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9" state="hidden" r:id="rId7"/>
    <sheet name="Sheet1" sheetId="10" state="hidden" r:id="rId8"/>
    <sheet name="Sheet3" sheetId="11" state="hidden" r:id="rId9"/>
    <sheet name="Sheet4" sheetId="12" state="hidden" r:id="rId10"/>
    <sheet name="Sheet5" sheetId="13" state="hidden" r:id="rId11"/>
    <sheet name="Call Tracker (Currency)" sheetId="14" r:id="rId12"/>
  </sheets>
  <definedNames>
    <definedName name="_xlnm._FilterDatabase" localSheetId="5" hidden="1">'Call Tracker (Equity &amp; F&amp;O)'!$S$1:$S$350</definedName>
    <definedName name="_xlnm._FilterDatabase" localSheetId="1" hidden="1">'Future Intra'!$A$9:$O$180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L68" i="7"/>
  <c r="M68" s="1"/>
  <c r="L32"/>
  <c r="M32" s="1"/>
  <c r="L66"/>
  <c r="M66" s="1"/>
  <c r="L79"/>
  <c r="M79" s="1"/>
  <c r="P30"/>
  <c r="P29"/>
  <c r="P70"/>
  <c r="P69"/>
  <c r="L43"/>
  <c r="M43" s="1"/>
  <c r="L31"/>
  <c r="M31" s="1"/>
  <c r="L54"/>
  <c r="M54" s="1"/>
  <c r="F62"/>
  <c r="L27"/>
  <c r="M27" s="1"/>
  <c r="L28"/>
  <c r="M28" s="1"/>
  <c r="P67"/>
  <c r="P23"/>
  <c r="P22"/>
  <c r="L45" l="1"/>
  <c r="M45" s="1"/>
  <c r="L44"/>
  <c r="M44" s="1"/>
  <c r="L90" l="1"/>
  <c r="M90" s="1"/>
  <c r="L24"/>
  <c r="M24" s="1"/>
  <c r="L26"/>
  <c r="M26" s="1"/>
  <c r="L19"/>
  <c r="M19" s="1"/>
  <c r="L25"/>
  <c r="M25" s="1"/>
  <c r="L21"/>
  <c r="M21" s="1"/>
  <c r="L89"/>
  <c r="M89" s="1"/>
  <c r="P20"/>
  <c r="L65"/>
  <c r="M65" s="1"/>
  <c r="M52"/>
  <c r="L53"/>
  <c r="L52"/>
  <c r="L13"/>
  <c r="M13" s="1"/>
  <c r="L63"/>
  <c r="M63" s="1"/>
  <c r="L88"/>
  <c r="M88" s="1"/>
  <c r="L11"/>
  <c r="M11" s="1"/>
  <c r="L17"/>
  <c r="M17" s="1"/>
  <c r="L16"/>
  <c r="M16" s="1"/>
  <c r="L42"/>
  <c r="M42" s="1"/>
  <c r="L87"/>
  <c r="M87" s="1"/>
  <c r="L64"/>
  <c r="M64" s="1"/>
  <c r="L14"/>
  <c r="M14" s="1"/>
  <c r="P18" l="1"/>
  <c r="P15"/>
  <c r="L214"/>
  <c r="M214" s="1"/>
  <c r="F12"/>
  <c r="L12" s="1"/>
  <c r="M12" s="1"/>
  <c r="L212"/>
  <c r="M212" s="1"/>
  <c r="L211" l="1"/>
  <c r="M211" s="1"/>
  <c r="L161" l="1"/>
  <c r="M161" s="1"/>
  <c r="L145"/>
  <c r="M145" s="1"/>
  <c r="P62" l="1"/>
  <c r="L204"/>
  <c r="M204" s="1"/>
  <c r="N7"/>
  <c r="L216"/>
  <c r="M216" s="1"/>
  <c r="L217"/>
  <c r="M217" s="1"/>
  <c r="P10"/>
  <c r="L202"/>
  <c r="M202" s="1"/>
  <c r="K55" i="14" l="1"/>
  <c r="L55" s="1"/>
  <c r="K57" l="1"/>
  <c r="L57" s="1"/>
  <c r="K58"/>
  <c r="L58" s="1"/>
  <c r="K56" l="1"/>
  <c r="L56" s="1"/>
  <c r="K54"/>
  <c r="L54" s="1"/>
  <c r="L53"/>
  <c r="K53"/>
  <c r="L209" i="7"/>
  <c r="M209" s="1"/>
  <c r="K52" i="14"/>
  <c r="L52" s="1"/>
  <c r="K51" l="1"/>
  <c r="L51" s="1"/>
  <c r="K49"/>
  <c r="L49" s="1"/>
  <c r="K50"/>
  <c r="L50" s="1"/>
  <c r="L199" i="7"/>
  <c r="M199" s="1"/>
  <c r="L215"/>
  <c r="M215" s="1"/>
  <c r="K47" i="14"/>
  <c r="L47" s="1"/>
  <c r="K48"/>
  <c r="L48" s="1"/>
  <c r="K45"/>
  <c r="L45" s="1"/>
  <c r="K46"/>
  <c r="L46" s="1"/>
  <c r="L172" i="7"/>
  <c r="M172" s="1"/>
  <c r="L210"/>
  <c r="M210" s="1"/>
  <c r="K44" i="14"/>
  <c r="L44" s="1"/>
  <c r="L196" i="7" l="1"/>
  <c r="M196" s="1"/>
  <c r="L205"/>
  <c r="M205" s="1"/>
  <c r="L213"/>
  <c r="M213" s="1"/>
  <c r="L201" l="1"/>
  <c r="M201" s="1"/>
  <c r="L159"/>
  <c r="M159" s="1"/>
  <c r="K43" i="14"/>
  <c r="L43" s="1"/>
  <c r="K41"/>
  <c r="L41" s="1"/>
  <c r="L124" i="7"/>
  <c r="M124" s="1"/>
  <c r="K42" i="14"/>
  <c r="L42" s="1"/>
  <c r="L203" i="7" l="1"/>
  <c r="M203" s="1"/>
  <c r="K40" i="14"/>
  <c r="L40" s="1"/>
  <c r="L208" i="7"/>
  <c r="M208" s="1"/>
  <c r="L187"/>
  <c r="M187" s="1"/>
  <c r="K39" i="14"/>
  <c r="L39" s="1"/>
  <c r="L141" i="7" l="1"/>
  <c r="M141" s="1"/>
  <c r="K38" i="14"/>
  <c r="L38" s="1"/>
  <c r="L207" i="7" l="1"/>
  <c r="M207" s="1"/>
  <c r="K37" i="14"/>
  <c r="L37" s="1"/>
  <c r="K36" l="1"/>
  <c r="L36" s="1"/>
  <c r="K35"/>
  <c r="L35" s="1"/>
  <c r="L206" i="7"/>
  <c r="M206" s="1"/>
  <c r="K34" i="14"/>
  <c r="L34" s="1"/>
  <c r="K33"/>
  <c r="L33" s="1"/>
  <c r="K32"/>
  <c r="L32" s="1"/>
  <c r="K30"/>
  <c r="L30" s="1"/>
  <c r="K28"/>
  <c r="L28" s="1"/>
  <c r="L192" i="7"/>
  <c r="M192" s="1"/>
  <c r="K27" i="14"/>
  <c r="L27" s="1"/>
  <c r="K25" l="1"/>
  <c r="L25" s="1"/>
  <c r="K26"/>
  <c r="L26" s="1"/>
  <c r="K24"/>
  <c r="L24" s="1"/>
  <c r="K23" l="1"/>
  <c r="L23" s="1"/>
  <c r="K22"/>
  <c r="L22" s="1"/>
  <c r="K21"/>
  <c r="L21" s="1"/>
  <c r="K20"/>
  <c r="L20" s="1"/>
  <c r="L169" i="7"/>
  <c r="M169" s="1"/>
  <c r="L200"/>
  <c r="M200" s="1"/>
  <c r="L194"/>
  <c r="M194" s="1"/>
  <c r="K17" i="14"/>
  <c r="L17" s="1"/>
  <c r="K16"/>
  <c r="L16" s="1"/>
  <c r="K19"/>
  <c r="L19" s="1"/>
  <c r="K18"/>
  <c r="L18" s="1"/>
  <c r="K15"/>
  <c r="L15" s="1"/>
  <c r="K13"/>
  <c r="L13" s="1"/>
  <c r="K14"/>
  <c r="L14" s="1"/>
  <c r="L7"/>
  <c r="L197" i="7" l="1"/>
  <c r="M197" s="1"/>
  <c r="L193"/>
  <c r="M193" s="1"/>
  <c r="L191"/>
  <c r="M191" s="1"/>
  <c r="L190"/>
  <c r="M190" s="1"/>
  <c r="L189"/>
  <c r="M189" s="1"/>
  <c r="L188"/>
  <c r="M188" s="1"/>
  <c r="L185"/>
  <c r="M185" s="1"/>
  <c r="L184"/>
  <c r="M184" s="1"/>
  <c r="L183"/>
  <c r="M183" s="1"/>
  <c r="L181"/>
  <c r="M181" s="1"/>
  <c r="L180"/>
  <c r="M180" s="1"/>
  <c r="L179"/>
  <c r="M179" s="1"/>
  <c r="L178"/>
  <c r="M178" s="1"/>
  <c r="L177"/>
  <c r="M177" s="1"/>
  <c r="L176"/>
  <c r="M176" s="1"/>
  <c r="L175"/>
  <c r="M175" s="1"/>
  <c r="L171"/>
  <c r="M171" s="1"/>
  <c r="L170"/>
  <c r="M170" s="1"/>
  <c r="L168"/>
  <c r="M168" s="1"/>
  <c r="L165"/>
  <c r="M165" s="1"/>
  <c r="L164"/>
  <c r="M164" s="1"/>
  <c r="L163"/>
  <c r="M163" s="1"/>
  <c r="L162"/>
  <c r="M162" s="1"/>
  <c r="L158"/>
  <c r="M158" s="1"/>
  <c r="L157"/>
  <c r="M157" s="1"/>
  <c r="L156"/>
  <c r="M156" s="1"/>
  <c r="L155"/>
  <c r="M155" s="1"/>
  <c r="L154"/>
  <c r="M154" s="1"/>
  <c r="L152"/>
  <c r="M152" s="1"/>
  <c r="L151"/>
  <c r="M151" s="1"/>
  <c r="L150"/>
  <c r="M150" s="1"/>
  <c r="L149"/>
  <c r="M149" s="1"/>
  <c r="L148"/>
  <c r="M148" s="1"/>
  <c r="L147"/>
  <c r="M147" s="1"/>
  <c r="L146"/>
  <c r="M146" s="1"/>
  <c r="L144"/>
  <c r="M144" s="1"/>
  <c r="L142"/>
  <c r="M142" s="1"/>
  <c r="L140"/>
  <c r="M140" s="1"/>
  <c r="L139"/>
  <c r="M139" s="1"/>
  <c r="H138"/>
  <c r="L138" s="1"/>
  <c r="M138" s="1"/>
  <c r="F137"/>
  <c r="L137" s="1"/>
  <c r="M137" s="1"/>
  <c r="L136"/>
  <c r="M136" s="1"/>
  <c r="L134"/>
  <c r="M134" s="1"/>
  <c r="L132"/>
  <c r="M132" s="1"/>
  <c r="L131"/>
  <c r="M131" s="1"/>
  <c r="L130"/>
  <c r="M130" s="1"/>
  <c r="L129"/>
  <c r="M129" s="1"/>
  <c r="L128"/>
  <c r="M128" s="1"/>
  <c r="L127"/>
  <c r="M127" s="1"/>
  <c r="L126"/>
  <c r="M126" s="1"/>
  <c r="L125"/>
  <c r="M125" s="1"/>
  <c r="L123"/>
  <c r="M123" s="1"/>
  <c r="L122"/>
  <c r="M122" s="1"/>
  <c r="L121"/>
  <c r="M121" s="1"/>
  <c r="L120"/>
  <c r="M120" s="1"/>
  <c r="L119"/>
  <c r="M119" s="1"/>
  <c r="L118"/>
  <c r="M118" s="1"/>
  <c r="L117"/>
  <c r="M117" s="1"/>
  <c r="L116"/>
  <c r="M116" s="1"/>
  <c r="L115"/>
  <c r="M115" s="1"/>
  <c r="L114"/>
  <c r="M114" s="1"/>
  <c r="L113"/>
  <c r="M113" s="1"/>
  <c r="L112"/>
  <c r="M112" s="1"/>
  <c r="A112"/>
  <c r="A113" s="1"/>
  <c r="A114" s="1"/>
  <c r="A115" s="1"/>
  <c r="A116" s="1"/>
  <c r="A117" s="1"/>
  <c r="A118" s="1"/>
  <c r="L111"/>
  <c r="M111" s="1"/>
  <c r="L110"/>
  <c r="M110" s="1"/>
  <c r="A121" l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19"/>
  <c r="A120" s="1"/>
  <c r="L6" i="2" l="1"/>
  <c r="D7" i="6"/>
  <c r="K6" i="4"/>
  <c r="K6" i="3"/>
</calcChain>
</file>

<file path=xl/sharedStrings.xml><?xml version="1.0" encoding="utf-8"?>
<sst xmlns="http://schemas.openxmlformats.org/spreadsheetml/2006/main" count="7364" uniqueCount="3547">
  <si>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</si>
  <si>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</si>
  <si>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</si>
  <si>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</si>
  <si>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</si>
  <si>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</si>
  <si>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</si>
  <si>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</si>
  <si>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</si>
  <si>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</si>
  <si>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</si>
  <si>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</si>
  <si>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</si>
  <si>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</si>
  <si>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</si>
  <si>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</si>
  <si>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</si>
  <si>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</si>
  <si>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</si>
  <si>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</si>
  <si>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</si>
  <si>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</si>
  <si>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</si>
  <si>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</si>
  <si>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</si>
  <si>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</si>
  <si>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</si>
  <si>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</si>
  <si>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</si>
  <si>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</si>
  <si>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</si>
  <si>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</si>
  <si>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</si>
  <si>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</si>
  <si>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</si>
  <si>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</si>
  <si>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</si>
  <si>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</si>
  <si>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</si>
  <si>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</si>
  <si>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</si>
  <si>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</si>
  <si>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</si>
  <si>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</si>
  <si>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</si>
  <si>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</si>
  <si>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</si>
  <si>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</si>
  <si>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</si>
  <si>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</si>
  <si>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</si>
  <si>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</si>
  <si>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</si>
  <si>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</si>
  <si>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</si>
  <si>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</si>
  <si>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</si>
  <si>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</si>
  <si>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</si>
  <si>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</si>
  <si>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</si>
  <si>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</si>
  <si>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</si>
  <si>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</si>
  <si>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</si>
  <si>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</si>
  <si>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</si>
  <si>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</si>
  <si>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</si>
  <si>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</si>
  <si>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</si>
  <si>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</si>
  <si>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</si>
  <si>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</si>
  <si>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</si>
  <si>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</si>
  <si>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</si>
  <si>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</si>
  <si>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</si>
  <si>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</si>
  <si>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</si>
  <si>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</si>
  <si>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</si>
  <si>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</si>
  <si>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</si>
  <si>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</si>
  <si>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</si>
  <si>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</si>
  <si>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</si>
  <si>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</si>
  <si>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</si>
  <si>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</si>
  <si>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</si>
  <si>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</si>
  <si>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</si>
  <si>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</si>
  <si>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</si>
  <si>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</si>
  <si>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</si>
  <si>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</si>
  <si>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</si>
  <si>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</si>
  <si>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</si>
  <si>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</si>
  <si>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</si>
  <si>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</si>
  <si>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</si>
  <si>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</si>
  <si>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</si>
  <si>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</si>
  <si>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</si>
  <si>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</si>
  <si>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</si>
  <si>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</si>
  <si>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</si>
  <si>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</si>
  <si>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</si>
  <si>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</si>
  <si>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</si>
  <si>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</si>
  <si>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</si>
  <si>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</si>
  <si>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</si>
  <si>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</si>
  <si>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</si>
  <si>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</si>
  <si>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</si>
  <si>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</si>
  <si>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</si>
  <si>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</si>
  <si>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</si>
  <si>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</si>
  <si>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</si>
  <si>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</si>
  <si>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</si>
  <si>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</si>
  <si>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</si>
  <si>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</si>
  <si>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</si>
  <si>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</si>
  <si>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</si>
  <si>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</si>
  <si>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</si>
  <si>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</si>
  <si>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</si>
  <si>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</si>
  <si>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</si>
  <si>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</si>
  <si>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</si>
  <si>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</si>
  <si>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</si>
  <si>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</si>
  <si>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</si>
  <si>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</si>
  <si>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</si>
  <si>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</si>
  <si>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</si>
  <si>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</si>
  <si>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</si>
  <si>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</si>
  <si>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</si>
  <si>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</si>
  <si>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</si>
  <si>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</si>
  <si>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</si>
  <si>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</si>
  <si>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</si>
  <si>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</si>
  <si>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</si>
  <si>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</si>
  <si>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</si>
  <si>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</si>
  <si>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</si>
  <si>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</si>
  <si>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</si>
  <si>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</si>
  <si>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</si>
  <si>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</si>
  <si>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</si>
  <si>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</si>
  <si>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</si>
  <si>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</si>
  <si>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</si>
  <si>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</si>
  <si>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</si>
  <si>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</si>
  <si>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</si>
  <si>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</si>
  <si>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</si>
  <si>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</si>
  <si>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</si>
  <si>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</si>
  <si>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</si>
  <si>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</si>
  <si>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</si>
  <si>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</si>
  <si>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</si>
  <si>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</si>
  <si>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</si>
  <si>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</si>
  <si>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</si>
  <si>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</si>
  <si>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</si>
  <si>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</si>
  <si>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</si>
  <si>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</si>
  <si>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</si>
  <si>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</si>
  <si>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</si>
  <si>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</si>
  <si>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</si>
  <si>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</si>
  <si>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</si>
  <si>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</si>
  <si>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</si>
  <si>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</si>
  <si>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</si>
  <si>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</si>
  <si>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</si>
  <si>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</si>
  <si>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</si>
  <si>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</si>
  <si>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</si>
  <si>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</si>
  <si>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</si>
  <si>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</si>
  <si>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</si>
  <si>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</si>
  <si>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</si>
  <si>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</si>
  <si>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</si>
  <si>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</si>
  <si>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</si>
  <si>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</si>
  <si>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</si>
  <si>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</si>
  <si>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</si>
  <si>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</si>
  <si>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</si>
  <si>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</si>
  <si>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</si>
  <si>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</si>
  <si>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</si>
  <si>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</si>
  <si>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</si>
  <si>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</si>
  <si>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</si>
  <si>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</si>
  <si>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</si>
  <si>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</si>
  <si>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</si>
  <si>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</si>
  <si>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</si>
  <si>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</si>
  <si>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</si>
  <si>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</si>
  <si>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</si>
  <si>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</si>
  <si>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</si>
  <si>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</si>
  <si>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</si>
  <si>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</si>
  <si>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</si>
  <si>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</si>
  <si>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</si>
  <si>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</si>
  <si>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</si>
  <si>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</si>
  <si>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</si>
  <si>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</si>
  <si>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</si>
  <si>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</si>
  <si>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</si>
  <si>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</si>
  <si>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</si>
  <si>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</si>
  <si>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</si>
  <si>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Profit/Loss per lot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</si>
  <si>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</si>
  <si>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</si>
  <si>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</si>
  <si>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</si>
  <si>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</si>
  <si>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</si>
  <si>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</si>
  <si>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</si>
  <si>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</si>
  <si>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</si>
  <si>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</si>
  <si>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</si>
  <si>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</si>
  <si>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</si>
  <si>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</si>
  <si>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</si>
  <si>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</si>
  <si>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</si>
  <si>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</si>
  <si>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</si>
  <si>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</si>
  <si>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</si>
  <si>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</si>
  <si>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</si>
  <si>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</si>
  <si>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</si>
  <si>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</si>
  <si>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</si>
  <si>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</si>
  <si>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</si>
  <si>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</si>
  <si>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</si>
  <si>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</si>
  <si>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</si>
  <si>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</si>
  <si>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</si>
  <si>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</si>
  <si>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</si>
  <si>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</si>
  <si>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</si>
  <si>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</si>
  <si>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</si>
  <si>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</si>
  <si>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</si>
  <si>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</si>
  <si>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</si>
  <si>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</si>
  <si>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</si>
  <si>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</si>
  <si>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</si>
  <si>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</si>
  <si>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</si>
  <si>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</si>
  <si>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</si>
  <si>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</si>
  <si>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</si>
  <si>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</si>
  <si>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</si>
  <si>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</si>
  <si>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</si>
  <si>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</si>
  <si>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</si>
  <si>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</si>
  <si>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</si>
  <si>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</si>
  <si>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1020-1035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</si>
  <si>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</si>
  <si>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</si>
  <si>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</si>
  <si>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</si>
  <si>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</si>
  <si>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</si>
  <si>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</si>
  <si>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</si>
  <si>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</si>
  <si>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</si>
  <si>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</si>
  <si>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</si>
  <si>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</si>
  <si>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</si>
  <si>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</si>
  <si>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</si>
  <si>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</si>
  <si>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</si>
  <si>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% Change in OI</t>
  </si>
  <si>
    <t>PTC INDIA FIN SERV LTD</t>
  </si>
  <si>
    <t>36-37</t>
  </si>
  <si>
    <t>Greaves Cotton Ltd.</t>
  </si>
  <si>
    <t>150-155</t>
  </si>
  <si>
    <t>Part profit of Rs.117.50/-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</si>
  <si>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</si>
  <si>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</si>
  <si>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</si>
  <si>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</si>
  <si>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</si>
  <si>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</si>
  <si>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</si>
  <si>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</si>
  <si>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670-680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</si>
  <si>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</si>
  <si>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</si>
  <si>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</si>
  <si>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</si>
  <si>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</si>
  <si>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</si>
  <si>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</si>
  <si>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</si>
  <si>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</si>
  <si>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</si>
  <si>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</si>
  <si>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</si>
  <si>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</si>
  <si>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</si>
  <si>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</si>
  <si>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</si>
  <si>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</si>
  <si>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</si>
  <si>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</si>
  <si>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</si>
  <si>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</si>
  <si>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</si>
  <si>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</si>
  <si>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</si>
  <si>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</si>
  <si>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</si>
  <si>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</si>
  <si>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</si>
  <si>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</si>
  <si>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</si>
  <si>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</si>
  <si>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</si>
  <si>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</si>
  <si>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</si>
  <si>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</si>
  <si>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</si>
  <si>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</si>
  <si>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</si>
  <si>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</si>
  <si>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</si>
  <si>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</si>
  <si>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</si>
  <si>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</si>
  <si>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</si>
  <si>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</si>
  <si>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</si>
  <si>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</si>
  <si>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</si>
  <si>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</si>
  <si>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</si>
  <si>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</si>
  <si>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</si>
  <si>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</si>
  <si>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</si>
  <si>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</si>
  <si>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</si>
  <si>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</si>
  <si>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</si>
  <si>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</si>
  <si>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</si>
  <si>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</si>
  <si>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</si>
  <si>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</si>
  <si>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</si>
  <si>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</si>
  <si>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</si>
  <si>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</si>
  <si>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</si>
  <si>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</si>
  <si>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</si>
  <si>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</si>
  <si>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</si>
  <si>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</si>
  <si>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</si>
  <si>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</si>
  <si>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</si>
  <si>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</si>
  <si>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</si>
  <si>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</si>
  <si>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</si>
  <si>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</si>
  <si>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</si>
  <si>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</si>
  <si>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</si>
  <si>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</si>
  <si>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</si>
  <si>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</si>
  <si>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</si>
  <si>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</si>
  <si>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</si>
  <si>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AMDIND</t>
  </si>
  <si>
    <t>INE005I01014</t>
  </si>
  <si>
    <t>AMRUTANJAN</t>
  </si>
  <si>
    <t>INE098F01023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</si>
  <si>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</si>
  <si>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</si>
  <si>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</si>
  <si>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</si>
  <si>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</si>
  <si>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</si>
  <si>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</si>
  <si>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</si>
  <si>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</si>
  <si>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</si>
  <si>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</si>
  <si>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</si>
  <si>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</si>
  <si>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</si>
  <si>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</si>
  <si>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</si>
  <si>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</si>
  <si>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</si>
  <si>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</si>
  <si>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</si>
  <si>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</si>
  <si>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</si>
  <si>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</si>
  <si>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ARCHIES</t>
  </si>
  <si>
    <t>INE731A01020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</si>
  <si>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</si>
  <si>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</si>
  <si>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</si>
  <si>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</si>
  <si>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</si>
  <si>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</si>
  <si>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</si>
  <si>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</si>
  <si>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</si>
  <si>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</si>
  <si>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</si>
  <si>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</si>
  <si>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</si>
  <si>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</si>
  <si>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</si>
  <si>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</si>
  <si>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</si>
  <si>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</si>
  <si>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</si>
  <si>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</si>
  <si>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</si>
  <si>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</si>
  <si>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</si>
  <si>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</si>
  <si>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</si>
  <si>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</si>
  <si>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</si>
  <si>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</si>
  <si>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</si>
  <si>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</si>
  <si>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</si>
  <si>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</si>
  <si>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</si>
  <si>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</si>
  <si>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</si>
  <si>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</si>
  <si>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</si>
  <si>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</si>
  <si>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</si>
  <si>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</si>
  <si>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</si>
  <si>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</si>
  <si>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</si>
  <si>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</si>
  <si>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</si>
  <si>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</si>
  <si>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</si>
  <si>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INE871C01020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</si>
  <si>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</si>
  <si>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</si>
  <si>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</si>
  <si>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</si>
  <si>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</si>
  <si>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</si>
  <si>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</si>
  <si>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</si>
  <si>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</si>
  <si>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</si>
  <si>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</si>
  <si>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</si>
  <si>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</si>
  <si>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</si>
  <si>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</si>
  <si>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</si>
  <si>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</si>
  <si>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</si>
  <si>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</si>
  <si>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</si>
  <si>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</si>
  <si>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</si>
  <si>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</si>
  <si>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</si>
  <si>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</si>
  <si>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</si>
  <si>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</si>
  <si>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</si>
  <si>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</si>
  <si>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</si>
  <si>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</si>
  <si>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</si>
  <si>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</si>
  <si>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</si>
  <si>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</si>
  <si>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</si>
  <si>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</si>
  <si>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</si>
  <si>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</si>
  <si>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</si>
  <si>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</si>
  <si>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</si>
  <si>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</si>
  <si>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</si>
  <si>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</si>
  <si>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</si>
  <si>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</si>
  <si>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</si>
  <si>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</si>
  <si>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</si>
  <si>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</si>
  <si>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</si>
  <si>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</si>
  <si>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</si>
  <si>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</si>
  <si>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</si>
  <si>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</si>
  <si>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</si>
  <si>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</si>
  <si>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</si>
  <si>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</si>
  <si>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</si>
  <si>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</si>
  <si>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</si>
  <si>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</si>
  <si>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</si>
  <si>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</si>
  <si>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</si>
  <si>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</si>
  <si>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</si>
  <si>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</si>
  <si>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</si>
  <si>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</si>
  <si>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</si>
  <si>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</si>
  <si>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</si>
  <si>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</si>
  <si>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</si>
  <si>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</si>
  <si>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</si>
  <si>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</si>
  <si>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</si>
  <si>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</si>
  <si>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</si>
  <si>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</si>
  <si>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</si>
  <si>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</si>
  <si>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</si>
  <si>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</si>
  <si>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</si>
  <si>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</si>
  <si>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</si>
  <si>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</si>
  <si>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</si>
  <si>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</si>
  <si>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BRFL</t>
  </si>
  <si>
    <t>INE589G01011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</si>
  <si>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</si>
  <si>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</si>
  <si>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</si>
  <si>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</si>
  <si>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</si>
  <si>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</si>
  <si>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</si>
  <si>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</si>
  <si>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</si>
  <si>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</si>
  <si>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</si>
  <si>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</si>
  <si>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</si>
  <si>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</si>
  <si>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CANTABIL</t>
  </si>
  <si>
    <t>INE068L01016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</si>
  <si>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</si>
  <si>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</si>
  <si>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</si>
  <si>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</si>
  <si>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</si>
  <si>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</si>
  <si>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</si>
  <si>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</si>
  <si>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</si>
  <si>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</si>
  <si>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</si>
  <si>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</si>
  <si>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</si>
  <si>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</si>
  <si>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</si>
  <si>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</si>
  <si>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</si>
  <si>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</si>
  <si>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</si>
  <si>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</si>
  <si>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</si>
  <si>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</si>
  <si>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</si>
  <si>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</si>
  <si>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</si>
  <si>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</si>
  <si>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</si>
  <si>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</si>
  <si>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</si>
  <si>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</si>
  <si>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</si>
  <si>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</si>
  <si>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</si>
  <si>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</si>
  <si>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</si>
  <si>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</si>
  <si>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</si>
  <si>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</si>
  <si>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</si>
  <si>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</si>
  <si>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</si>
  <si>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</si>
  <si>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</si>
  <si>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INE111A01017</t>
  </si>
  <si>
    <t>CONSOFINVT</t>
  </si>
  <si>
    <t>INE025A01027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</si>
  <si>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</si>
  <si>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</si>
  <si>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</si>
  <si>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</si>
  <si>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</si>
  <si>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</si>
  <si>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</si>
  <si>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</si>
  <si>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</si>
  <si>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</si>
  <si>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</si>
  <si>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</si>
  <si>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</si>
  <si>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</si>
  <si>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</si>
  <si>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</si>
  <si>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</si>
  <si>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</si>
  <si>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</si>
  <si>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</si>
  <si>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</si>
  <si>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</si>
  <si>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</si>
  <si>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</si>
  <si>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</si>
  <si>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</si>
  <si>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</si>
  <si>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</si>
  <si>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</si>
  <si>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</si>
  <si>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</si>
  <si>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</si>
  <si>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</si>
  <si>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</si>
  <si>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</si>
  <si>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</si>
  <si>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</si>
  <si>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</si>
  <si>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</si>
  <si>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</si>
  <si>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</si>
  <si>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</si>
  <si>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</si>
  <si>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</si>
  <si>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</si>
  <si>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</si>
  <si>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</si>
  <si>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</si>
  <si>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</si>
  <si>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</si>
  <si>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</si>
  <si>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</si>
  <si>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DENORA</t>
  </si>
  <si>
    <t>INE244A01016</t>
  </si>
  <si>
    <t>DHAMPURSUG</t>
  </si>
  <si>
    <t>INE041A01016</t>
  </si>
  <si>
    <t>DHANBANK</t>
  </si>
  <si>
    <t>INE680A01011</t>
  </si>
  <si>
    <t>DHANUKA</t>
  </si>
  <si>
    <t>INE435G01025</t>
  </si>
  <si>
    <t>DHARSUGAR</t>
  </si>
  <si>
    <t>INE988C01014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</si>
  <si>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</si>
  <si>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</si>
  <si>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</si>
  <si>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</si>
  <si>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</si>
  <si>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</si>
  <si>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</si>
  <si>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</si>
  <si>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DLINKINDIA</t>
  </si>
  <si>
    <t>INE250K01012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</si>
  <si>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</si>
  <si>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</si>
  <si>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</si>
  <si>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</si>
  <si>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</si>
  <si>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</si>
  <si>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</si>
  <si>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</si>
  <si>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</si>
  <si>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</si>
  <si>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</si>
  <si>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</si>
  <si>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</si>
  <si>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</si>
  <si>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</si>
  <si>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</si>
  <si>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</si>
  <si>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</si>
  <si>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</si>
  <si>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</si>
  <si>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</si>
  <si>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</si>
  <si>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</si>
  <si>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</si>
  <si>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</si>
  <si>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</si>
  <si>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</si>
  <si>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</si>
  <si>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</si>
  <si>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</si>
  <si>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</si>
  <si>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</si>
  <si>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</si>
  <si>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</si>
  <si>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</si>
  <si>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</si>
  <si>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</si>
  <si>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</si>
  <si>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</si>
  <si>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</si>
  <si>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</si>
  <si>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</si>
  <si>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</si>
  <si>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</si>
  <si>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</si>
  <si>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</si>
  <si>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</si>
  <si>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</si>
  <si>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</si>
  <si>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</si>
  <si>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</si>
  <si>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</si>
  <si>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</si>
  <si>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</si>
  <si>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</si>
  <si>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</si>
  <si>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</si>
  <si>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</si>
  <si>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</si>
  <si>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</si>
  <si>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</si>
  <si>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</si>
  <si>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</si>
  <si>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</si>
  <si>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</si>
  <si>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</si>
  <si>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</si>
  <si>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</si>
  <si>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</si>
  <si>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</si>
  <si>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</si>
  <si>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INE816B01019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</si>
  <si>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</si>
  <si>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</si>
  <si>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</si>
  <si>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</si>
  <si>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</si>
  <si>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</si>
  <si>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</si>
  <si>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</si>
  <si>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</si>
  <si>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</si>
  <si>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</si>
  <si>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</si>
  <si>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</si>
  <si>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</si>
  <si>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</si>
  <si>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</si>
  <si>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</si>
  <si>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</si>
  <si>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</si>
  <si>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</si>
  <si>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</si>
  <si>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</si>
  <si>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</si>
  <si>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</si>
  <si>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</si>
  <si>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</si>
  <si>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</si>
  <si>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</si>
  <si>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</si>
  <si>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</si>
  <si>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</si>
  <si>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</si>
  <si>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GARWALLROP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</si>
  <si>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</si>
  <si>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</si>
  <si>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</si>
  <si>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</si>
  <si>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</si>
  <si>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</si>
  <si>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</si>
  <si>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</si>
  <si>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</si>
  <si>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</si>
  <si>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</si>
  <si>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</si>
  <si>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</si>
  <si>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</si>
  <si>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</si>
  <si>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</si>
  <si>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</si>
  <si>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</si>
  <si>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</si>
  <si>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</si>
  <si>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</si>
  <si>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</si>
  <si>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GITANJALI</t>
  </si>
  <si>
    <t>INE346H01014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</si>
  <si>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</si>
  <si>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</si>
  <si>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</si>
  <si>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</si>
  <si>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</si>
  <si>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</si>
  <si>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</si>
  <si>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</si>
  <si>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</si>
  <si>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</si>
  <si>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</si>
  <si>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</si>
  <si>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</si>
  <si>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</si>
  <si>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</si>
  <si>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</si>
  <si>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</si>
  <si>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</si>
  <si>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</si>
  <si>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</si>
  <si>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</si>
  <si>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</si>
  <si>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</si>
  <si>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</si>
  <si>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</si>
  <si>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</si>
  <si>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</si>
  <si>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</si>
  <si>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</si>
  <si>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</si>
  <si>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</si>
  <si>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</si>
  <si>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</si>
  <si>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</si>
  <si>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</si>
  <si>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</si>
  <si>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</si>
  <si>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</si>
  <si>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</si>
  <si>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</si>
  <si>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</si>
  <si>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</si>
  <si>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</si>
  <si>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</si>
  <si>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GTLINFRA</t>
  </si>
  <si>
    <t>INE221H01019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</si>
  <si>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</si>
  <si>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</si>
  <si>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</si>
  <si>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</si>
  <si>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</si>
  <si>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</si>
  <si>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</si>
  <si>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</si>
  <si>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</si>
  <si>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</si>
  <si>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</si>
  <si>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</si>
  <si>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</si>
  <si>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</si>
  <si>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</si>
  <si>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</si>
  <si>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</si>
  <si>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</si>
  <si>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</si>
  <si>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</si>
  <si>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</si>
  <si>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</si>
  <si>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</si>
  <si>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</si>
  <si>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</si>
  <si>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</si>
  <si>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</si>
  <si>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</si>
  <si>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</si>
  <si>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</si>
  <si>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</si>
  <si>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</si>
  <si>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</si>
  <si>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</si>
  <si>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</si>
  <si>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</si>
  <si>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</si>
  <si>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</si>
  <si>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</si>
  <si>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</si>
  <si>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</si>
  <si>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</si>
  <si>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</si>
  <si>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</si>
  <si>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</si>
  <si>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</si>
  <si>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</si>
  <si>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</si>
  <si>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</si>
  <si>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</si>
  <si>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</si>
  <si>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</si>
  <si>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</si>
  <si>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</si>
  <si>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</si>
  <si>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</si>
  <si>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</si>
  <si>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</si>
  <si>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</si>
  <si>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</si>
  <si>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</si>
  <si>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</si>
  <si>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</si>
  <si>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</si>
  <si>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</si>
  <si>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</si>
  <si>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</si>
  <si>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</si>
  <si>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</si>
  <si>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</si>
  <si>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</si>
  <si>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</si>
  <si>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</si>
  <si>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</si>
  <si>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</si>
  <si>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</si>
  <si>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</si>
  <si>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</si>
  <si>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</si>
  <si>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</si>
  <si>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</si>
  <si>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</si>
  <si>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</si>
  <si>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</si>
  <si>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</si>
  <si>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</si>
  <si>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</si>
  <si>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</si>
  <si>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</si>
  <si>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</si>
  <si>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</si>
  <si>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</si>
  <si>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</si>
  <si>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</si>
  <si>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</si>
  <si>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</si>
  <si>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</si>
  <si>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</si>
  <si>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</si>
  <si>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</si>
  <si>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</si>
  <si>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</si>
  <si>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</si>
  <si>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</si>
  <si>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</si>
  <si>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</si>
  <si>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</si>
  <si>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</si>
  <si>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</si>
  <si>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</si>
  <si>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</si>
  <si>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</si>
  <si>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</si>
  <si>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</si>
  <si>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</si>
  <si>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</si>
  <si>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</si>
  <si>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</si>
  <si>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</si>
  <si>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</si>
  <si>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</si>
  <si>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INE092B01017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</si>
  <si>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</si>
  <si>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</si>
  <si>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</si>
  <si>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</si>
  <si>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</si>
  <si>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</si>
  <si>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</si>
  <si>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</si>
  <si>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</si>
  <si>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</si>
  <si>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</si>
  <si>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</si>
  <si>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</si>
  <si>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</si>
  <si>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</si>
  <si>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</si>
  <si>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</si>
  <si>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</si>
  <si>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</si>
  <si>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</si>
  <si>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</si>
  <si>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</si>
  <si>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</si>
  <si>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</si>
  <si>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</si>
  <si>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</si>
  <si>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</si>
  <si>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</si>
  <si>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</si>
  <si>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INVENTURE</t>
  </si>
  <si>
    <t>INE878H01016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</si>
  <si>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</si>
  <si>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</si>
  <si>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</si>
  <si>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</si>
  <si>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</si>
  <si>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</si>
  <si>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</si>
  <si>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</si>
  <si>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</si>
  <si>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</si>
  <si>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</si>
  <si>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</si>
  <si>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</si>
  <si>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</si>
  <si>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</si>
  <si>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</si>
  <si>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</si>
  <si>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</si>
  <si>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</si>
  <si>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</si>
  <si>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</si>
  <si>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</si>
  <si>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</si>
  <si>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</si>
  <si>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</si>
  <si>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</si>
  <si>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</si>
  <si>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</si>
  <si>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</si>
  <si>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</si>
  <si>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</si>
  <si>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JBFIND</t>
  </si>
  <si>
    <t>INE187A01017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</si>
  <si>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</si>
  <si>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</si>
  <si>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</si>
  <si>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</si>
  <si>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</si>
  <si>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</si>
  <si>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</si>
  <si>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</si>
  <si>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</si>
  <si>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</si>
  <si>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</si>
  <si>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</si>
  <si>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</si>
  <si>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</si>
  <si>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</si>
  <si>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</si>
  <si>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</si>
  <si>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</si>
  <si>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</si>
  <si>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</si>
  <si>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</si>
  <si>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</si>
  <si>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</si>
  <si>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</si>
  <si>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</si>
  <si>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</si>
  <si>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JPINFRATEC</t>
  </si>
  <si>
    <t>INE099J01015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</si>
  <si>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</si>
  <si>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</si>
  <si>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</si>
  <si>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</si>
  <si>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</si>
  <si>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</si>
  <si>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</si>
  <si>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</si>
  <si>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</si>
  <si>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</si>
  <si>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</si>
  <si>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</si>
  <si>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</si>
  <si>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</si>
  <si>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</si>
  <si>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</si>
  <si>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</si>
  <si>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</si>
  <si>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</si>
  <si>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</si>
  <si>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</si>
  <si>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</si>
  <si>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</si>
  <si>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</si>
  <si>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</si>
  <si>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</si>
  <si>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</si>
  <si>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</si>
  <si>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</si>
  <si>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</si>
  <si>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</si>
  <si>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</si>
  <si>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</si>
  <si>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</si>
  <si>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</si>
  <si>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</si>
  <si>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</si>
  <si>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</si>
  <si>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</si>
  <si>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</si>
  <si>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</si>
  <si>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</si>
  <si>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</si>
  <si>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</si>
  <si>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</si>
  <si>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</si>
  <si>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</si>
  <si>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</si>
  <si>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</si>
  <si>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</si>
  <si>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</si>
  <si>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</si>
  <si>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</si>
  <si>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</si>
  <si>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</si>
  <si>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</si>
  <si>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</si>
  <si>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</si>
  <si>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</si>
  <si>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</si>
  <si>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</si>
  <si>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</si>
  <si>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</si>
  <si>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</si>
  <si>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</si>
  <si>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</si>
  <si>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</si>
  <si>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</si>
  <si>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</si>
  <si>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</si>
  <si>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</si>
  <si>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</si>
  <si>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</si>
  <si>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</si>
  <si>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</si>
  <si>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</si>
  <si>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</si>
  <si>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</si>
  <si>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</si>
  <si>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</si>
  <si>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</si>
  <si>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</si>
  <si>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</si>
  <si>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</si>
  <si>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</si>
  <si>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</si>
  <si>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</si>
  <si>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</si>
  <si>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</si>
  <si>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</si>
  <si>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</si>
  <si>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</si>
  <si>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</si>
  <si>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</si>
  <si>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</si>
  <si>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</si>
  <si>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</si>
  <si>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</si>
  <si>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</si>
  <si>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</si>
  <si>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</si>
  <si>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</si>
  <si>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</si>
  <si>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</si>
  <si>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</si>
  <si>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</si>
  <si>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</si>
  <si>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</si>
  <si>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</si>
  <si>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</si>
  <si>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</si>
  <si>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</si>
  <si>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LINCPEN</t>
  </si>
  <si>
    <t>INE802B01019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</si>
  <si>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</si>
  <si>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</si>
  <si>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</si>
  <si>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</si>
  <si>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</si>
  <si>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</si>
  <si>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</si>
  <si>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</si>
  <si>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</si>
  <si>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</si>
  <si>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</si>
  <si>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</si>
  <si>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</si>
  <si>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INE872H01019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</si>
  <si>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</si>
  <si>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</si>
  <si>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</si>
  <si>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</si>
  <si>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</si>
  <si>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</si>
  <si>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</si>
  <si>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</si>
  <si>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</si>
  <si>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</si>
  <si>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</si>
  <si>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</si>
  <si>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</si>
  <si>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</si>
  <si>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</si>
  <si>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</si>
  <si>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</si>
  <si>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</si>
  <si>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</si>
  <si>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</si>
  <si>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</si>
  <si>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</si>
  <si>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</si>
  <si>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</si>
  <si>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</si>
  <si>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</si>
  <si>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</si>
  <si>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</si>
  <si>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</si>
  <si>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</si>
  <si>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</si>
  <si>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</si>
  <si>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</si>
  <si>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</si>
  <si>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</si>
  <si>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</si>
  <si>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</si>
  <si>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</si>
  <si>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</si>
  <si>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</si>
  <si>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</si>
  <si>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</si>
  <si>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</si>
  <si>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</si>
  <si>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</si>
  <si>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</si>
  <si>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</si>
  <si>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</si>
  <si>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</si>
  <si>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</si>
  <si>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</si>
  <si>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</si>
  <si>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</si>
  <si>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</si>
  <si>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</si>
  <si>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</si>
  <si>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</si>
  <si>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</si>
  <si>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</si>
  <si>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</si>
  <si>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</si>
  <si>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</si>
  <si>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</si>
  <si>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</si>
  <si>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</si>
  <si>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</si>
  <si>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</si>
  <si>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</si>
  <si>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</si>
  <si>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</si>
  <si>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INE854D01016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</si>
  <si>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</si>
  <si>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</si>
  <si>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</si>
  <si>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</si>
  <si>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</si>
  <si>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</si>
  <si>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</si>
  <si>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</si>
  <si>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</si>
  <si>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</si>
  <si>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</si>
  <si>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</si>
  <si>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</si>
  <si>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</si>
  <si>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</si>
  <si>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</si>
  <si>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</si>
  <si>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</si>
  <si>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</si>
  <si>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</si>
  <si>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</si>
  <si>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</si>
  <si>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</si>
  <si>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</si>
  <si>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</si>
  <si>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</si>
  <si>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</si>
  <si>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</si>
  <si>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</si>
  <si>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</si>
  <si>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</si>
  <si>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</si>
  <si>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</si>
  <si>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</si>
  <si>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</si>
  <si>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</si>
  <si>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</si>
  <si>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</si>
  <si>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</si>
  <si>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</si>
  <si>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</si>
  <si>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</si>
  <si>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</si>
  <si>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</si>
  <si>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</si>
  <si>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</si>
  <si>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</si>
  <si>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</si>
  <si>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</si>
  <si>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</si>
  <si>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</si>
  <si>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</si>
  <si>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</si>
  <si>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</si>
  <si>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</si>
  <si>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</si>
  <si>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</si>
  <si>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</si>
  <si>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</si>
  <si>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</si>
  <si>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</si>
  <si>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</si>
  <si>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</si>
  <si>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</si>
  <si>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</si>
  <si>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</si>
  <si>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</si>
  <si>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</si>
  <si>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</si>
  <si>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N100</t>
  </si>
  <si>
    <t>INF247L01031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</si>
  <si>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</si>
  <si>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</si>
  <si>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</si>
  <si>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</si>
  <si>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</si>
  <si>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</si>
  <si>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</si>
  <si>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</si>
  <si>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</si>
  <si>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</si>
  <si>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</si>
  <si>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</si>
  <si>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</si>
  <si>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</si>
  <si>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</si>
  <si>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</si>
  <si>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</si>
  <si>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</si>
  <si>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</si>
  <si>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</si>
  <si>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</si>
  <si>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</si>
  <si>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INE095N01023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</si>
  <si>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</si>
  <si>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</si>
  <si>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</si>
  <si>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</si>
  <si>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</si>
  <si>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</si>
  <si>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</si>
  <si>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</si>
  <si>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</si>
  <si>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</si>
  <si>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</si>
  <si>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</si>
  <si>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</si>
  <si>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</si>
  <si>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</si>
  <si>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</si>
  <si>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</si>
  <si>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</si>
  <si>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</si>
  <si>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</si>
  <si>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</si>
  <si>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</si>
  <si>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</si>
  <si>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</si>
  <si>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</si>
  <si>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</si>
  <si>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</si>
  <si>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</si>
  <si>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</si>
  <si>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</si>
  <si>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</si>
  <si>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</si>
  <si>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</si>
  <si>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</si>
  <si>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</si>
  <si>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</si>
  <si>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</si>
  <si>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</si>
  <si>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</si>
  <si>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</si>
  <si>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</si>
  <si>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</si>
  <si>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</si>
  <si>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</si>
  <si>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</si>
  <si>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</si>
  <si>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</si>
  <si>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</si>
  <si>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</si>
  <si>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</si>
  <si>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</si>
  <si>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</si>
  <si>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</si>
  <si>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</si>
  <si>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</si>
  <si>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</si>
  <si>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</si>
  <si>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</si>
  <si>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</si>
  <si>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</si>
  <si>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</si>
  <si>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</si>
  <si>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</si>
  <si>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</si>
  <si>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</si>
  <si>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</si>
  <si>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</si>
  <si>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</si>
  <si>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</si>
  <si>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</si>
  <si>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</si>
  <si>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</si>
  <si>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</si>
  <si>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</si>
  <si>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</si>
  <si>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</si>
  <si>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</si>
  <si>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</si>
  <si>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</si>
  <si>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</si>
  <si>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</si>
  <si>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</si>
  <si>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</si>
  <si>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</si>
  <si>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</si>
  <si>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PANORAMUNI</t>
  </si>
  <si>
    <t>INE194B01029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</si>
  <si>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</si>
  <si>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</si>
  <si>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</si>
  <si>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</si>
  <si>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</si>
  <si>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</si>
  <si>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</si>
  <si>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</si>
  <si>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</si>
  <si>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</si>
  <si>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</si>
  <si>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</si>
  <si>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</si>
  <si>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</si>
  <si>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</si>
  <si>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</si>
  <si>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</si>
  <si>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</si>
  <si>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</si>
  <si>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</si>
  <si>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</si>
  <si>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</si>
  <si>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</si>
  <si>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</si>
  <si>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</si>
  <si>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</si>
  <si>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</si>
  <si>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</si>
  <si>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</si>
  <si>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</si>
  <si>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</si>
  <si>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</si>
  <si>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</si>
  <si>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INE602A01015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</si>
  <si>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</si>
  <si>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</si>
  <si>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</si>
  <si>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</si>
  <si>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</si>
  <si>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</si>
  <si>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</si>
  <si>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PITTILAM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</si>
  <si>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</si>
  <si>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</si>
  <si>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</si>
  <si>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</si>
  <si>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</si>
  <si>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</si>
  <si>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</si>
  <si>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POLARIS</t>
  </si>
  <si>
    <t>INE763A01023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</si>
  <si>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</si>
  <si>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</si>
  <si>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</si>
  <si>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</si>
  <si>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</si>
  <si>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</si>
  <si>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</si>
  <si>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</si>
  <si>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</si>
  <si>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</si>
  <si>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</si>
  <si>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</si>
  <si>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</si>
  <si>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</si>
  <si>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</si>
  <si>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</si>
  <si>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</si>
  <si>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</si>
  <si>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</si>
  <si>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</si>
  <si>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</si>
  <si>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</si>
  <si>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</si>
  <si>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</si>
  <si>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</si>
  <si>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</si>
  <si>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</si>
  <si>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PRISMCEM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</si>
  <si>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</si>
  <si>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</si>
  <si>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</si>
  <si>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</si>
  <si>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</si>
  <si>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</si>
  <si>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</si>
  <si>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</si>
  <si>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</si>
  <si>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</si>
  <si>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</si>
  <si>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</si>
  <si>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</si>
  <si>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</si>
  <si>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</si>
  <si>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</si>
  <si>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</si>
  <si>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</si>
  <si>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</si>
  <si>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</si>
  <si>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</si>
  <si>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</si>
  <si>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INE313D01013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</si>
  <si>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</si>
  <si>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</si>
  <si>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</si>
  <si>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</si>
  <si>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</si>
  <si>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</si>
  <si>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</si>
  <si>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</si>
  <si>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</si>
  <si>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</si>
  <si>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</si>
  <si>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</si>
  <si>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</si>
  <si>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</si>
  <si>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</si>
  <si>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</si>
  <si>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</si>
  <si>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</si>
  <si>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</si>
  <si>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</si>
  <si>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</si>
  <si>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</si>
  <si>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</si>
  <si>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</si>
  <si>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</si>
  <si>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</si>
  <si>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</si>
  <si>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</si>
  <si>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</si>
  <si>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</si>
  <si>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</si>
  <si>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</si>
  <si>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</si>
  <si>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</si>
  <si>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</si>
  <si>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</si>
  <si>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</si>
  <si>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</si>
  <si>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</si>
  <si>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</si>
  <si>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</si>
  <si>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</si>
  <si>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</si>
  <si>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</si>
  <si>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</si>
  <si>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</si>
  <si>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</si>
  <si>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</si>
  <si>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</si>
  <si>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</si>
  <si>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</si>
  <si>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</si>
  <si>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</si>
  <si>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</si>
  <si>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</si>
  <si>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</si>
  <si>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</si>
  <si>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</si>
  <si>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</si>
  <si>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</si>
  <si>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</si>
  <si>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</si>
  <si>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</si>
  <si>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</si>
  <si>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</si>
  <si>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</si>
  <si>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</si>
  <si>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</si>
  <si>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</si>
  <si>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</si>
  <si>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</si>
  <si>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</si>
  <si>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</si>
  <si>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</si>
  <si>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</si>
  <si>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</si>
  <si>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</si>
  <si>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</si>
  <si>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</si>
  <si>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</si>
  <si>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</si>
  <si>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</si>
  <si>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</si>
  <si>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</si>
  <si>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</si>
  <si>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</si>
  <si>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</si>
  <si>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</si>
  <si>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</si>
  <si>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</si>
  <si>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</si>
  <si>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</si>
  <si>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</si>
  <si>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</si>
  <si>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</si>
  <si>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</si>
  <si>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</si>
  <si>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</si>
  <si>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</si>
  <si>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</si>
  <si>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</si>
  <si>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</si>
  <si>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</si>
  <si>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</si>
  <si>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</si>
  <si>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</si>
  <si>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</si>
  <si>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</si>
  <si>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</si>
  <si>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</si>
  <si>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</si>
  <si>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</si>
  <si>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</si>
  <si>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</si>
  <si>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</si>
  <si>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</si>
  <si>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</si>
  <si>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</si>
  <si>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</si>
  <si>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</si>
  <si>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</si>
  <si>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</si>
  <si>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</si>
  <si>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</si>
  <si>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</si>
  <si>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</si>
  <si>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</si>
  <si>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</si>
  <si>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</si>
  <si>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</si>
  <si>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</si>
  <si>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</si>
  <si>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</si>
  <si>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SEQUENT</t>
  </si>
  <si>
    <t>INE807F01027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</si>
  <si>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</si>
  <si>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</si>
  <si>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</si>
  <si>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</si>
  <si>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</si>
  <si>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</si>
  <si>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</si>
  <si>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</si>
  <si>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</si>
  <si>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</si>
  <si>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</si>
  <si>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</si>
  <si>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</si>
  <si>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</si>
  <si>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</si>
  <si>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</si>
  <si>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</si>
  <si>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</si>
  <si>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</si>
  <si>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</si>
  <si>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</si>
  <si>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</si>
  <si>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</si>
  <si>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</si>
  <si>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</si>
  <si>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</si>
  <si>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</si>
  <si>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</si>
  <si>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</si>
  <si>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</si>
  <si>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</si>
  <si>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</si>
  <si>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</si>
  <si>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</si>
  <si>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</si>
  <si>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</si>
  <si>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</si>
  <si>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</si>
  <si>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</si>
  <si>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</si>
  <si>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</si>
  <si>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</si>
  <si>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</si>
  <si>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</si>
  <si>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</si>
  <si>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</si>
  <si>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</si>
  <si>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</si>
  <si>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</si>
  <si>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</si>
  <si>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</si>
  <si>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</si>
  <si>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</si>
  <si>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</si>
  <si>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</si>
  <si>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</si>
  <si>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</si>
  <si>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</si>
  <si>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</si>
  <si>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</si>
  <si>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</si>
  <si>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</si>
  <si>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</si>
  <si>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</si>
  <si>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</si>
  <si>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</si>
  <si>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</si>
  <si>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</si>
  <si>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SONASTEER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</si>
  <si>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</si>
  <si>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</si>
  <si>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</si>
  <si>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</si>
  <si>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</si>
  <si>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</si>
  <si>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</si>
  <si>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</si>
  <si>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SPHEREGSL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</si>
  <si>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</si>
  <si>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</si>
  <si>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</si>
  <si>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</si>
  <si>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</si>
  <si>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</si>
  <si>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</si>
  <si>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</si>
  <si>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</si>
  <si>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</si>
  <si>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</si>
  <si>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</si>
  <si>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</si>
  <si>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</si>
  <si>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</si>
  <si>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</si>
  <si>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</si>
  <si>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</si>
  <si>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</si>
  <si>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STERLINBIO</t>
  </si>
  <si>
    <t>INE324C01038</t>
  </si>
  <si>
    <t>INE034H01016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</si>
  <si>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</si>
  <si>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</si>
  <si>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</si>
  <si>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</si>
  <si>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</si>
  <si>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</si>
  <si>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</si>
  <si>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</si>
  <si>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</si>
  <si>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</si>
  <si>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</si>
  <si>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</si>
  <si>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</si>
  <si>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</si>
  <si>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</si>
  <si>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</si>
  <si>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</si>
  <si>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</si>
  <si>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</si>
  <si>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</si>
  <si>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</si>
  <si>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</si>
  <si>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</si>
  <si>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</si>
  <si>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</si>
  <si>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</si>
  <si>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</si>
  <si>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</si>
  <si>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</si>
  <si>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</si>
  <si>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</si>
  <si>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</si>
  <si>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</si>
  <si>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</si>
  <si>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</si>
  <si>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</si>
  <si>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</si>
  <si>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</si>
  <si>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</si>
  <si>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</si>
  <si>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</si>
  <si>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</si>
  <si>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</si>
  <si>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</si>
  <si>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</si>
  <si>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</si>
  <si>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</si>
  <si>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</si>
  <si>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</si>
  <si>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</si>
  <si>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</si>
  <si>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</si>
  <si>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</si>
  <si>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</si>
  <si>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</si>
  <si>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</si>
  <si>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</si>
  <si>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TALWALKARS</t>
  </si>
  <si>
    <t>INE502K01016</t>
  </si>
  <si>
    <t>TANLA</t>
  </si>
  <si>
    <t>INE483C01032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</si>
  <si>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</si>
  <si>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</si>
  <si>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</si>
  <si>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</si>
  <si>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</si>
  <si>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</si>
  <si>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</si>
  <si>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</si>
  <si>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</si>
  <si>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</si>
  <si>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</si>
  <si>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</si>
  <si>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</si>
  <si>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</si>
  <si>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</si>
  <si>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</si>
  <si>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</si>
  <si>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</si>
  <si>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</si>
  <si>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</si>
  <si>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</si>
  <si>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</si>
  <si>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</si>
  <si>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</si>
  <si>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</si>
  <si>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</si>
  <si>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</si>
  <si>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</si>
  <si>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TECHNO</t>
  </si>
  <si>
    <t>INE286K01024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</si>
  <si>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</si>
  <si>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</si>
  <si>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</si>
  <si>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</si>
  <si>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</si>
  <si>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</si>
  <si>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</si>
  <si>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</si>
  <si>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</si>
  <si>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</si>
  <si>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</si>
  <si>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</si>
  <si>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</si>
  <si>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</si>
  <si>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</si>
  <si>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</si>
  <si>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</si>
  <si>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</si>
  <si>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</si>
  <si>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</si>
  <si>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</si>
  <si>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</si>
  <si>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</si>
  <si>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</si>
  <si>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</si>
  <si>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</si>
  <si>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</si>
  <si>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</si>
  <si>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INE338A01016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</si>
  <si>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</si>
  <si>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</si>
  <si>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</si>
  <si>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</si>
  <si>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</si>
  <si>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</si>
  <si>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</si>
  <si>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</si>
  <si>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</si>
  <si>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</si>
  <si>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</si>
  <si>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</si>
  <si>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</si>
  <si>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</si>
  <si>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</si>
  <si>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</si>
  <si>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</si>
  <si>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</si>
  <si>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</si>
  <si>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</si>
  <si>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</si>
  <si>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</si>
  <si>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TULSI</t>
  </si>
  <si>
    <t>INE474I01012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</si>
  <si>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</si>
  <si>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</si>
  <si>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</si>
  <si>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</si>
  <si>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</si>
  <si>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</si>
  <si>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</si>
  <si>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</si>
  <si>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</si>
  <si>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</si>
  <si>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</si>
  <si>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</si>
  <si>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</si>
  <si>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</si>
  <si>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</si>
  <si>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</si>
  <si>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</si>
  <si>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</si>
  <si>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</si>
  <si>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</si>
  <si>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</si>
  <si>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</si>
  <si>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</si>
  <si>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</si>
  <si>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</si>
  <si>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</si>
  <si>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</si>
  <si>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</si>
  <si>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</si>
  <si>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</si>
  <si>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</si>
  <si>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</si>
  <si>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</si>
  <si>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</si>
  <si>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</si>
  <si>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</si>
  <si>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</si>
  <si>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</si>
  <si>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</si>
  <si>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</si>
  <si>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</si>
  <si>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</si>
  <si>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VAKRANGEE</t>
  </si>
  <si>
    <t>INE051B01021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</si>
  <si>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</si>
  <si>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</si>
  <si>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</si>
  <si>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</si>
  <si>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</si>
  <si>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</si>
  <si>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</si>
  <si>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</si>
  <si>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</si>
  <si>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</si>
  <si>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</si>
  <si>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</si>
  <si>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</si>
  <si>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</si>
  <si>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</si>
  <si>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</si>
  <si>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</si>
  <si>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</si>
  <si>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</si>
  <si>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</si>
  <si>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</si>
  <si>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</si>
  <si>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</si>
  <si>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</si>
  <si>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</si>
  <si>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</si>
  <si>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</si>
  <si>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</si>
  <si>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</si>
  <si>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</si>
  <si>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</si>
  <si>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</si>
  <si>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</si>
  <si>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</si>
  <si>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</si>
  <si>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</si>
  <si>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</si>
  <si>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</si>
  <si>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</si>
  <si>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</si>
  <si>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</si>
  <si>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</si>
  <si>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</si>
  <si>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</si>
  <si>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</si>
  <si>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</si>
  <si>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</si>
  <si>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</si>
  <si>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</si>
  <si>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</si>
  <si>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</si>
  <si>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</si>
  <si>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</si>
  <si>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</si>
  <si>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</si>
  <si>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</si>
  <si>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</si>
  <si>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</si>
  <si>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</si>
  <si>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</si>
  <si>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</si>
  <si>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</si>
  <si>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</si>
  <si>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</si>
  <si>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</si>
  <si>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</si>
  <si>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</si>
  <si>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</si>
  <si>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</si>
  <si>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</si>
  <si>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</si>
  <si>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</si>
  <si>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</si>
  <si>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</si>
  <si>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</si>
  <si>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</si>
  <si>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</si>
  <si>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</si>
  <si>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</si>
  <si>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</si>
  <si>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</si>
  <si>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</si>
  <si>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</si>
  <si>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</si>
  <si>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</si>
  <si>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</si>
  <si>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</si>
  <si>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</si>
  <si>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</si>
  <si>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</si>
  <si>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</si>
  <si>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</si>
  <si>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</si>
  <si>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</si>
  <si>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</si>
  <si>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</si>
  <si>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</si>
  <si>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</si>
  <si>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</si>
  <si>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</si>
  <si>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</si>
  <si>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</si>
  <si>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</si>
  <si>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</si>
  <si>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</si>
  <si>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</si>
  <si>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</si>
  <si>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</si>
  <si>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</si>
  <si>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</si>
  <si>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</si>
  <si>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</si>
  <si>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</si>
  <si>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</si>
  <si>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</si>
  <si>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</si>
  <si>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</si>
  <si>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</si>
  <si>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</si>
  <si>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</si>
  <si>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</si>
  <si>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</si>
  <si>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</si>
  <si>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</si>
  <si>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</si>
  <si>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</si>
  <si>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</si>
  <si>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</si>
  <si>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</si>
  <si>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</si>
  <si>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</si>
  <si>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</si>
  <si>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</si>
  <si>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</si>
  <si>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</si>
  <si>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</si>
  <si>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</si>
  <si>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</si>
  <si>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</si>
  <si>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HILTON</t>
  </si>
  <si>
    <t>INE788H01017</t>
  </si>
  <si>
    <t>MALUPAPER</t>
  </si>
  <si>
    <t>INE383H01017</t>
  </si>
  <si>
    <t>GUJAPOLLO</t>
  </si>
  <si>
    <t>INE826C01016</t>
  </si>
  <si>
    <t>LTI</t>
  </si>
  <si>
    <t>INE214T01019</t>
  </si>
  <si>
    <t>NIF100IWIN</t>
  </si>
  <si>
    <t>NIFTYIWIN</t>
  </si>
  <si>
    <t>MAXINDIA</t>
  </si>
  <si>
    <t>INE153U01017</t>
  </si>
  <si>
    <t>ADVENZYMES</t>
  </si>
  <si>
    <t>167-172</t>
  </si>
  <si>
    <t>198-200</t>
  </si>
  <si>
    <t>GPPL $</t>
  </si>
  <si>
    <t>MINDTECK</t>
  </si>
  <si>
    <t>INE110B01017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</si>
  <si>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</si>
  <si>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</si>
  <si>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</si>
  <si>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</si>
  <si>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</si>
  <si>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</si>
  <si>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</si>
  <si>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</si>
  <si>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</si>
  <si>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</si>
  <si>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</si>
  <si>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</si>
  <si>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</si>
  <si>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</si>
  <si>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</si>
  <si>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ZYLOG</t>
  </si>
  <si>
    <t>INE225I01026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</si>
  <si>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</si>
  <si>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</si>
  <si>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</si>
  <si>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</si>
  <si>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</si>
  <si>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</si>
  <si>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</si>
  <si>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</si>
  <si>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</si>
  <si>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</si>
  <si>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</si>
  <si>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</si>
  <si>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</si>
  <si>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</si>
  <si>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</si>
  <si>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</si>
  <si>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</si>
  <si>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</si>
  <si>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</si>
  <si>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</si>
  <si>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</si>
  <si>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</si>
  <si>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</si>
  <si>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</si>
  <si>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</si>
  <si>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</si>
  <si>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</si>
  <si>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</si>
  <si>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</si>
  <si>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</si>
  <si>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</si>
  <si>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</si>
  <si>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</si>
  <si>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</si>
  <si>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</si>
  <si>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</si>
  <si>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</si>
  <si>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INE182D01012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</si>
  <si>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</si>
  <si>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</si>
  <si>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</si>
  <si>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</si>
  <si>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</si>
  <si>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</si>
  <si>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</si>
  <si>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</si>
  <si>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</si>
  <si>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</si>
  <si>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</si>
  <si>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</si>
  <si>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</si>
  <si>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</si>
  <si>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</si>
  <si>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</si>
  <si>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</si>
  <si>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</si>
  <si>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</si>
  <si>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</si>
  <si>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</si>
  <si>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</si>
  <si>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</si>
  <si>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</si>
  <si>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</si>
  <si>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</si>
  <si>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</si>
  <si>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</si>
  <si>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</si>
  <si>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</si>
  <si>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GKWLIMITED</t>
  </si>
  <si>
    <t>INE528A01020</t>
  </si>
  <si>
    <t>INE180C01026</t>
  </si>
  <si>
    <t>HIGHGROUND</t>
  </si>
  <si>
    <t>INE361M01021</t>
  </si>
  <si>
    <t>SOMICONVEY</t>
  </si>
  <si>
    <t>INE323J01019</t>
  </si>
  <si>
    <t>LAKPRE</t>
  </si>
  <si>
    <t>INE651C01018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</si>
  <si>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</si>
  <si>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</si>
  <si>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</si>
  <si>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</si>
  <si>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</si>
  <si>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</si>
  <si>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</si>
  <si>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</si>
  <si>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</si>
  <si>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</si>
  <si>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</si>
  <si>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</si>
  <si>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</si>
  <si>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</si>
  <si>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</si>
  <si>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</si>
  <si>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</si>
  <si>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</si>
  <si>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</si>
  <si>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</si>
  <si>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</si>
  <si>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</si>
  <si>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</si>
  <si>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</si>
  <si>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</si>
  <si>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</si>
  <si>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</si>
  <si>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</si>
  <si>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</si>
  <si>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</si>
  <si>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</si>
  <si>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</si>
  <si>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</si>
  <si>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</si>
  <si>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</si>
  <si>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</si>
  <si>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</si>
  <si>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</si>
  <si>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</si>
  <si>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</si>
  <si>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</si>
  <si>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</si>
  <si>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</si>
  <si>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</si>
  <si>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</si>
  <si>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</si>
  <si>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</si>
  <si>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</si>
  <si>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</si>
  <si>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</si>
  <si>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</si>
  <si>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</si>
  <si>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</si>
  <si>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</si>
  <si>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</si>
  <si>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</si>
  <si>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</si>
  <si>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</si>
  <si>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</si>
  <si>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</si>
  <si>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</si>
  <si>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TERASOFT</t>
  </si>
  <si>
    <t>INE482B01010</t>
  </si>
  <si>
    <t>ITDC</t>
  </si>
  <si>
    <t>INE353K01014</t>
  </si>
  <si>
    <t>INE019A01038</t>
  </si>
  <si>
    <t>SORILINFRA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</si>
  <si>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</si>
  <si>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</si>
  <si>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</si>
  <si>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</si>
  <si>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</si>
  <si>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</si>
  <si>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</si>
  <si>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</si>
  <si>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</si>
  <si>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</si>
  <si>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</si>
  <si>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</si>
  <si>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</si>
  <si>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</si>
  <si>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</si>
  <si>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</si>
  <si>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</si>
  <si>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</si>
  <si>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</si>
  <si>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</si>
  <si>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TAINWALCHM</t>
  </si>
  <si>
    <t>INE123C01018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</si>
  <si>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</si>
  <si>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</si>
  <si>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</si>
  <si>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</si>
  <si>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</si>
  <si>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</si>
  <si>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</si>
  <si>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</si>
  <si>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SUPREMETEX</t>
  </si>
  <si>
    <t>INE651G01027</t>
  </si>
  <si>
    <t>VIDHIING</t>
  </si>
  <si>
    <t>Sell</t>
  </si>
  <si>
    <t>GEOJITFSL</t>
  </si>
  <si>
    <t>CGPOWER</t>
  </si>
  <si>
    <t>BHARATWIRE</t>
  </si>
  <si>
    <t>INE316L01019</t>
  </si>
  <si>
    <t>CEREBRAINT</t>
  </si>
  <si>
    <t>INE345B01019</t>
  </si>
  <si>
    <t>DIAPOWER</t>
  </si>
  <si>
    <t>INE989C01012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</si>
  <si>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</si>
  <si>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</si>
  <si>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</si>
  <si>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</si>
  <si>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</si>
  <si>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</si>
  <si>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</si>
  <si>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</si>
  <si>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</si>
  <si>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</si>
  <si>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</si>
  <si>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</si>
  <si>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</si>
  <si>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</si>
  <si>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</si>
  <si>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</si>
  <si>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</si>
  <si>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</si>
  <si>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</si>
  <si>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</si>
  <si>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</si>
  <si>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</si>
  <si>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</si>
  <si>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</si>
  <si>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</si>
  <si>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</si>
  <si>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</si>
  <si>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</si>
  <si>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</si>
  <si>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</si>
  <si>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</si>
  <si>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</si>
  <si>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</si>
  <si>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</si>
  <si>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</si>
  <si>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</si>
  <si>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</si>
  <si>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</si>
  <si>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</si>
  <si>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</si>
  <si>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A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</si>
  <si>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</si>
  <si>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</si>
  <si>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</si>
  <si>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</si>
  <si>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</si>
  <si>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</si>
  <si>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</si>
  <si>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</si>
  <si>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</si>
  <si>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</si>
  <si>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</si>
  <si>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P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</si>
  <si>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</si>
  <si>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</si>
  <si>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</si>
  <si>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</si>
  <si>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</si>
  <si>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</si>
  <si>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</si>
  <si>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</si>
  <si>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</si>
  <si>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</si>
  <si>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</si>
  <si>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</si>
  <si>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</si>
  <si>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</si>
  <si>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</si>
  <si>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</si>
  <si>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</si>
  <si>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</si>
  <si>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</si>
  <si>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</si>
  <si>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BIRLAMONEY</t>
  </si>
  <si>
    <t>INE865C01022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</si>
  <si>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</si>
  <si>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</si>
  <si>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</si>
  <si>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</si>
  <si>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</si>
  <si>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</si>
  <si>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</si>
  <si>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</si>
  <si>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</si>
  <si>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</si>
  <si>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</si>
  <si>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</si>
  <si>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</si>
  <si>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NBIFIN</t>
  </si>
  <si>
    <t>ONWARDTEC</t>
  </si>
  <si>
    <t>INE229A01017</t>
  </si>
  <si>
    <t>PALREDTEC</t>
  </si>
  <si>
    <t>INE218G01033</t>
  </si>
  <si>
    <t>PRECOT</t>
  </si>
  <si>
    <t>INE283A01014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</si>
  <si>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</si>
  <si>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</si>
  <si>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</si>
  <si>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</si>
  <si>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</si>
  <si>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</si>
  <si>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</si>
  <si>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</si>
  <si>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SURANAIND</t>
  </si>
  <si>
    <t>INE659D01019</t>
  </si>
  <si>
    <t>TARMAT</t>
  </si>
  <si>
    <t>INE924H01018</t>
  </si>
  <si>
    <t>TIMESGTY</t>
  </si>
  <si>
    <t>INE289C01025</t>
  </si>
  <si>
    <t>UNIPLY</t>
  </si>
  <si>
    <t>INE950G01015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</si>
  <si>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</si>
  <si>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</si>
  <si>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</si>
  <si>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</si>
  <si>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</si>
  <si>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</si>
  <si>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</si>
  <si>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</si>
  <si>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</si>
  <si>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</si>
  <si>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</si>
  <si>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</si>
  <si>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</si>
  <si>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</si>
  <si>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</si>
  <si>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</si>
  <si>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</si>
  <si>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</si>
  <si>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</si>
  <si>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</si>
  <si>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</si>
  <si>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</si>
  <si>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</si>
  <si>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</si>
  <si>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</si>
  <si>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</si>
  <si>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MIDCAPIWIN</t>
  </si>
  <si>
    <t>INF109KB1XT3</t>
  </si>
  <si>
    <t>SMSPHARMA</t>
  </si>
  <si>
    <t>INE812G01025</t>
  </si>
  <si>
    <t>Dividend adjusted &lt;&gt;</t>
  </si>
  <si>
    <t>AUBANK</t>
  </si>
  <si>
    <t>INE949L01017</t>
  </si>
  <si>
    <t>AXISNIFTY</t>
  </si>
  <si>
    <t>INF846K01ZL0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</si>
  <si>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</si>
  <si>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</si>
  <si>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</si>
  <si>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</si>
  <si>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</si>
  <si>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</si>
  <si>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</si>
  <si>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</si>
  <si>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</si>
  <si>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</si>
  <si>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</si>
  <si>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</si>
  <si>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FORTUNEFIN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</si>
  <si>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</si>
  <si>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</si>
  <si>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</si>
  <si>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</si>
  <si>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</si>
  <si>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</si>
  <si>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</si>
  <si>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</si>
  <si>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</si>
  <si>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</si>
  <si>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Neutral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</si>
  <si>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</si>
  <si>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</si>
  <si>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</si>
  <si>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</si>
  <si>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</si>
  <si>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</si>
  <si>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</si>
  <si>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</si>
  <si>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</si>
  <si>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PINCON</t>
  </si>
  <si>
    <t>INE675G01018</t>
  </si>
  <si>
    <t>SQSBFSI</t>
  </si>
  <si>
    <t>INE201K01015</t>
  </si>
  <si>
    <t>PREMIERPOL</t>
  </si>
  <si>
    <t>INE309M01012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</si>
  <si>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</si>
  <si>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</si>
  <si>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</si>
  <si>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</si>
  <si>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</si>
  <si>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</si>
  <si>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</si>
  <si>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</si>
  <si>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</si>
  <si>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</si>
  <si>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</si>
  <si>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</si>
  <si>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</si>
  <si>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</si>
  <si>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USDINR MAY FUT</t>
  </si>
  <si>
    <t>Profit of Rs.0.27/-</t>
  </si>
  <si>
    <t>USDINR JUN FUT</t>
  </si>
  <si>
    <t>Profit of Rs 0.31/-</t>
  </si>
  <si>
    <t>GBPINR MAY FUT</t>
  </si>
  <si>
    <t>Loss of Rs 0.40/-</t>
  </si>
  <si>
    <t>Profit of Rs 0.23/-</t>
  </si>
  <si>
    <t>Loss of Rs.0.17/-</t>
  </si>
  <si>
    <t>Profit of Rs 0.12/-</t>
  </si>
  <si>
    <t>Loss of Rs.0.01/-</t>
  </si>
  <si>
    <t>EUROINR MAY FUT</t>
  </si>
  <si>
    <t>Profit of Rs 0.58/-</t>
  </si>
  <si>
    <t>Loss of Rs.0.1055/-</t>
  </si>
  <si>
    <t>Loss of Rs.0.20/-</t>
  </si>
  <si>
    <t>Profit of Rs 0.19/-</t>
  </si>
  <si>
    <t>USDINR JUL FUT</t>
  </si>
  <si>
    <t>USDINR AUG FUT</t>
  </si>
  <si>
    <t>Loss of Rs.0.26/-</t>
  </si>
  <si>
    <t>Profit of Rs 0.21/-</t>
  </si>
  <si>
    <t>Loss of Rs.0.36/-</t>
  </si>
  <si>
    <t>Loss of Rs.0.27/-</t>
  </si>
  <si>
    <t>ALANKIT</t>
  </si>
  <si>
    <t>INE914E01040</t>
  </si>
  <si>
    <t>ALPA</t>
  </si>
  <si>
    <t>INE385I01010</t>
  </si>
  <si>
    <t>ANIKINDS</t>
  </si>
  <si>
    <t>INE087B01017</t>
  </si>
  <si>
    <t>ASPINWALL</t>
  </si>
  <si>
    <t>INE991I01015</t>
  </si>
  <si>
    <t>BEDMUTHA</t>
  </si>
  <si>
    <t>INE844K01012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</si>
  <si>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</si>
  <si>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</si>
  <si>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</si>
  <si>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</si>
  <si>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</si>
  <si>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</si>
  <si>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</si>
  <si>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</si>
  <si>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</si>
  <si>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</si>
  <si>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</si>
  <si>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</si>
  <si>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HBSTOCK</t>
  </si>
  <si>
    <t>INE550B01014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</si>
  <si>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</si>
  <si>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</si>
  <si>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</si>
  <si>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</si>
  <si>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</si>
  <si>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</si>
  <si>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</si>
  <si>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PETRONENGG</t>
  </si>
  <si>
    <t>INE742A01019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</si>
  <si>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</si>
  <si>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</si>
  <si>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</si>
  <si>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</si>
  <si>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</si>
  <si>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</si>
  <si>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</si>
  <si>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</si>
  <si>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</si>
  <si>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</si>
  <si>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</si>
  <si>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</si>
  <si>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</si>
  <si>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</si>
  <si>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</si>
  <si>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</si>
  <si>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Part profit of Rs.20.50/-</t>
  </si>
  <si>
    <t>BHAGYAPROP</t>
  </si>
  <si>
    <t>INE363W01018</t>
  </si>
  <si>
    <t>Loss of Rs.0.11/-</t>
  </si>
  <si>
    <t>NV20IWIN</t>
  </si>
  <si>
    <t>INF109KB1WY5</t>
  </si>
  <si>
    <t>USDINR SEP FUT</t>
  </si>
  <si>
    <t>Profit of Rs 0.11/-</t>
  </si>
  <si>
    <t>INE325C01035</t>
  </si>
  <si>
    <t>INE483S01020</t>
  </si>
  <si>
    <t>Profit of Rs 0.10/-</t>
  </si>
  <si>
    <t>ECEIND</t>
  </si>
  <si>
    <t>INE588B01014</t>
  </si>
  <si>
    <t>JPYINR SEP FUT</t>
  </si>
  <si>
    <t>Profit of Rs 0.38/-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</si>
  <si>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</si>
  <si>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</si>
  <si>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</si>
  <si>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</si>
  <si>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</si>
  <si>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</si>
  <si>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</si>
  <si>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</si>
  <si>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</si>
  <si>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</si>
  <si>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</si>
  <si>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</si>
  <si>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</si>
  <si>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</si>
  <si>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Profit of Rs 0.15/-</t>
  </si>
  <si>
    <t>CAPACITE</t>
  </si>
  <si>
    <t>INE264T01014</t>
  </si>
  <si>
    <t>Profit of Rs 0.02/-</t>
  </si>
  <si>
    <t>USDINR OCT FUT</t>
  </si>
  <si>
    <t>ICICIGI</t>
  </si>
  <si>
    <t>INE765G01017</t>
  </si>
  <si>
    <t>RELDIVOPP</t>
  </si>
  <si>
    <t>INF204KA1MS3</t>
  </si>
  <si>
    <t>INE645H01027</t>
  </si>
  <si>
    <t>WSI</t>
  </si>
  <si>
    <t>INE100D01014</t>
  </si>
  <si>
    <t>Loss of Rs.0.19/-</t>
  </si>
  <si>
    <t>Profit of Rs 0.22/-</t>
  </si>
  <si>
    <t>NACLIND</t>
  </si>
  <si>
    <t>INE763I01026</t>
  </si>
  <si>
    <t>WINSOME</t>
  </si>
  <si>
    <t>INE784B01035</t>
  </si>
  <si>
    <t>GBPINR OCT fut</t>
  </si>
  <si>
    <t>Profit of Rs 0.09/-</t>
  </si>
  <si>
    <t>Profit of Rs 0.34/-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</si>
  <si>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</si>
  <si>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</si>
  <si>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</si>
  <si>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</si>
  <si>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</si>
  <si>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</si>
  <si>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</si>
  <si>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</si>
  <si>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</si>
  <si>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</si>
  <si>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</si>
  <si>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</si>
  <si>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</si>
  <si>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</si>
  <si>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</si>
  <si>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</si>
  <si>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</si>
  <si>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</si>
  <si>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</si>
  <si>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</si>
  <si>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</si>
  <si>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</si>
  <si>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</si>
  <si>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Loss of Rs.0.25/-</t>
  </si>
  <si>
    <t>Profit of Rs.34/-</t>
  </si>
  <si>
    <t>TCPLPACK</t>
  </si>
  <si>
    <t>INE822C01015</t>
  </si>
  <si>
    <t>AXISGOLD</t>
  </si>
  <si>
    <t>INF846K01347</t>
  </si>
  <si>
    <t>BSLGOLDETF</t>
  </si>
  <si>
    <t>INF209K01HT2</t>
  </si>
  <si>
    <t>GOLDBEES</t>
  </si>
  <si>
    <t>INF732E01102</t>
  </si>
  <si>
    <t>GOLDIWIN</t>
  </si>
  <si>
    <t>INF109KB1WF4</t>
  </si>
  <si>
    <t>GOLDSHARE</t>
  </si>
  <si>
    <t>INF789F01059</t>
  </si>
  <si>
    <t>HDFCMFGETF</t>
  </si>
  <si>
    <t>INF179K01CN1</t>
  </si>
  <si>
    <t>IVZINGOLD</t>
  </si>
  <si>
    <t>INF205K01361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</si>
  <si>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</si>
  <si>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</si>
  <si>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</si>
  <si>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</si>
  <si>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</si>
  <si>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</si>
  <si>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</si>
  <si>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</si>
  <si>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JPYINR OCT FUT</t>
  </si>
  <si>
    <t>BSLNIFTY</t>
  </si>
  <si>
    <t>INF209K01IR4</t>
  </si>
  <si>
    <t>EIHAHOTELS</t>
  </si>
  <si>
    <t>INE276C01014</t>
  </si>
  <si>
    <t>IEX</t>
  </si>
  <si>
    <t>INE022Q01012</t>
  </si>
  <si>
    <t>INE637C01025</t>
  </si>
  <si>
    <t>RELCNX100</t>
  </si>
  <si>
    <t>INF204K014N5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</si>
  <si>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</si>
  <si>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</si>
  <si>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</si>
  <si>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</si>
  <si>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</si>
  <si>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</si>
  <si>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</si>
  <si>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</si>
  <si>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</si>
  <si>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</si>
  <si>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</si>
  <si>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</si>
  <si>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</si>
  <si>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</si>
  <si>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</si>
  <si>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</si>
  <si>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</si>
  <si>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</si>
  <si>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UVSL</t>
  </si>
  <si>
    <t>INE292A01023</t>
  </si>
  <si>
    <t>ZODJRDMKJ</t>
  </si>
  <si>
    <t>INE077B01018</t>
  </si>
  <si>
    <t>USDINR NOV FUT</t>
  </si>
  <si>
    <t>JPYINR NOV FUT</t>
  </si>
  <si>
    <t>Profit of Rs.64.5/-</t>
  </si>
  <si>
    <t>IIFL</t>
  </si>
  <si>
    <t>INE530B01024</t>
  </si>
  <si>
    <t>Loss of Rs.0.24/-</t>
  </si>
  <si>
    <t>Part profit of Rs.73.50/-</t>
  </si>
  <si>
    <t>Part Profit of Rs.31/-</t>
  </si>
  <si>
    <t>RNAM</t>
  </si>
  <si>
    <t>INE298J01013</t>
  </si>
  <si>
    <t>Profit of Rs.32.5/-</t>
  </si>
  <si>
    <t>GBPINR NOV FUT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</si>
  <si>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</si>
  <si>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</si>
  <si>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</si>
  <si>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</si>
  <si>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</si>
  <si>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</si>
  <si>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</si>
  <si>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</si>
  <si>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</si>
  <si>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</si>
  <si>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</si>
  <si>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</si>
  <si>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</si>
  <si>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</si>
  <si>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</si>
  <si>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</si>
  <si>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BSLIMITED</t>
  </si>
  <si>
    <t>INE043K01029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</si>
  <si>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</si>
  <si>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</si>
  <si>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</si>
  <si>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</si>
  <si>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</si>
  <si>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</si>
  <si>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</si>
  <si>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</si>
  <si>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EMCO</t>
  </si>
  <si>
    <t>INE078A01026</t>
  </si>
  <si>
    <t>GOLDINFRA</t>
  </si>
  <si>
    <t>INE260D01016</t>
  </si>
  <si>
    <t>GPIL</t>
  </si>
  <si>
    <t>INE177H01013</t>
  </si>
  <si>
    <t>GSCLCEMENT</t>
  </si>
  <si>
    <t>INE542A01039</t>
  </si>
  <si>
    <t>GUJNRECOKE</t>
  </si>
  <si>
    <t>INE110D01013</t>
  </si>
  <si>
    <t>GUJNREDVR</t>
  </si>
  <si>
    <t>IN9110D01011</t>
  </si>
  <si>
    <t>HIRECT</t>
  </si>
  <si>
    <t>INE835D01023</t>
  </si>
  <si>
    <t>IZMO</t>
  </si>
  <si>
    <t>INE848A01014</t>
  </si>
  <si>
    <t>JYOTISTRUC</t>
  </si>
  <si>
    <t>INE197A01024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</si>
  <si>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</si>
  <si>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</si>
  <si>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</si>
  <si>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</si>
  <si>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</si>
  <si>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</si>
  <si>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</si>
  <si>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</si>
  <si>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</si>
  <si>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</si>
  <si>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</si>
  <si>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</si>
  <si>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NELCO</t>
  </si>
  <si>
    <t>INE045B01015</t>
  </si>
  <si>
    <t>NITINFIRE</t>
  </si>
  <si>
    <t>INE489H01020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</si>
  <si>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</si>
  <si>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</si>
  <si>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</si>
  <si>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</si>
  <si>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</si>
  <si>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</si>
  <si>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</si>
  <si>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</si>
  <si>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</si>
  <si>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</si>
  <si>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EURINR NOV FUT</t>
  </si>
  <si>
    <t>TIINDIA</t>
  </si>
  <si>
    <t>INE974X01010</t>
  </si>
  <si>
    <t>Part profit of Rs.51/-</t>
  </si>
  <si>
    <t>EUROTEXIND</t>
  </si>
  <si>
    <t>INE022C01012</t>
  </si>
  <si>
    <t>HDFCLIFE</t>
  </si>
  <si>
    <t>INE795G01014</t>
  </si>
  <si>
    <t>Loss of Rs.0.50/-</t>
  </si>
  <si>
    <t>Profit of Rs 0.14/-</t>
  </si>
  <si>
    <t>Profit of Rs 0.16/-</t>
  </si>
  <si>
    <t>AVADHSUGAR</t>
  </si>
  <si>
    <t>INE349W01017</t>
  </si>
  <si>
    <t>MAGADSUGAR</t>
  </si>
  <si>
    <t>INE347W01011</t>
  </si>
  <si>
    <t>BKMINDST</t>
  </si>
  <si>
    <t>Loss of Rs.0.37/-</t>
  </si>
  <si>
    <t>GBPINR DEC FUT</t>
  </si>
  <si>
    <t>JPYINR DEC FUT</t>
  </si>
  <si>
    <t>USDINR DEC FUT</t>
  </si>
  <si>
    <t>EURINR DEC FUT</t>
  </si>
  <si>
    <t>Profit of Rs 0.29/-</t>
  </si>
  <si>
    <t>Loss of Rs.0.31/-</t>
  </si>
  <si>
    <t>BHARATIWIN</t>
  </si>
  <si>
    <t>INF109KB15Y7</t>
  </si>
  <si>
    <t>IFGLEXPOR</t>
  </si>
  <si>
    <t>INE133Y01011</t>
  </si>
  <si>
    <t>5PAISA</t>
  </si>
  <si>
    <t>INE618L01018</t>
  </si>
  <si>
    <t>Profit of Rs.117/-</t>
  </si>
  <si>
    <t>Buy$</t>
  </si>
  <si>
    <t>Profit of Rs.25/-</t>
  </si>
  <si>
    <t>INE365I01020</t>
  </si>
  <si>
    <t>FRETAIL</t>
  </si>
  <si>
    <t>INE752P01024</t>
  </si>
  <si>
    <t>INF732E01227</t>
  </si>
  <si>
    <t>SHALBY</t>
  </si>
  <si>
    <t>INE597J01018</t>
  </si>
  <si>
    <t>UTINIFTETF</t>
  </si>
  <si>
    <t>INF789FB1X41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</si>
  <si>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</si>
  <si>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</si>
  <si>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</si>
  <si>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</si>
  <si>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</si>
  <si>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</si>
  <si>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</si>
  <si>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ZENITHEXPO</t>
  </si>
  <si>
    <t>INE058B01018</t>
  </si>
  <si>
    <t>710-720</t>
  </si>
  <si>
    <t>DNAMEDIA</t>
  </si>
  <si>
    <t>INE016M01021</t>
  </si>
  <si>
    <t>MOHOTAIND</t>
  </si>
  <si>
    <t>Part Profit of Rs.37.5/-</t>
  </si>
  <si>
    <t>INE247D01021</t>
  </si>
  <si>
    <t>880-890</t>
  </si>
  <si>
    <t>Profit of Rs.43.50/-</t>
  </si>
  <si>
    <t>Part profit of Rs.52.5/-</t>
  </si>
  <si>
    <t>430-440</t>
  </si>
  <si>
    <t>AFL</t>
  </si>
  <si>
    <t>INE020G01017</t>
  </si>
  <si>
    <t>RAJVIR</t>
  </si>
  <si>
    <t>INE011H01014</t>
  </si>
  <si>
    <t>RRSLGETF</t>
  </si>
  <si>
    <t>INF204KB1882</t>
  </si>
  <si>
    <t>4980-5000</t>
  </si>
  <si>
    <t>GALLISPAT</t>
  </si>
  <si>
    <t>INE528K01011</t>
  </si>
  <si>
    <t>UMESLTD</t>
  </si>
  <si>
    <t>INE240C01028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</si>
  <si>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</si>
  <si>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</si>
  <si>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</si>
  <si>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</si>
  <si>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</si>
  <si>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</si>
  <si>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</si>
  <si>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</si>
  <si>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</si>
  <si>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160-162</t>
  </si>
  <si>
    <t>ASTRON</t>
  </si>
  <si>
    <t>INE646X01014</t>
  </si>
  <si>
    <t>PDUMJEIND</t>
  </si>
  <si>
    <t>INE105C01023</t>
  </si>
  <si>
    <t>SENSEXIWIN</t>
  </si>
  <si>
    <t>INF346A01034</t>
  </si>
  <si>
    <t>Profit of Rs.227.5/-</t>
  </si>
  <si>
    <t>720-730</t>
  </si>
  <si>
    <t>HNGSNGBEES</t>
  </si>
  <si>
    <t>179-181</t>
  </si>
  <si>
    <t>195-200</t>
  </si>
  <si>
    <t>AMJLAND</t>
  </si>
  <si>
    <t>EQ30</t>
  </si>
  <si>
    <t>INF754K01EM9</t>
  </si>
  <si>
    <t>PAISALO</t>
  </si>
  <si>
    <t>IDFNIFTYET</t>
  </si>
  <si>
    <t>INF194KA1U07</t>
  </si>
  <si>
    <t>ORIENTPPR</t>
  </si>
  <si>
    <t>INE592A01026</t>
  </si>
  <si>
    <t>SHARIABEES</t>
  </si>
  <si>
    <t>INF732E01128</t>
  </si>
  <si>
    <t>NEWGEN</t>
  </si>
  <si>
    <t>HINDNATGLS</t>
  </si>
  <si>
    <t>INE952A01022</t>
  </si>
  <si>
    <t>INE619B01017</t>
  </si>
  <si>
    <t>1062-1072</t>
  </si>
  <si>
    <t>AMBER</t>
  </si>
  <si>
    <t>INE371P01015</t>
  </si>
  <si>
    <t>NIFTY FEB 10900 PE</t>
  </si>
  <si>
    <t>NIFTY FEB 11300 CE</t>
  </si>
  <si>
    <t>IVZINNIFTY</t>
  </si>
  <si>
    <t>INF205K01DA9</t>
  </si>
  <si>
    <t>QNIFTY</t>
  </si>
  <si>
    <t>INF082J01028</t>
  </si>
  <si>
    <t>Loss of Rs.34.5/-</t>
  </si>
  <si>
    <t>Loss of Rs.8.5/-</t>
  </si>
  <si>
    <t>Loss of Rs.102.5/-</t>
  </si>
  <si>
    <t>NIFTY FEB FUT</t>
  </si>
  <si>
    <t>Profit of Rs.85/-</t>
  </si>
  <si>
    <t>Loss of Rs.14.5/-</t>
  </si>
  <si>
    <t>Loss of Rs.36/-</t>
  </si>
  <si>
    <t>Loss of Rs.73.5/-</t>
  </si>
  <si>
    <t>FCSSOFT</t>
  </si>
  <si>
    <t>INE512B01022</t>
  </si>
  <si>
    <t>HDFCSENETF</t>
  </si>
  <si>
    <t>INF179KB1KQ1</t>
  </si>
  <si>
    <t>IMPEXFERRO</t>
  </si>
  <si>
    <t>INE691G01015</t>
  </si>
  <si>
    <t>RELNV20</t>
  </si>
  <si>
    <t>INF204KA17D8</t>
  </si>
  <si>
    <t>ROHITFERRO</t>
  </si>
  <si>
    <t>INE248H01012</t>
  </si>
  <si>
    <t xml:space="preserve">Retail Research Technical Calls &amp; Fundamental Performance Report for the month of February -2018 </t>
  </si>
  <si>
    <t>Profit  of Rs.17.5/-</t>
  </si>
  <si>
    <t>Loss of Rs.12/-</t>
  </si>
  <si>
    <t>Loss of Rs.26/-</t>
  </si>
  <si>
    <t>Loss of Rs.36.5/-</t>
  </si>
  <si>
    <t>Profit of Rs.50.5/-</t>
  </si>
  <si>
    <t>LICNETFGSC</t>
  </si>
  <si>
    <t>INF767K01MV5</t>
  </si>
  <si>
    <t>710-718</t>
  </si>
  <si>
    <t>770-800</t>
  </si>
  <si>
    <t>Profit of Rs.5.5/-</t>
  </si>
  <si>
    <t>Profit of Rs.4.75/-</t>
  </si>
  <si>
    <t>334-338</t>
  </si>
  <si>
    <t>370-380</t>
  </si>
  <si>
    <t>510-513</t>
  </si>
  <si>
    <t>750-730</t>
  </si>
  <si>
    <t>UNITEDPOLY</t>
  </si>
  <si>
    <t>United Polyfab Guj. Ltd.</t>
  </si>
  <si>
    <t>AMRAPALI INDUSTRIES LTD.</t>
  </si>
  <si>
    <t>CHIRAG Y. THAKKAR</t>
  </si>
  <si>
    <t>YASHWANTBHAI A. THAKKAR</t>
  </si>
  <si>
    <t>Profit  of Rs.47.5/-</t>
  </si>
  <si>
    <t>Loss of Rs.23/-</t>
  </si>
  <si>
    <t>102-104</t>
  </si>
  <si>
    <t>VASA</t>
  </si>
  <si>
    <t>Vasa Retail &amp; Oversea Ltd</t>
  </si>
  <si>
    <t>APOLLO</t>
  </si>
  <si>
    <t>INE713T01010</t>
  </si>
  <si>
    <t>LICNFNHGP</t>
  </si>
  <si>
    <t>INF767K01PC8</t>
  </si>
  <si>
    <t>NIFTYEES</t>
  </si>
  <si>
    <t>INF754K01EK3</t>
  </si>
  <si>
    <t>RADAAN</t>
  </si>
  <si>
    <t>INE874F01027</t>
  </si>
  <si>
    <t>1850-1900</t>
  </si>
  <si>
    <t>595-605</t>
  </si>
  <si>
    <t>130-132</t>
  </si>
  <si>
    <t>400-405</t>
  </si>
  <si>
    <t>205-210</t>
  </si>
  <si>
    <t>ASHOKLEY FEB FUT</t>
  </si>
  <si>
    <t>ASHOKLEY FEB 125 PE</t>
  </si>
  <si>
    <t>Loss of Rs.1.75</t>
  </si>
  <si>
    <t>ADHUNIK</t>
  </si>
  <si>
    <t>INE400H01019</t>
  </si>
  <si>
    <t>ADHUNIKIND</t>
  </si>
  <si>
    <t>INE452L01012</t>
  </si>
  <si>
    <t>ADLABS</t>
  </si>
  <si>
    <t>INE172N01012</t>
  </si>
  <si>
    <t>ADSL</t>
  </si>
  <si>
    <t>INE102I01027</t>
  </si>
  <si>
    <t>AGCNET</t>
  </si>
  <si>
    <t>INE676A01019</t>
  </si>
  <si>
    <t>AHLWEST</t>
  </si>
  <si>
    <t>INE915K01010</t>
  </si>
  <si>
    <t>AKSHOPTFBR</t>
  </si>
  <si>
    <t>INE523B01011</t>
  </si>
  <si>
    <t>ALMONDZ</t>
  </si>
  <si>
    <t>INE326B01027</t>
  </si>
  <si>
    <t>ALOKTEXT</t>
  </si>
  <si>
    <t>INE270A01011</t>
  </si>
  <si>
    <t>ALPSINDUS</t>
  </si>
  <si>
    <t>INE093B01015</t>
  </si>
  <si>
    <t>AMTEKAUTO</t>
  </si>
  <si>
    <t>INE130C01021</t>
  </si>
  <si>
    <t>ANGIND</t>
  </si>
  <si>
    <t>INE017D01010</t>
  </si>
  <si>
    <t>ARIES</t>
  </si>
  <si>
    <t>INE298I01015</t>
  </si>
  <si>
    <t>ARMANFIN</t>
  </si>
  <si>
    <t>INE109C01017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</si>
  <si>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</si>
  <si>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</si>
  <si>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</si>
  <si>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</si>
  <si>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</si>
  <si>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</si>
  <si>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</si>
  <si>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</si>
  <si>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</si>
  <si>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</si>
  <si>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BARTRONICS</t>
  </si>
  <si>
    <t>INE855F01034</t>
  </si>
  <si>
    <t>BHANDARI</t>
  </si>
  <si>
    <t>INE474E01029</t>
  </si>
  <si>
    <t>BILENERGY</t>
  </si>
  <si>
    <t>INE607L01029</t>
  </si>
  <si>
    <t>BINANIIND</t>
  </si>
  <si>
    <t>INE071A01013</t>
  </si>
  <si>
    <t>BIRLACABLE</t>
  </si>
  <si>
    <t>INE800A01015</t>
  </si>
  <si>
    <t>BLBLIMITED</t>
  </si>
  <si>
    <t>INE791A01024</t>
  </si>
  <si>
    <t>BSELINFRA</t>
  </si>
  <si>
    <t>INE395A01016</t>
  </si>
  <si>
    <t>BURNPUR</t>
  </si>
  <si>
    <t>INE817H01014</t>
  </si>
  <si>
    <t>BUTTERFLY</t>
  </si>
  <si>
    <t>INE295F01017</t>
  </si>
  <si>
    <t>CALSOFT</t>
  </si>
  <si>
    <t>INE526B01014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</si>
  <si>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</si>
  <si>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</si>
  <si>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</si>
  <si>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</si>
  <si>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</si>
  <si>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</si>
  <si>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</si>
  <si>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</si>
  <si>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</si>
  <si>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</si>
  <si>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CHROMATIC</t>
  </si>
  <si>
    <t>INE662C01015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</si>
  <si>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</si>
  <si>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</si>
  <si>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</si>
  <si>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</si>
  <si>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</si>
  <si>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</si>
  <si>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</si>
  <si>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</si>
  <si>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</si>
  <si>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</si>
  <si>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</si>
  <si>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</si>
  <si>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</si>
  <si>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</si>
  <si>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</si>
  <si>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</si>
  <si>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DQE</t>
  </si>
  <si>
    <t>INE656K01010</t>
  </si>
  <si>
    <t>DSKULKARNI</t>
  </si>
  <si>
    <t>INE891A01014</t>
  </si>
  <si>
    <t>DTIL</t>
  </si>
  <si>
    <t>INE341R01014</t>
  </si>
  <si>
    <t>DYNPRO</t>
  </si>
  <si>
    <t>INE256H01015</t>
  </si>
  <si>
    <t>EASUNREYRL</t>
  </si>
  <si>
    <t>INE268C01029</t>
  </si>
  <si>
    <t>ELAND</t>
  </si>
  <si>
    <t>INE311H01018</t>
  </si>
  <si>
    <t>EON</t>
  </si>
  <si>
    <t>INE076H01025</t>
  </si>
  <si>
    <t>ESL</t>
  </si>
  <si>
    <t>INE481K01013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</si>
  <si>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</si>
  <si>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</si>
  <si>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</si>
  <si>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</si>
  <si>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</si>
  <si>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</si>
  <si>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</si>
  <si>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</si>
  <si>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</si>
  <si>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</si>
  <si>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</si>
  <si>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</si>
  <si>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</si>
  <si>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</si>
  <si>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</si>
  <si>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</si>
  <si>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</si>
  <si>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</si>
  <si>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</si>
  <si>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</si>
  <si>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</si>
  <si>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</si>
  <si>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</si>
  <si>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</si>
  <si>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</si>
  <si>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</si>
  <si>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HINDDORROL</t>
  </si>
  <si>
    <t>INE551A01022</t>
  </si>
  <si>
    <t>HISARMETAL</t>
  </si>
  <si>
    <t>INE598C01011</t>
  </si>
  <si>
    <t>HOVS</t>
  </si>
  <si>
    <t>INE596H01014</t>
  </si>
  <si>
    <t>IFBAGRO</t>
  </si>
  <si>
    <t>INE076C01018</t>
  </si>
  <si>
    <t>IL&amp;FSENGG</t>
  </si>
  <si>
    <t>INE369I01014</t>
  </si>
  <si>
    <t>INDLMETER</t>
  </si>
  <si>
    <t>INE065B01013</t>
  </si>
  <si>
    <t>INDSWFTLAB</t>
  </si>
  <si>
    <t>INE915B01019</t>
  </si>
  <si>
    <t>INDSWFTLTD</t>
  </si>
  <si>
    <t>INE788B01028</t>
  </si>
  <si>
    <t>INTENTECH</t>
  </si>
  <si>
    <t>INE781A01025</t>
  </si>
  <si>
    <t>IOLCP</t>
  </si>
  <si>
    <t>INE485C01011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</si>
  <si>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</si>
  <si>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</si>
  <si>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</si>
  <si>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</si>
  <si>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</si>
  <si>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</si>
  <si>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</si>
  <si>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</si>
  <si>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</si>
  <si>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</si>
  <si>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</si>
  <si>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</si>
  <si>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</si>
  <si>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</si>
  <si>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</si>
  <si>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</si>
  <si>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KARMAENG</t>
  </si>
  <si>
    <t>INE725L01011</t>
  </si>
  <si>
    <t>KELLTONTEC</t>
  </si>
  <si>
    <t>INE164B01022</t>
  </si>
  <si>
    <t>KHANDSE</t>
  </si>
  <si>
    <t>INE060B01014</t>
  </si>
  <si>
    <t>LAKSHMIEFL</t>
  </si>
  <si>
    <t>INE992B01026</t>
  </si>
  <si>
    <t>LML</t>
  </si>
  <si>
    <t>INE862A01015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</si>
  <si>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</si>
  <si>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</si>
  <si>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</si>
  <si>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</si>
  <si>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</si>
  <si>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</si>
  <si>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</si>
  <si>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</si>
  <si>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</si>
  <si>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</si>
  <si>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</si>
  <si>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</si>
  <si>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</si>
  <si>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</si>
  <si>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</si>
  <si>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</si>
  <si>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MIC</t>
  </si>
  <si>
    <t>INE287C01029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</si>
  <si>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</si>
  <si>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</si>
  <si>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</si>
  <si>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</si>
  <si>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</si>
  <si>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</si>
  <si>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</si>
  <si>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</si>
  <si>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NAKODA</t>
  </si>
  <si>
    <t>INE559B01023</t>
  </si>
  <si>
    <t>NEXTMEDIA</t>
  </si>
  <si>
    <t>INE747B01016</t>
  </si>
  <si>
    <t>NKIND</t>
  </si>
  <si>
    <t>INE542C01019</t>
  </si>
  <si>
    <t>NTL</t>
  </si>
  <si>
    <t>INE333I01036</t>
  </si>
  <si>
    <t>OISL</t>
  </si>
  <si>
    <t>INE196J01019</t>
  </si>
  <si>
    <t>ONELIFECAP</t>
  </si>
  <si>
    <t>INE912L01015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</si>
  <si>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</si>
  <si>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</si>
  <si>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</si>
  <si>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</si>
  <si>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</si>
  <si>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</si>
  <si>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</si>
  <si>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</si>
  <si>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</si>
  <si>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</si>
  <si>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</si>
  <si>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</si>
  <si>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</si>
  <si>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</si>
  <si>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</si>
  <si>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</si>
  <si>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</si>
  <si>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</si>
  <si>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</si>
  <si>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</si>
  <si>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</si>
  <si>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</si>
  <si>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</si>
  <si>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</si>
  <si>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</si>
  <si>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</si>
  <si>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</si>
  <si>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</si>
  <si>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</si>
  <si>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</si>
  <si>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</si>
  <si>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</si>
  <si>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</si>
  <si>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</si>
  <si>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</si>
  <si>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</si>
  <si>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SALORAINTL</t>
  </si>
  <si>
    <t>INE924A01013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</si>
  <si>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</si>
  <si>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</si>
  <si>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</si>
  <si>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</si>
  <si>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</si>
  <si>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</si>
  <si>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</si>
  <si>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</si>
  <si>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</si>
  <si>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</si>
  <si>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</si>
  <si>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</si>
  <si>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SHILPI</t>
  </si>
  <si>
    <t>INE510K01019</t>
  </si>
  <si>
    <t>SHREERAMA</t>
  </si>
  <si>
    <t>INE879A01019</t>
  </si>
  <si>
    <t>SHYAMCENT</t>
  </si>
  <si>
    <t>INE979R01011</t>
  </si>
  <si>
    <t>SIGNET</t>
  </si>
  <si>
    <t>INE529F01027</t>
  </si>
  <si>
    <t>SILINV</t>
  </si>
  <si>
    <t>INE923A01015</t>
  </si>
  <si>
    <t>SIMPLEX</t>
  </si>
  <si>
    <t>INE898F01018</t>
  </si>
  <si>
    <t>SITASHREE</t>
  </si>
  <si>
    <t>INE686I01011</t>
  </si>
  <si>
    <t>SMPL</t>
  </si>
  <si>
    <t>INE215G01021</t>
  </si>
  <si>
    <t>SOMATEX</t>
  </si>
  <si>
    <t>INE314C01013</t>
  </si>
  <si>
    <t>SORILHOLD</t>
  </si>
  <si>
    <t>INE126M01010</t>
  </si>
  <si>
    <t>SPYL</t>
  </si>
  <si>
    <t>INE268L01020</t>
  </si>
  <si>
    <t>STCINDIA</t>
  </si>
  <si>
    <t>INE655A01013</t>
  </si>
  <si>
    <t>SUPERSPIN</t>
  </si>
  <si>
    <t>INE662A01027</t>
  </si>
  <si>
    <t>SURANASOL</t>
  </si>
  <si>
    <t>INE272L01022</t>
  </si>
  <si>
    <t>SURANAT&amp;P</t>
  </si>
  <si>
    <t>INE130B01031</t>
  </si>
  <si>
    <t>TCIDEVELOP</t>
  </si>
  <si>
    <t>INE662L01016</t>
  </si>
  <si>
    <t>TECHIN</t>
  </si>
  <si>
    <t>INE778A01021</t>
  </si>
  <si>
    <t>TECHNOFAB</t>
  </si>
  <si>
    <t>INE509K01011</t>
  </si>
  <si>
    <t>TEXMOPIPES</t>
  </si>
  <si>
    <t>INE141K01013</t>
  </si>
  <si>
    <t>TFL</t>
  </si>
  <si>
    <t>INE804H01012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</si>
  <si>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</si>
  <si>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</si>
  <si>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</si>
  <si>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</si>
  <si>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</si>
  <si>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</si>
  <si>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</si>
  <si>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</si>
  <si>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</si>
  <si>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</si>
  <si>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TVSELECT</t>
  </si>
  <si>
    <t>INE236G01019</t>
  </si>
  <si>
    <t>TVVISION</t>
  </si>
  <si>
    <t>INE871L01013</t>
  </si>
  <si>
    <t>UNITEDTEA</t>
  </si>
  <si>
    <t>INE458F01011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</si>
  <si>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</si>
  <si>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</si>
  <si>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</si>
  <si>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</si>
  <si>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</si>
  <si>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</si>
  <si>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</si>
  <si>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</si>
  <si>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WELINV</t>
  </si>
  <si>
    <t>INE389K01018</t>
  </si>
  <si>
    <t>XLENERGY</t>
  </si>
  <si>
    <t>INE183H01011</t>
  </si>
  <si>
    <t>XPROINDIA</t>
  </si>
  <si>
    <t>INE445C01015</t>
  </si>
  <si>
    <t>ZANDUREALT</t>
  </si>
  <si>
    <t>INE719A01017</t>
  </si>
  <si>
    <t>ARYAMAN BROKING LIMITED</t>
  </si>
  <si>
    <t>CRPRISK</t>
  </si>
  <si>
    <t>SHREE MALLIKARJUN TRAD INVEST PRIVATE LIMITED</t>
  </si>
  <si>
    <t>PANAFIC</t>
  </si>
  <si>
    <t>SUVIDHA BUILDTECH PRIVATE LIMITED .</t>
  </si>
  <si>
    <t>SHAILJA</t>
  </si>
  <si>
    <t>NEERAJ KUMAR SINGH</t>
  </si>
  <si>
    <t>HITESH KUMAR</t>
  </si>
  <si>
    <t>PARAMI INVESTMENTS PVT. LTD.</t>
  </si>
  <si>
    <t>TPROJECT</t>
  </si>
  <si>
    <t>Profit of Rs.45/-</t>
  </si>
  <si>
    <t>84-85</t>
  </si>
  <si>
    <t>90-95</t>
  </si>
  <si>
    <t>Loss of Rs.17/-</t>
  </si>
  <si>
    <t>Profit of Rs.5/-</t>
  </si>
  <si>
    <t>542-547</t>
  </si>
  <si>
    <t>580-590</t>
  </si>
  <si>
    <t>244-246</t>
  </si>
  <si>
    <t>BankNifty 08-Feb 26100 CE</t>
  </si>
  <si>
    <t>Profit of Rs.18/-</t>
  </si>
  <si>
    <t>1675-1680</t>
  </si>
  <si>
    <t>Profit of Rs.10.5/-</t>
  </si>
  <si>
    <t>SAGAR RAJESHBHAI JHAVERI</t>
  </si>
  <si>
    <t>VIPUL HARIDAS THAKKAR</t>
  </si>
  <si>
    <t>ARYAMAN</t>
  </si>
  <si>
    <t>DARSHANORNA</t>
  </si>
  <si>
    <t>GOPALA</t>
  </si>
  <si>
    <t>GUJHYSPIN</t>
  </si>
  <si>
    <t>NILAY JITENDRAKUMAR MISTRY</t>
  </si>
  <si>
    <t>HARISHKUMAR KANTILAL PATEL</t>
  </si>
  <si>
    <t>AMITKUMAR BHIKHBHAI SOLANKI</t>
  </si>
  <si>
    <t>KETAN PRAVINBHAI PANCHAL</t>
  </si>
  <si>
    <t>MEDICO</t>
  </si>
  <si>
    <t>SWAMINATHAN KRISHNAN</t>
  </si>
  <si>
    <t>SHERWOOD SECURITIES PVT LTD</t>
  </si>
  <si>
    <t>SHPL ENTERPRISES</t>
  </si>
  <si>
    <t>GALAXYSURF</t>
  </si>
  <si>
    <t>Buy&lt;&gt;</t>
  </si>
  <si>
    <t>CRMFGETF</t>
  </si>
  <si>
    <t>INF760K01BR1</t>
  </si>
  <si>
    <t>INE600K01018</t>
  </si>
  <si>
    <t>IITL</t>
  </si>
  <si>
    <t>INE886A01014</t>
  </si>
  <si>
    <t>KEYCORPSER</t>
  </si>
  <si>
    <t>INE681C01015</t>
  </si>
  <si>
    <t>Profit of Rs.107.5/-</t>
  </si>
  <si>
    <t>Profit of Rs.41.5/-</t>
  </si>
  <si>
    <t>122-122.5</t>
  </si>
  <si>
    <t>Profit of Rs.7/-</t>
  </si>
  <si>
    <t xml:space="preserve">HINDUNILVR </t>
  </si>
  <si>
    <t>1330-1334</t>
  </si>
  <si>
    <t>BLUECOAST</t>
  </si>
  <si>
    <t>INE472B01011</t>
  </si>
  <si>
    <t>JAIHINDPRO</t>
  </si>
  <si>
    <t>INE343D01010</t>
  </si>
  <si>
    <t>UTISENSETF</t>
  </si>
  <si>
    <t>INF789FB1X58</t>
  </si>
  <si>
    <t>TAXUS ENTERPRISES PRIVATE LIMITED</t>
  </si>
  <si>
    <t>ASIANTNE</t>
  </si>
  <si>
    <t>NILESH RAKESH ROONGTA</t>
  </si>
  <si>
    <t>RISHABH RAKESH ROONGTA</t>
  </si>
  <si>
    <t>ATHCON</t>
  </si>
  <si>
    <t>JAYANTILAL HANSRAJ LODHA</t>
  </si>
  <si>
    <t>BGWTATO</t>
  </si>
  <si>
    <t>SHARAD KANAYALAL SHAH</t>
  </si>
  <si>
    <t>COMCL</t>
  </si>
  <si>
    <t>POONAM SUNDEEP KARNA</t>
  </si>
  <si>
    <t>HITESHBHAI MISTRI</t>
  </si>
  <si>
    <t>DHARFIN</t>
  </si>
  <si>
    <t>VEERAN DEEPA</t>
  </si>
  <si>
    <t>NIPUN GUPTA</t>
  </si>
  <si>
    <t>AMIT ARORA</t>
  </si>
  <si>
    <t>SCIIL STEEL CAST IRON INVESTMENTS (CYPRUS) LIMITED</t>
  </si>
  <si>
    <t>JDML</t>
  </si>
  <si>
    <t>BONANZA AGENCY PRIVATE LIMITED</t>
  </si>
  <si>
    <t>JUNCTION</t>
  </si>
  <si>
    <t>SHIKHA AGGARWAL</t>
  </si>
  <si>
    <t>SHOBHA LODHA</t>
  </si>
  <si>
    <t>SHRI RAVINDRA MEDIA VENTURES PRIVATE LIMITED</t>
  </si>
  <si>
    <t>MITSU</t>
  </si>
  <si>
    <t>NAVBLDR</t>
  </si>
  <si>
    <t>ZUBER TRADING LLP</t>
  </si>
  <si>
    <t>AYAN SHIRISHBHAI SHAH</t>
  </si>
  <si>
    <t>OASIS</t>
  </si>
  <si>
    <t>KRUTI KEVIN KAPADIA</t>
  </si>
  <si>
    <t>OONE</t>
  </si>
  <si>
    <t>BABU RAO MANTHRI</t>
  </si>
  <si>
    <t>VIJAYA LAKSHMI YALAMANCHILI</t>
  </si>
  <si>
    <t>SARITA GUPTA</t>
  </si>
  <si>
    <t>REGENTRP</t>
  </si>
  <si>
    <t>SHIV CORPORATION</t>
  </si>
  <si>
    <t>ASHI RASTOGI</t>
  </si>
  <si>
    <t>SARVAJANA PROPERTIES PVT LTD</t>
  </si>
  <si>
    <t>RAMAKANT BASUDEO PARASRAMPURIA (HUF)</t>
  </si>
  <si>
    <t>SUMEDHA</t>
  </si>
  <si>
    <t>PARTH INFIN BROKERS PVT. LTD.</t>
  </si>
  <si>
    <t>SUNILAGR</t>
  </si>
  <si>
    <t>JAISUKH VINIMOY PRIVATE LIMITED</t>
  </si>
  <si>
    <t>PICCADILY SALES AND SERVICES PRIVATE LIMITED</t>
  </si>
  <si>
    <t>MOONCLUB MERCHANTS PRIVATE LIMITED</t>
  </si>
  <si>
    <t>SAMEER MITTAL</t>
  </si>
  <si>
    <t>ZWELCAST</t>
  </si>
  <si>
    <t>DIPAK KANAYALAL SHAH</t>
  </si>
  <si>
    <t>Autolite (India) Ltd</t>
  </si>
  <si>
    <t>BINTA SHARMA</t>
  </si>
  <si>
    <t>Avadh Sug &amp; Energy Ltd</t>
  </si>
  <si>
    <t>ANIL KUMAR GOEL</t>
  </si>
  <si>
    <t>Bombay Dyeing &amp; Mfg Co.</t>
  </si>
  <si>
    <t>SKA SECURITIES AND FINANCIAL SERVICES PVT LTD  .</t>
  </si>
  <si>
    <t>Fortis Healthcare Limited</t>
  </si>
  <si>
    <t>CROSSLAND TRADING CO</t>
  </si>
  <si>
    <t>QE SECURITIES</t>
  </si>
  <si>
    <t>SOCIETE GENERALE</t>
  </si>
  <si>
    <t>Genesys International Cor</t>
  </si>
  <si>
    <t>DHARA TECHNOSYSTEM LLP</t>
  </si>
  <si>
    <t>Global Vectra Helicorp Li</t>
  </si>
  <si>
    <t>ARKAYA INVESTMENTS</t>
  </si>
  <si>
    <t>NEON VINIMAY PRIVATE LIMITED</t>
  </si>
  <si>
    <t>GSS Infotech Limited</t>
  </si>
  <si>
    <t>JIGNESHBHAI HIRALAL SHAH</t>
  </si>
  <si>
    <t>NNM SECURITIES PVT. LTD.</t>
  </si>
  <si>
    <t>POPATLAL TARACHAND JAIN HUF</t>
  </si>
  <si>
    <t>De Nora India Limited</t>
  </si>
  <si>
    <t>RAMESHWAR PRASAD</t>
  </si>
  <si>
    <t>BRIDGE INDIA FUND</t>
  </si>
  <si>
    <t>TOUCHWOOD</t>
  </si>
  <si>
    <t>Touchwood Entertain Ltd.</t>
  </si>
  <si>
    <t>TEJVEER SINGH</t>
  </si>
</sst>
</file>

<file path=xl/styles.xml><?xml version="1.0" encoding="utf-8"?>
<styleSheet xmlns="http://schemas.openxmlformats.org/spreadsheetml/2006/main">
  <numFmts count="5">
    <numFmt numFmtId="164" formatCode="d\-mmm\-yyyy"/>
    <numFmt numFmtId="165" formatCode="[$-409]d\-mmm;@"/>
    <numFmt numFmtId="166" formatCode="d\-mmm;@"/>
    <numFmt numFmtId="167" formatCode="d\-mmm\-yy;@"/>
    <numFmt numFmtId="168" formatCode="d\ mmm\ yy"/>
  </numFmts>
  <fonts count="68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7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36"/>
      </patternFill>
    </fill>
    <fill>
      <patternFill patternType="solid">
        <fgColor theme="5" tint="0.39997558519241921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51"/>
      </patternFill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1" applyNumberFormat="0" applyFont="0" applyAlignment="0" applyProtection="0"/>
    <xf numFmtId="0" fontId="61" fillId="55" borderId="42" applyNumberFormat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1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1" applyNumberFormat="0" applyFont="0" applyAlignment="0" applyProtection="0"/>
    <xf numFmtId="0" fontId="61" fillId="55" borderId="42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1" applyNumberFormat="0" applyFont="0" applyAlignment="0" applyProtection="0"/>
    <xf numFmtId="0" fontId="61" fillId="55" borderId="42" applyNumberFormat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605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23" fillId="25" borderId="0" xfId="38" applyFont="1" applyFill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24" borderId="0" xfId="0" applyFont="1" applyFill="1" applyAlignment="1">
      <alignment horizontal="right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2" fontId="32" fillId="29" borderId="0" xfId="0" applyNumberFormat="1" applyFont="1" applyFill="1" applyBorder="1" applyAlignment="1">
      <alignment horizontal="right"/>
    </xf>
    <xf numFmtId="0" fontId="0" fillId="29" borderId="0" xfId="0" applyFill="1"/>
    <xf numFmtId="0" fontId="42" fillId="0" borderId="0" xfId="0" applyFont="1" applyBorder="1" applyAlignment="1">
      <alignment horizontal="center"/>
    </xf>
    <xf numFmtId="2" fontId="0" fillId="0" borderId="0" xfId="0" applyNumberFormat="1" applyBorder="1"/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3" xfId="46" applyBorder="1"/>
    <xf numFmtId="0" fontId="48" fillId="0" borderId="30" xfId="46" applyBorder="1"/>
    <xf numFmtId="0" fontId="48" fillId="0" borderId="34" xfId="46" applyBorder="1"/>
    <xf numFmtId="2" fontId="48" fillId="0" borderId="33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15" fontId="0" fillId="0" borderId="16" xfId="0" applyNumberFormat="1" applyBorder="1" applyAlignment="1">
      <alignment horizontal="lef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2" fontId="0" fillId="24" borderId="0" xfId="38" applyNumberFormat="1" applyFont="1" applyFill="1" applyBorder="1" applyAlignment="1">
      <alignment horizontal="right" vertical="center"/>
    </xf>
    <xf numFmtId="0" fontId="0" fillId="24" borderId="0" xfId="0" applyFont="1" applyFill="1" applyBorder="1" applyAlignment="1"/>
    <xf numFmtId="0" fontId="0" fillId="24" borderId="0" xfId="0" applyFont="1" applyFill="1" applyBorder="1" applyAlignment="1">
      <alignment horizontal="right"/>
    </xf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10" fontId="1" fillId="0" borderId="16" xfId="149" applyNumberFormat="1" applyFon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10" fontId="0" fillId="24" borderId="0" xfId="45" applyNumberFormat="1" applyFont="1" applyFill="1" applyBorder="1" applyAlignment="1" applyProtection="1">
      <alignment horizontal="right"/>
    </xf>
    <xf numFmtId="0" fontId="24" fillId="8" borderId="19" xfId="38" applyFont="1" applyFill="1" applyBorder="1" applyAlignment="1">
      <alignment horizontal="center" vertical="center" wrapText="1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165" fontId="0" fillId="29" borderId="16" xfId="0" applyNumberFormat="1" applyFont="1" applyFill="1" applyBorder="1" applyAlignment="1">
      <alignment horizontal="center" vertic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0" fontId="0" fillId="0" borderId="16" xfId="0" applyFont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61" borderId="10" xfId="38" applyFont="1" applyFill="1" applyBorder="1" applyAlignment="1">
      <alignment horizontal="center" vertical="center"/>
    </xf>
    <xf numFmtId="166" fontId="0" fillId="61" borderId="10" xfId="0" applyNumberFormat="1" applyFont="1" applyFill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0" xfId="0" applyFont="1" applyFill="1" applyBorder="1" applyAlignment="1">
      <alignment horizontal="center"/>
    </xf>
    <xf numFmtId="0" fontId="0" fillId="0" borderId="0" xfId="0" applyFont="1" applyAlignment="1">
      <alignment horizontal="right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0" fontId="0" fillId="0" borderId="10" xfId="0" applyBorder="1"/>
    <xf numFmtId="165" fontId="0" fillId="29" borderId="0" xfId="0" applyNumberFormat="1" applyFont="1" applyFill="1" applyBorder="1" applyAlignment="1">
      <alignment horizontal="center" vertical="center"/>
    </xf>
    <xf numFmtId="166" fontId="0" fillId="61" borderId="1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2" fontId="0" fillId="0" borderId="10" xfId="0" applyNumberFormat="1" applyFont="1" applyBorder="1" applyAlignment="1">
      <alignment horizontal="center" vertical="center" wrapText="1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 applyAlignment="1">
      <alignment horizontal="center"/>
    </xf>
    <xf numFmtId="0" fontId="0" fillId="61" borderId="0" xfId="0" applyFont="1" applyFill="1" applyBorder="1"/>
    <xf numFmtId="0" fontId="0" fillId="0" borderId="10" xfId="0" applyFont="1" applyFill="1" applyBorder="1"/>
    <xf numFmtId="0" fontId="0" fillId="0" borderId="44" xfId="0" applyFont="1" applyBorder="1"/>
    <xf numFmtId="0" fontId="0" fillId="61" borderId="0" xfId="0" applyFill="1" applyBorder="1" applyAlignment="1">
      <alignment horizontal="center"/>
    </xf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0" fillId="0" borderId="10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44" fillId="65" borderId="16" xfId="0" applyFont="1" applyFill="1" applyBorder="1" applyAlignment="1">
      <alignment vertical="center"/>
    </xf>
    <xf numFmtId="0" fontId="4" fillId="69" borderId="16" xfId="38" applyFont="1" applyFill="1" applyBorder="1" applyAlignment="1">
      <alignment horizontal="center" vertical="top"/>
    </xf>
    <xf numFmtId="0" fontId="4" fillId="66" borderId="16" xfId="38" applyFont="1" applyFill="1" applyBorder="1" applyAlignment="1">
      <alignment horizontal="center" vertical="center"/>
    </xf>
    <xf numFmtId="165" fontId="4" fillId="66" borderId="16" xfId="0" applyNumberFormat="1" applyFont="1" applyFill="1" applyBorder="1" applyAlignment="1">
      <alignment horizontal="center"/>
    </xf>
    <xf numFmtId="0" fontId="4" fillId="67" borderId="16" xfId="0" applyFont="1" applyFill="1" applyBorder="1"/>
    <xf numFmtId="0" fontId="4" fillId="66" borderId="16" xfId="38" applyFont="1" applyFill="1" applyBorder="1" applyAlignment="1">
      <alignment horizontal="center"/>
    </xf>
    <xf numFmtId="0" fontId="4" fillId="67" borderId="16" xfId="0" applyFont="1" applyFill="1" applyBorder="1" applyAlignment="1">
      <alignment horizontal="center"/>
    </xf>
    <xf numFmtId="2" fontId="4" fillId="67" borderId="16" xfId="0" applyNumberFormat="1" applyFont="1" applyFill="1" applyBorder="1" applyAlignment="1">
      <alignment horizontal="center" vertical="center" wrapText="1"/>
    </xf>
    <xf numFmtId="0" fontId="4" fillId="67" borderId="16" xfId="38" applyFont="1" applyFill="1" applyBorder="1" applyAlignment="1">
      <alignment horizontal="center" wrapText="1"/>
    </xf>
    <xf numFmtId="15" fontId="4" fillId="66" borderId="16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wrapText="1"/>
    </xf>
    <xf numFmtId="0" fontId="4" fillId="69" borderId="16" xfId="38" applyFont="1" applyFill="1" applyBorder="1" applyAlignment="1">
      <alignment horizontal="center" vertical="center" wrapText="1"/>
    </xf>
    <xf numFmtId="165" fontId="4" fillId="69" borderId="16" xfId="0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 vertical="top"/>
    </xf>
    <xf numFmtId="2" fontId="4" fillId="65" borderId="16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 wrapText="1"/>
    </xf>
    <xf numFmtId="0" fontId="4" fillId="69" borderId="16" xfId="0" applyFont="1" applyFill="1" applyBorder="1"/>
    <xf numFmtId="0" fontId="4" fillId="68" borderId="16" xfId="38" applyFont="1" applyFill="1" applyBorder="1" applyAlignment="1">
      <alignment horizontal="center" vertical="center" wrapText="1"/>
    </xf>
    <xf numFmtId="165" fontId="4" fillId="68" borderId="16" xfId="38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69" borderId="16" xfId="38" applyFont="1" applyFill="1" applyBorder="1" applyAlignment="1">
      <alignment horizontal="center" vertical="center"/>
    </xf>
    <xf numFmtId="165" fontId="0" fillId="69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/>
    <xf numFmtId="0" fontId="0" fillId="65" borderId="16" xfId="0" applyFont="1" applyFill="1" applyBorder="1" applyAlignment="1">
      <alignment horizontal="center"/>
    </xf>
    <xf numFmtId="2" fontId="0" fillId="65" borderId="16" xfId="0" applyNumberFormat="1" applyFont="1" applyFill="1" applyBorder="1" applyAlignment="1">
      <alignment horizontal="center" vertical="center" wrapText="1"/>
    </xf>
    <xf numFmtId="1" fontId="0" fillId="65" borderId="16" xfId="38" applyNumberFormat="1" applyFont="1" applyFill="1" applyBorder="1" applyAlignment="1">
      <alignment horizontal="right"/>
    </xf>
    <xf numFmtId="0" fontId="0" fillId="69" borderId="16" xfId="0" applyFont="1" applyFill="1" applyBorder="1"/>
    <xf numFmtId="0" fontId="0" fillId="0" borderId="0" xfId="38" applyFont="1" applyFill="1" applyBorder="1" applyAlignment="1">
      <alignment horizontal="center" wrapText="1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61" borderId="0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left" vertical="center" wrapText="1"/>
    </xf>
    <xf numFmtId="0" fontId="4" fillId="0" borderId="16" xfId="38" applyFont="1" applyFill="1" applyBorder="1" applyAlignment="1">
      <alignment horizontal="center" vertical="center" wrapText="1"/>
    </xf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0" fillId="0" borderId="45" xfId="0" applyFont="1" applyBorder="1" applyAlignment="1">
      <alignment horizontal="center"/>
    </xf>
    <xf numFmtId="0" fontId="4" fillId="0" borderId="44" xfId="38" applyFont="1" applyFill="1" applyBorder="1" applyAlignment="1">
      <alignment horizontal="center" vertical="center" wrapText="1"/>
    </xf>
    <xf numFmtId="0" fontId="4" fillId="69" borderId="16" xfId="38" applyFont="1" applyFill="1" applyBorder="1" applyAlignment="1">
      <alignment horizontal="left" vertical="top"/>
    </xf>
    <xf numFmtId="2" fontId="4" fillId="68" borderId="16" xfId="0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wrapText="1"/>
    </xf>
    <xf numFmtId="15" fontId="0" fillId="70" borderId="16" xfId="0" applyNumberFormat="1" applyFill="1" applyBorder="1" applyAlignment="1">
      <alignment horizontal="center"/>
    </xf>
    <xf numFmtId="0" fontId="4" fillId="70" borderId="16" xfId="38" applyFont="1" applyFill="1" applyBorder="1" applyAlignment="1">
      <alignment horizontal="center" vertical="center"/>
    </xf>
    <xf numFmtId="16" fontId="0" fillId="68" borderId="16" xfId="0" applyNumberFormat="1" applyFill="1" applyBorder="1"/>
    <xf numFmtId="0" fontId="0" fillId="68" borderId="16" xfId="0" applyFill="1" applyBorder="1"/>
    <xf numFmtId="0" fontId="4" fillId="70" borderId="16" xfId="38" applyFont="1" applyFill="1" applyBorder="1" applyAlignment="1">
      <alignment horizontal="center"/>
    </xf>
    <xf numFmtId="0" fontId="0" fillId="70" borderId="16" xfId="0" applyFont="1" applyFill="1" applyBorder="1" applyAlignment="1">
      <alignment horizontal="center"/>
    </xf>
    <xf numFmtId="15" fontId="0" fillId="69" borderId="0" xfId="0" applyNumberFormat="1" applyFont="1" applyFill="1" applyBorder="1" applyAlignment="1">
      <alignment horizontal="center" vertical="center"/>
    </xf>
    <xf numFmtId="16" fontId="4" fillId="67" borderId="16" xfId="38" applyNumberFormat="1" applyFont="1" applyFill="1" applyBorder="1" applyAlignment="1">
      <alignment horizontal="center" vertical="center" wrapText="1"/>
    </xf>
    <xf numFmtId="0" fontId="28" fillId="61" borderId="0" xfId="38" applyFont="1" applyFill="1" applyBorder="1" applyAlignment="1">
      <alignment horizontal="center"/>
    </xf>
    <xf numFmtId="168" fontId="28" fillId="61" borderId="0" xfId="38" applyNumberFormat="1" applyFont="1" applyFill="1" applyBorder="1" applyAlignment="1">
      <alignment horizontal="center" vertical="center" wrapText="1"/>
    </xf>
    <xf numFmtId="0" fontId="0" fillId="61" borderId="0" xfId="38" applyFont="1" applyFill="1" applyBorder="1"/>
    <xf numFmtId="0" fontId="0" fillId="61" borderId="0" xfId="38" applyFont="1" applyFill="1" applyBorder="1" applyAlignment="1">
      <alignment horizontal="center"/>
    </xf>
    <xf numFmtId="2" fontId="28" fillId="61" borderId="0" xfId="38" applyNumberFormat="1" applyFont="1" applyFill="1" applyBorder="1" applyAlignment="1">
      <alignment horizontal="center"/>
    </xf>
    <xf numFmtId="2" fontId="0" fillId="61" borderId="0" xfId="38" applyNumberFormat="1" applyFont="1" applyFill="1" applyBorder="1" applyAlignment="1">
      <alignment horizontal="center"/>
    </xf>
    <xf numFmtId="0" fontId="0" fillId="69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5" fontId="0" fillId="69" borderId="16" xfId="0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4" fillId="8" borderId="16" xfId="38" applyFont="1" applyFill="1" applyBorder="1" applyAlignment="1">
      <alignment horizontal="center" wrapText="1"/>
    </xf>
    <xf numFmtId="16" fontId="4" fillId="68" borderId="16" xfId="38" applyNumberFormat="1" applyFont="1" applyFill="1" applyBorder="1" applyAlignment="1">
      <alignment horizontal="center" vertical="center" wrapText="1"/>
    </xf>
    <xf numFmtId="0" fontId="0" fillId="66" borderId="16" xfId="38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7" fontId="0" fillId="0" borderId="12" xfId="0" applyNumberFormat="1" applyFont="1" applyBorder="1"/>
    <xf numFmtId="0" fontId="4" fillId="62" borderId="10" xfId="38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/>
    </xf>
    <xf numFmtId="168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8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8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8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8" fontId="4" fillId="64" borderId="10" xfId="38" applyNumberFormat="1" applyFont="1" applyFill="1" applyBorder="1" applyAlignment="1">
      <alignment horizontal="center" vertical="center" wrapText="1"/>
    </xf>
    <xf numFmtId="168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0" fontId="4" fillId="64" borderId="13" xfId="0" applyFont="1" applyFill="1" applyBorder="1" applyAlignment="1">
      <alignment horizontal="centerContinuous"/>
    </xf>
    <xf numFmtId="2" fontId="4" fillId="64" borderId="10" xfId="0" applyNumberFormat="1" applyFont="1" applyFill="1" applyBorder="1" applyAlignment="1">
      <alignment horizontal="center" vertical="center" wrapText="1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8" fontId="4" fillId="64" borderId="10" xfId="0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6" fontId="0" fillId="61" borderId="10" xfId="0" applyNumberForma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0" borderId="16" xfId="38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/>
    </xf>
    <xf numFmtId="0" fontId="0" fillId="0" borderId="16" xfId="38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center" wrapText="1"/>
    </xf>
    <xf numFmtId="15" fontId="4" fillId="0" borderId="16" xfId="0" applyNumberFormat="1" applyFont="1" applyFill="1" applyBorder="1" applyAlignment="1">
      <alignment horizont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165" fontId="0" fillId="69" borderId="16" xfId="0" applyNumberFormat="1" applyFill="1" applyBorder="1" applyAlignment="1">
      <alignment horizontal="center"/>
    </xf>
    <xf numFmtId="0" fontId="0" fillId="72" borderId="0" xfId="0" applyFont="1" applyFill="1"/>
    <xf numFmtId="0" fontId="0" fillId="28" borderId="0" xfId="0" applyFont="1" applyFill="1"/>
    <xf numFmtId="0" fontId="0" fillId="72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/>
    </xf>
    <xf numFmtId="168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2" fontId="4" fillId="62" borderId="11" xfId="0" applyNumberFormat="1" applyFont="1" applyFill="1" applyBorder="1" applyAlignment="1">
      <alignment horizontal="center" vertical="center" wrapText="1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 wrapText="1"/>
    </xf>
    <xf numFmtId="0" fontId="4" fillId="71" borderId="16" xfId="38" applyFont="1" applyFill="1" applyBorder="1" applyAlignment="1">
      <alignment horizontal="center"/>
    </xf>
    <xf numFmtId="168" fontId="4" fillId="71" borderId="16" xfId="0" applyNumberFormat="1" applyFont="1" applyFill="1" applyBorder="1" applyAlignment="1">
      <alignment horizontal="center" vertical="center"/>
    </xf>
    <xf numFmtId="168" fontId="4" fillId="71" borderId="16" xfId="0" applyNumberFormat="1" applyFont="1" applyFill="1" applyBorder="1" applyAlignment="1">
      <alignment horizontal="left"/>
    </xf>
    <xf numFmtId="2" fontId="4" fillId="71" borderId="16" xfId="38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/>
    </xf>
    <xf numFmtId="0" fontId="4" fillId="71" borderId="16" xfId="0" applyFont="1" applyFill="1" applyBorder="1" applyAlignment="1">
      <alignment horizontal="center"/>
    </xf>
    <xf numFmtId="2" fontId="4" fillId="71" borderId="16" xfId="0" applyNumberFormat="1" applyFont="1" applyFill="1" applyBorder="1" applyAlignment="1">
      <alignment horizontal="center" vertical="center" wrapText="1"/>
    </xf>
    <xf numFmtId="10" fontId="4" fillId="71" borderId="16" xfId="45" applyNumberFormat="1" applyFont="1" applyFill="1" applyBorder="1" applyAlignment="1" applyProtection="1">
      <alignment horizontal="center" vertical="center" wrapText="1"/>
    </xf>
    <xf numFmtId="168" fontId="4" fillId="71" borderId="16" xfId="0" applyNumberFormat="1" applyFont="1" applyFill="1" applyBorder="1" applyAlignment="1">
      <alignment horizontal="center" vertical="center" wrapText="1"/>
    </xf>
    <xf numFmtId="167" fontId="0" fillId="0" borderId="16" xfId="0" applyNumberFormat="1" applyFont="1" applyBorder="1"/>
    <xf numFmtId="0" fontId="0" fillId="28" borderId="16" xfId="0" applyFont="1" applyFill="1" applyBorder="1" applyAlignment="1">
      <alignment horizontal="center"/>
    </xf>
    <xf numFmtId="0" fontId="0" fillId="28" borderId="16" xfId="0" applyFill="1" applyBorder="1"/>
    <xf numFmtId="0" fontId="0" fillId="28" borderId="16" xfId="0" applyFill="1" applyBorder="1" applyAlignment="1">
      <alignment horizontal="center"/>
    </xf>
    <xf numFmtId="16" fontId="0" fillId="28" borderId="16" xfId="0" applyNumberForma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" fontId="0" fillId="67" borderId="16" xfId="38" applyNumberFormat="1" applyFont="1" applyFill="1" applyBorder="1" applyAlignment="1">
      <alignment horizontal="center" vertical="center" wrapText="1"/>
    </xf>
    <xf numFmtId="166" fontId="0" fillId="72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/>
    <xf numFmtId="2" fontId="0" fillId="28" borderId="16" xfId="0" applyNumberFormat="1" applyFont="1" applyFill="1" applyBorder="1" applyAlignment="1">
      <alignment horizontal="center" vertical="center" wrapText="1"/>
    </xf>
    <xf numFmtId="0" fontId="0" fillId="72" borderId="16" xfId="0" applyFont="1" applyFill="1" applyBorder="1" applyAlignment="1">
      <alignment horizontal="center"/>
    </xf>
    <xf numFmtId="167" fontId="0" fillId="28" borderId="16" xfId="0" applyNumberFormat="1" applyFill="1" applyBorder="1"/>
    <xf numFmtId="15" fontId="0" fillId="72" borderId="16" xfId="0" applyNumberFormat="1" applyFont="1" applyFill="1" applyBorder="1" applyAlignment="1">
      <alignment horizontal="right"/>
    </xf>
    <xf numFmtId="0" fontId="0" fillId="24" borderId="16" xfId="0" applyFill="1" applyBorder="1" applyAlignment="1">
      <alignment horizontal="center"/>
    </xf>
    <xf numFmtId="0" fontId="28" fillId="29" borderId="16" xfId="38" applyFont="1" applyFill="1" applyBorder="1" applyAlignment="1">
      <alignment horizontal="center" vertical="center" wrapText="1"/>
    </xf>
    <xf numFmtId="15" fontId="0" fillId="29" borderId="16" xfId="0" applyNumberFormat="1" applyFill="1" applyBorder="1" applyAlignment="1">
      <alignment horizontal="center" vertical="center"/>
    </xf>
    <xf numFmtId="0" fontId="44" fillId="28" borderId="16" xfId="0" applyFont="1" applyFill="1" applyBorder="1" applyAlignment="1">
      <alignment vertical="center"/>
    </xf>
    <xf numFmtId="0" fontId="4" fillId="29" borderId="16" xfId="38" applyFont="1" applyFill="1" applyBorder="1" applyAlignment="1">
      <alignment horizontal="center" vertical="top"/>
    </xf>
    <xf numFmtId="0" fontId="0" fillId="29" borderId="16" xfId="0" applyFill="1" applyBorder="1" applyAlignment="1">
      <alignment horizontal="center" vertical="top"/>
    </xf>
    <xf numFmtId="0" fontId="0" fillId="27" borderId="16" xfId="0" applyFill="1" applyBorder="1" applyAlignment="1">
      <alignment horizontal="center" vertical="top"/>
    </xf>
    <xf numFmtId="15" fontId="0" fillId="29" borderId="16" xfId="0" applyNumberFormat="1" applyFont="1" applyFill="1" applyBorder="1" applyAlignment="1">
      <alignment horizontal="center" vertical="center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7" fontId="0" fillId="67" borderId="16" xfId="0" applyNumberFormat="1" applyFill="1" applyBorder="1"/>
    <xf numFmtId="166" fontId="0" fillId="73" borderId="16" xfId="0" applyNumberFormat="1" applyFont="1" applyFill="1" applyBorder="1" applyAlignment="1">
      <alignment horizontal="center" vertical="center"/>
    </xf>
    <xf numFmtId="0" fontId="0" fillId="67" borderId="16" xfId="0" applyFont="1" applyFill="1" applyBorder="1"/>
    <xf numFmtId="2" fontId="0" fillId="67" borderId="16" xfId="0" applyNumberFormat="1" applyFont="1" applyFill="1" applyBorder="1" applyAlignment="1">
      <alignment horizontal="center" vertical="center" wrapText="1"/>
    </xf>
    <xf numFmtId="0" fontId="0" fillId="73" borderId="16" xfId="0" applyFont="1" applyFill="1" applyBorder="1" applyAlignment="1">
      <alignment horizontal="center"/>
    </xf>
    <xf numFmtId="0" fontId="0" fillId="0" borderId="10" xfId="38" applyFont="1" applyFill="1" applyBorder="1" applyAlignment="1">
      <alignment horizontal="center" vertical="center"/>
    </xf>
    <xf numFmtId="168" fontId="0" fillId="71" borderId="16" xfId="0" applyNumberFormat="1" applyFill="1" applyBorder="1" applyAlignment="1">
      <alignment horizontal="left"/>
    </xf>
    <xf numFmtId="168" fontId="0" fillId="62" borderId="10" xfId="0" applyNumberFormat="1" applyFill="1" applyBorder="1" applyAlignment="1">
      <alignment horizontal="left"/>
    </xf>
    <xf numFmtId="0" fontId="0" fillId="0" borderId="12" xfId="0" applyFill="1" applyBorder="1" applyAlignment="1">
      <alignment horizontal="center"/>
    </xf>
    <xf numFmtId="0" fontId="0" fillId="0" borderId="54" xfId="0" applyFont="1" applyBorder="1" applyAlignment="1">
      <alignment horizontal="center"/>
    </xf>
    <xf numFmtId="166" fontId="0" fillId="74" borderId="16" xfId="0" applyNumberFormat="1" applyFont="1" applyFill="1" applyBorder="1" applyAlignment="1">
      <alignment horizontal="center" vertical="center"/>
    </xf>
    <xf numFmtId="166" fontId="0" fillId="74" borderId="10" xfId="0" applyNumberFormat="1" applyFont="1" applyFill="1" applyBorder="1" applyAlignment="1">
      <alignment horizontal="center"/>
    </xf>
    <xf numFmtId="166" fontId="0" fillId="61" borderId="45" xfId="0" applyNumberFormat="1" applyFont="1" applyFill="1" applyBorder="1" applyAlignment="1">
      <alignment horizontal="center" vertical="center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center"/>
    </xf>
    <xf numFmtId="0" fontId="0" fillId="28" borderId="0" xfId="0" applyFill="1" applyBorder="1"/>
    <xf numFmtId="16" fontId="0" fillId="28" borderId="0" xfId="0" applyNumberFormat="1" applyFill="1" applyBorder="1" applyAlignment="1">
      <alignment horizontal="center"/>
    </xf>
    <xf numFmtId="167" fontId="0" fillId="0" borderId="0" xfId="0" applyNumberFormat="1" applyFont="1" applyBorder="1"/>
    <xf numFmtId="0" fontId="67" fillId="73" borderId="10" xfId="38" applyFont="1" applyFill="1" applyBorder="1" applyAlignment="1">
      <alignment horizontal="center" vertical="center"/>
    </xf>
    <xf numFmtId="166" fontId="67" fillId="73" borderId="10" xfId="0" applyNumberFormat="1" applyFont="1" applyFill="1" applyBorder="1" applyAlignment="1">
      <alignment horizontal="center" vertical="center"/>
    </xf>
    <xf numFmtId="166" fontId="67" fillId="73" borderId="10" xfId="0" applyNumberFormat="1" applyFont="1" applyFill="1" applyBorder="1" applyAlignment="1">
      <alignment horizontal="center"/>
    </xf>
    <xf numFmtId="0" fontId="67" fillId="67" borderId="10" xfId="0" applyFont="1" applyFill="1" applyBorder="1"/>
    <xf numFmtId="0" fontId="67" fillId="67" borderId="10" xfId="0" applyFont="1" applyFill="1" applyBorder="1" applyAlignment="1">
      <alignment horizontal="center"/>
    </xf>
    <xf numFmtId="0" fontId="67" fillId="67" borderId="12" xfId="0" applyFont="1" applyFill="1" applyBorder="1" applyAlignment="1">
      <alignment horizontal="center"/>
    </xf>
    <xf numFmtId="0" fontId="67" fillId="67" borderId="54" xfId="0" applyFont="1" applyFill="1" applyBorder="1" applyAlignment="1">
      <alignment horizontal="center"/>
    </xf>
    <xf numFmtId="10" fontId="67" fillId="75" borderId="10" xfId="45" applyNumberFormat="1" applyFont="1" applyFill="1" applyBorder="1" applyAlignment="1" applyProtection="1">
      <alignment horizontal="center" vertical="center" wrapText="1"/>
    </xf>
    <xf numFmtId="166" fontId="67" fillId="73" borderId="16" xfId="0" applyNumberFormat="1" applyFont="1" applyFill="1" applyBorder="1" applyAlignment="1">
      <alignment horizontal="center" vertical="center"/>
    </xf>
    <xf numFmtId="0" fontId="67" fillId="73" borderId="16" xfId="0" applyFont="1" applyFill="1" applyBorder="1" applyAlignment="1">
      <alignment horizontal="right"/>
    </xf>
    <xf numFmtId="0" fontId="0" fillId="74" borderId="10" xfId="38" applyFont="1" applyFill="1" applyBorder="1" applyAlignment="1">
      <alignment horizontal="center" vertical="center"/>
    </xf>
    <xf numFmtId="166" fontId="0" fillId="74" borderId="10" xfId="0" applyNumberFormat="1" applyFont="1" applyFill="1" applyBorder="1" applyAlignment="1">
      <alignment horizontal="center" vertical="center"/>
    </xf>
    <xf numFmtId="0" fontId="0" fillId="65" borderId="10" xfId="0" applyFill="1" applyBorder="1"/>
    <xf numFmtId="0" fontId="0" fillId="65" borderId="10" xfId="0" applyFill="1" applyBorder="1" applyAlignment="1">
      <alignment horizontal="center"/>
    </xf>
    <xf numFmtId="0" fontId="0" fillId="65" borderId="10" xfId="0" applyFont="1" applyFill="1" applyBorder="1" applyAlignment="1">
      <alignment horizontal="center"/>
    </xf>
    <xf numFmtId="0" fontId="0" fillId="65" borderId="12" xfId="0" applyFill="1" applyBorder="1" applyAlignment="1">
      <alignment horizontal="center"/>
    </xf>
    <xf numFmtId="2" fontId="4" fillId="76" borderId="10" xfId="0" applyNumberFormat="1" applyFont="1" applyFill="1" applyBorder="1" applyAlignment="1">
      <alignment horizontal="center" vertical="center" wrapText="1"/>
    </xf>
    <xf numFmtId="10" fontId="4" fillId="76" borderId="10" xfId="45" applyNumberFormat="1" applyFont="1" applyFill="1" applyBorder="1" applyAlignment="1" applyProtection="1">
      <alignment horizontal="center" vertical="center" wrapText="1"/>
    </xf>
    <xf numFmtId="0" fontId="0" fillId="74" borderId="16" xfId="0" applyFont="1" applyFill="1" applyBorder="1" applyAlignment="1">
      <alignment horizontal="right"/>
    </xf>
    <xf numFmtId="0" fontId="0" fillId="65" borderId="54" xfId="0" applyFont="1" applyFill="1" applyBorder="1" applyAlignment="1">
      <alignment horizontal="center"/>
    </xf>
    <xf numFmtId="166" fontId="0" fillId="74" borderId="45" xfId="0" applyNumberFormat="1" applyFont="1" applyFill="1" applyBorder="1" applyAlignment="1">
      <alignment horizontal="center" vertical="center"/>
    </xf>
    <xf numFmtId="0" fontId="0" fillId="65" borderId="10" xfId="0" applyFont="1" applyFill="1" applyBorder="1"/>
    <xf numFmtId="0" fontId="0" fillId="65" borderId="12" xfId="0" applyFont="1" applyFill="1" applyBorder="1" applyAlignment="1">
      <alignment horizontal="center"/>
    </xf>
    <xf numFmtId="166" fontId="0" fillId="74" borderId="13" xfId="0" applyNumberFormat="1" applyFont="1" applyFill="1" applyBorder="1" applyAlignment="1">
      <alignment horizontal="center" vertical="center"/>
    </xf>
    <xf numFmtId="0" fontId="0" fillId="74" borderId="10" xfId="0" applyFont="1" applyFill="1" applyBorder="1"/>
    <xf numFmtId="0" fontId="0" fillId="65" borderId="19" xfId="0" applyFont="1" applyFill="1" applyBorder="1" applyAlignment="1">
      <alignment horizontal="center"/>
    </xf>
    <xf numFmtId="165" fontId="0" fillId="69" borderId="33" xfId="0" applyNumberFormat="1" applyFont="1" applyFill="1" applyBorder="1" applyAlignment="1">
      <alignment horizontal="center" vertical="center"/>
    </xf>
    <xf numFmtId="166" fontId="0" fillId="74" borderId="21" xfId="0" applyNumberFormat="1" applyFont="1" applyFill="1" applyBorder="1" applyAlignment="1">
      <alignment horizontal="center" vertical="center"/>
    </xf>
    <xf numFmtId="0" fontId="0" fillId="65" borderId="11" xfId="0" applyFill="1" applyBorder="1"/>
    <xf numFmtId="0" fontId="0" fillId="65" borderId="11" xfId="0" applyFill="1" applyBorder="1" applyAlignment="1">
      <alignment horizontal="center"/>
    </xf>
    <xf numFmtId="0" fontId="0" fillId="65" borderId="11" xfId="0" applyFont="1" applyFill="1" applyBorder="1" applyAlignment="1">
      <alignment horizontal="center"/>
    </xf>
    <xf numFmtId="2" fontId="4" fillId="76" borderId="11" xfId="0" applyNumberFormat="1" applyFont="1" applyFill="1" applyBorder="1" applyAlignment="1">
      <alignment horizontal="center" vertical="center" wrapText="1"/>
    </xf>
    <xf numFmtId="166" fontId="0" fillId="74" borderId="33" xfId="0" applyNumberFormat="1" applyFont="1" applyFill="1" applyBorder="1" applyAlignment="1">
      <alignment horizontal="center" vertical="center"/>
    </xf>
    <xf numFmtId="0" fontId="0" fillId="74" borderId="11" xfId="0" applyFont="1" applyFill="1" applyBorder="1"/>
    <xf numFmtId="0" fontId="0" fillId="0" borderId="45" xfId="0" applyFont="1" applyFill="1" applyBorder="1" applyAlignment="1">
      <alignment horizontal="center"/>
    </xf>
    <xf numFmtId="0" fontId="0" fillId="0" borderId="45" xfId="0" applyFont="1" applyFill="1" applyBorder="1"/>
    <xf numFmtId="0" fontId="0" fillId="0" borderId="45" xfId="0" applyFill="1" applyBorder="1" applyAlignment="1">
      <alignment horizontal="center"/>
    </xf>
    <xf numFmtId="0" fontId="0" fillId="0" borderId="45" xfId="0" applyBorder="1" applyAlignment="1">
      <alignment horizontal="center"/>
    </xf>
    <xf numFmtId="2" fontId="0" fillId="0" borderId="45" xfId="0" applyNumberFormat="1" applyFont="1" applyBorder="1" applyAlignment="1">
      <alignment horizontal="center" vertical="center" wrapText="1"/>
    </xf>
    <xf numFmtId="10" fontId="0" fillId="0" borderId="45" xfId="45" applyNumberFormat="1" applyFont="1" applyFill="1" applyBorder="1" applyAlignment="1" applyProtection="1">
      <alignment horizontal="center" vertical="center" wrapText="1"/>
    </xf>
    <xf numFmtId="0" fontId="0" fillId="61" borderId="45" xfId="0" applyFont="1" applyFill="1" applyBorder="1" applyAlignment="1">
      <alignment horizontal="center"/>
    </xf>
    <xf numFmtId="0" fontId="0" fillId="0" borderId="45" xfId="0" applyFill="1" applyBorder="1"/>
    <xf numFmtId="0" fontId="0" fillId="61" borderId="45" xfId="0" applyFont="1" applyFill="1" applyBorder="1" applyAlignment="1">
      <alignment horizontal="right"/>
    </xf>
    <xf numFmtId="0" fontId="0" fillId="0" borderId="45" xfId="0" applyFont="1" applyBorder="1"/>
    <xf numFmtId="0" fontId="0" fillId="61" borderId="45" xfId="0" applyFont="1" applyFill="1" applyBorder="1"/>
    <xf numFmtId="10" fontId="4" fillId="76" borderId="12" xfId="45" applyNumberFormat="1" applyFont="1" applyFill="1" applyBorder="1" applyAlignment="1" applyProtection="1">
      <alignment horizontal="center" vertical="center" wrapText="1"/>
    </xf>
    <xf numFmtId="10" fontId="4" fillId="76" borderId="19" xfId="45" applyNumberFormat="1" applyFont="1" applyFill="1" applyBorder="1" applyAlignment="1" applyProtection="1">
      <alignment horizontal="center" vertical="center" wrapText="1"/>
    </xf>
    <xf numFmtId="14" fontId="0" fillId="74" borderId="13" xfId="0" applyNumberFormat="1" applyFont="1" applyFill="1" applyBorder="1" applyAlignment="1">
      <alignment horizontal="center" vertical="center"/>
    </xf>
    <xf numFmtId="14" fontId="0" fillId="74" borderId="21" xfId="0" applyNumberFormat="1" applyFont="1" applyFill="1" applyBorder="1" applyAlignment="1">
      <alignment horizontal="center" vertical="center"/>
    </xf>
    <xf numFmtId="0" fontId="0" fillId="65" borderId="16" xfId="0" applyFill="1" applyBorder="1"/>
    <xf numFmtId="165" fontId="0" fillId="67" borderId="16" xfId="0" applyNumberFormat="1" applyFont="1" applyFill="1" applyBorder="1" applyAlignment="1">
      <alignment horizontal="center" vertical="center"/>
    </xf>
    <xf numFmtId="166" fontId="0" fillId="67" borderId="16" xfId="0" applyNumberFormat="1" applyFont="1" applyFill="1" applyBorder="1" applyAlignment="1">
      <alignment horizontal="center" vertical="center"/>
    </xf>
    <xf numFmtId="0" fontId="67" fillId="67" borderId="13" xfId="0" applyFont="1" applyFill="1" applyBorder="1" applyAlignment="1">
      <alignment horizontal="center"/>
    </xf>
    <xf numFmtId="0" fontId="0" fillId="65" borderId="33" xfId="0" applyFill="1" applyBorder="1"/>
    <xf numFmtId="10" fontId="67" fillId="75" borderId="56" xfId="45" applyNumberFormat="1" applyFont="1" applyFill="1" applyBorder="1" applyAlignment="1" applyProtection="1">
      <alignment horizontal="center" vertical="center" wrapText="1"/>
    </xf>
    <xf numFmtId="0" fontId="67" fillId="67" borderId="16" xfId="0" applyFont="1" applyFill="1" applyBorder="1" applyAlignment="1">
      <alignment horizontal="center"/>
    </xf>
    <xf numFmtId="0" fontId="0" fillId="24" borderId="46" xfId="0" applyFill="1" applyBorder="1" applyAlignment="1">
      <alignment horizontal="center"/>
    </xf>
    <xf numFmtId="0" fontId="0" fillId="24" borderId="47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1" borderId="16" xfId="0" applyFont="1" applyFill="1" applyBorder="1" applyAlignment="1">
      <alignment horizontal="center"/>
    </xf>
    <xf numFmtId="0" fontId="0" fillId="71" borderId="16" xfId="38" applyFont="1" applyFill="1" applyBorder="1" applyAlignment="1">
      <alignment horizontal="center"/>
    </xf>
    <xf numFmtId="2" fontId="0" fillId="71" borderId="16" xfId="38" applyNumberFormat="1" applyFont="1" applyFill="1" applyBorder="1" applyAlignment="1">
      <alignment horizontal="center" vertical="center"/>
    </xf>
    <xf numFmtId="0" fontId="0" fillId="65" borderId="16" xfId="0" applyFill="1" applyBorder="1" applyAlignment="1">
      <alignment horizontal="center"/>
    </xf>
    <xf numFmtId="0" fontId="0" fillId="61" borderId="12" xfId="38" applyFont="1" applyFill="1" applyBorder="1" applyAlignment="1">
      <alignment horizontal="center" vertical="center"/>
    </xf>
    <xf numFmtId="166" fontId="0" fillId="72" borderId="33" xfId="0" applyNumberFormat="1" applyFont="1" applyFill="1" applyBorder="1" applyAlignment="1">
      <alignment horizontal="center" vertical="center"/>
    </xf>
    <xf numFmtId="166" fontId="0" fillId="61" borderId="11" xfId="0" applyNumberFormat="1" applyFont="1" applyFill="1" applyBorder="1" applyAlignment="1">
      <alignment horizontal="center"/>
    </xf>
    <xf numFmtId="0" fontId="0" fillId="0" borderId="11" xfId="0" applyBorder="1"/>
    <xf numFmtId="166" fontId="0" fillId="61" borderId="16" xfId="0" applyNumberFormat="1" applyFont="1" applyFill="1" applyBorder="1" applyAlignment="1">
      <alignment horizontal="center"/>
    </xf>
    <xf numFmtId="166" fontId="67" fillId="73" borderId="11" xfId="0" applyNumberFormat="1" applyFont="1" applyFill="1" applyBorder="1" applyAlignment="1">
      <alignment horizontal="center" vertical="center"/>
    </xf>
    <xf numFmtId="166" fontId="67" fillId="73" borderId="11" xfId="0" applyNumberFormat="1" applyFont="1" applyFill="1" applyBorder="1" applyAlignment="1">
      <alignment horizontal="center"/>
    </xf>
    <xf numFmtId="0" fontId="67" fillId="67" borderId="11" xfId="0" applyFont="1" applyFill="1" applyBorder="1"/>
    <xf numFmtId="0" fontId="67" fillId="67" borderId="11" xfId="0" applyFont="1" applyFill="1" applyBorder="1" applyAlignment="1">
      <alignment horizontal="center"/>
    </xf>
    <xf numFmtId="0" fontId="0" fillId="24" borderId="16" xfId="0" applyFill="1" applyBorder="1" applyAlignment="1">
      <alignment horizontal="center"/>
    </xf>
    <xf numFmtId="0" fontId="0" fillId="67" borderId="33" xfId="0" applyFont="1" applyFill="1" applyBorder="1" applyAlignment="1">
      <alignment horizontal="center"/>
    </xf>
    <xf numFmtId="165" fontId="0" fillId="67" borderId="33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61" borderId="16" xfId="38" applyFont="1" applyFill="1" applyBorder="1" applyAlignment="1">
      <alignment horizontal="center" vertical="center"/>
    </xf>
    <xf numFmtId="0" fontId="0" fillId="0" borderId="16" xfId="0" applyFont="1" applyBorder="1"/>
    <xf numFmtId="166" fontId="0" fillId="61" borderId="16" xfId="0" applyNumberFormat="1" applyFont="1" applyFill="1" applyBorder="1" applyAlignment="1">
      <alignment horizontal="center" vertical="center"/>
    </xf>
    <xf numFmtId="166" fontId="0" fillId="67" borderId="33" xfId="0" applyNumberFormat="1" applyFont="1" applyFill="1" applyBorder="1" applyAlignment="1">
      <alignment horizontal="center" vertical="center"/>
    </xf>
    <xf numFmtId="0" fontId="0" fillId="67" borderId="33" xfId="0" applyFill="1" applyBorder="1"/>
    <xf numFmtId="0" fontId="0" fillId="67" borderId="33" xfId="0" applyFill="1" applyBorder="1" applyAlignment="1">
      <alignment horizontal="center"/>
    </xf>
    <xf numFmtId="0" fontId="67" fillId="67" borderId="33" xfId="0" applyFont="1" applyFill="1" applyBorder="1" applyAlignment="1">
      <alignment horizontal="center"/>
    </xf>
    <xf numFmtId="10" fontId="67" fillId="75" borderId="57" xfId="45" applyNumberFormat="1" applyFont="1" applyFill="1" applyBorder="1" applyAlignment="1" applyProtection="1">
      <alignment horizontal="center" vertical="center" wrapText="1"/>
    </xf>
    <xf numFmtId="0" fontId="67" fillId="67" borderId="21" xfId="0" applyFont="1" applyFill="1" applyBorder="1" applyAlignment="1">
      <alignment horizontal="center"/>
    </xf>
    <xf numFmtId="166" fontId="67" fillId="73" borderId="33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10" fontId="67" fillId="0" borderId="16" xfId="45" applyNumberFormat="1" applyFont="1" applyFill="1" applyBorder="1" applyAlignment="1" applyProtection="1">
      <alignment horizontal="center" vertical="center" wrapText="1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/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0" fillId="67" borderId="33" xfId="0" applyFont="1" applyFill="1" applyBorder="1" applyAlignment="1">
      <alignment horizontal="center"/>
    </xf>
    <xf numFmtId="0" fontId="0" fillId="67" borderId="50" xfId="0" applyFont="1" applyFill="1" applyBorder="1" applyAlignment="1">
      <alignment horizontal="center"/>
    </xf>
    <xf numFmtId="165" fontId="0" fillId="67" borderId="33" xfId="0" applyNumberFormat="1" applyFont="1" applyFill="1" applyBorder="1" applyAlignment="1">
      <alignment horizontal="center" vertical="center"/>
    </xf>
    <xf numFmtId="165" fontId="0" fillId="67" borderId="50" xfId="0" applyNumberFormat="1" applyFont="1" applyFill="1" applyBorder="1" applyAlignment="1">
      <alignment horizontal="center" vertical="center"/>
    </xf>
    <xf numFmtId="0" fontId="0" fillId="67" borderId="52" xfId="0" applyFill="1" applyBorder="1" applyAlignment="1">
      <alignment horizontal="center"/>
    </xf>
    <xf numFmtId="0" fontId="0" fillId="67" borderId="34" xfId="0" applyFill="1" applyBorder="1" applyAlignment="1">
      <alignment horizontal="center"/>
    </xf>
    <xf numFmtId="0" fontId="0" fillId="67" borderId="53" xfId="0" applyFill="1" applyBorder="1" applyAlignment="1">
      <alignment horizontal="center"/>
    </xf>
    <xf numFmtId="0" fontId="0" fillId="67" borderId="51" xfId="0" applyFill="1" applyBorder="1" applyAlignment="1">
      <alignment horizontal="center"/>
    </xf>
    <xf numFmtId="167" fontId="0" fillId="67" borderId="33" xfId="0" applyNumberFormat="1" applyFill="1" applyBorder="1" applyAlignment="1">
      <alignment horizontal="center"/>
    </xf>
    <xf numFmtId="167" fontId="0" fillId="67" borderId="50" xfId="0" applyNumberFormat="1" applyFill="1" applyBorder="1" applyAlignment="1">
      <alignment horizontal="center"/>
    </xf>
    <xf numFmtId="15" fontId="0" fillId="67" borderId="33" xfId="0" applyNumberFormat="1" applyFont="1" applyFill="1" applyBorder="1" applyAlignment="1">
      <alignment horizontal="center"/>
    </xf>
    <xf numFmtId="15" fontId="0" fillId="67" borderId="50" xfId="0" applyNumberFormat="1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0" fillId="67" borderId="29" xfId="0" applyFill="1" applyBorder="1" applyAlignment="1">
      <alignment horizontal="center"/>
    </xf>
    <xf numFmtId="0" fontId="0" fillId="67" borderId="30" xfId="0" applyFill="1" applyBorder="1" applyAlignment="1">
      <alignment horizontal="center"/>
    </xf>
    <xf numFmtId="0" fontId="0" fillId="24" borderId="16" xfId="0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2" borderId="13" xfId="0" applyFont="1" applyFill="1" applyBorder="1" applyAlignment="1">
      <alignment horizontal="center"/>
    </xf>
    <xf numFmtId="0" fontId="67" fillId="66" borderId="16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4" fillId="61" borderId="13" xfId="0" applyFont="1" applyFill="1" applyBorder="1" applyAlignment="1">
      <alignment horizontal="center"/>
    </xf>
    <xf numFmtId="0" fontId="4" fillId="63" borderId="12" xfId="0" applyFont="1" applyFill="1" applyBorder="1" applyAlignment="1">
      <alignment horizontal="center"/>
    </xf>
    <xf numFmtId="0" fontId="4" fillId="63" borderId="13" xfId="0" applyFont="1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1" borderId="16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4" fillId="62" borderId="21" xfId="0" applyFont="1" applyFill="1" applyBorder="1" applyAlignment="1">
      <alignment horizontal="center"/>
    </xf>
    <xf numFmtId="0" fontId="4" fillId="61" borderId="49" xfId="0" applyFont="1" applyFill="1" applyBorder="1" applyAlignment="1">
      <alignment horizontal="center"/>
    </xf>
    <xf numFmtId="0" fontId="4" fillId="61" borderId="48" xfId="0" applyFont="1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4" fillId="63" borderId="21" xfId="0" applyFont="1" applyFill="1" applyBorder="1" applyAlignment="1">
      <alignment horizontal="center"/>
    </xf>
    <xf numFmtId="0" fontId="0" fillId="63" borderId="12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24" fillId="8" borderId="32" xfId="38" applyFont="1" applyFill="1" applyBorder="1" applyAlignment="1">
      <alignment horizontal="center" vertical="center" wrapText="1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0" fillId="66" borderId="16" xfId="0" applyFill="1" applyBorder="1" applyAlignment="1">
      <alignment horizontal="center"/>
    </xf>
    <xf numFmtId="0" fontId="0" fillId="61" borderId="12" xfId="0" applyFont="1" applyFill="1" applyBorder="1" applyAlignment="1">
      <alignment horizontal="center"/>
    </xf>
    <xf numFmtId="0" fontId="0" fillId="61" borderId="13" xfId="0" applyFont="1" applyFill="1" applyBorder="1" applyAlignment="1">
      <alignment horizontal="center"/>
    </xf>
    <xf numFmtId="0" fontId="24" fillId="8" borderId="29" xfId="38" applyFont="1" applyFill="1" applyBorder="1" applyAlignment="1">
      <alignment horizontal="center" vertical="center" wrapText="1"/>
    </xf>
    <xf numFmtId="0" fontId="24" fillId="8" borderId="30" xfId="38" applyFont="1" applyFill="1" applyBorder="1" applyAlignment="1">
      <alignment horizontal="center" vertical="center" wrapText="1"/>
    </xf>
    <xf numFmtId="0" fontId="0" fillId="24" borderId="46" xfId="0" applyFill="1" applyBorder="1" applyAlignment="1">
      <alignment horizontal="center"/>
    </xf>
    <xf numFmtId="0" fontId="0" fillId="24" borderId="47" xfId="0" applyFill="1" applyBorder="1" applyAlignment="1">
      <alignment horizontal="center"/>
    </xf>
    <xf numFmtId="0" fontId="0" fillId="69" borderId="33" xfId="0" applyFill="1" applyBorder="1" applyAlignment="1">
      <alignment horizontal="center"/>
    </xf>
    <xf numFmtId="0" fontId="67" fillId="66" borderId="33" xfId="0" applyFont="1" applyFill="1" applyBorder="1" applyAlignment="1">
      <alignment horizontal="center"/>
    </xf>
    <xf numFmtId="0" fontId="0" fillId="61" borderId="55" xfId="0" applyFill="1" applyBorder="1" applyAlignment="1">
      <alignment horizontal="center"/>
    </xf>
    <xf numFmtId="0" fontId="0" fillId="61" borderId="54" xfId="0" applyFont="1" applyFill="1" applyBorder="1" applyAlignment="1">
      <alignment horizontal="center"/>
    </xf>
    <xf numFmtId="0" fontId="0" fillId="69" borderId="50" xfId="0" applyFill="1" applyBorder="1" applyAlignment="1">
      <alignment horizontal="center"/>
    </xf>
    <xf numFmtId="16" fontId="0" fillId="69" borderId="33" xfId="0" applyNumberFormat="1" applyFill="1" applyBorder="1" applyAlignment="1">
      <alignment horizontal="center"/>
    </xf>
    <xf numFmtId="16" fontId="0" fillId="69" borderId="50" xfId="0" applyNumberFormat="1" applyFill="1" applyBorder="1" applyAlignment="1">
      <alignment horizontal="center"/>
    </xf>
    <xf numFmtId="0" fontId="0" fillId="65" borderId="33" xfId="0" applyFont="1" applyFill="1" applyBorder="1" applyAlignment="1">
      <alignment horizontal="center"/>
    </xf>
    <xf numFmtId="0" fontId="0" fillId="65" borderId="50" xfId="0" applyFont="1" applyFill="1" applyBorder="1" applyAlignment="1">
      <alignment horizontal="center"/>
    </xf>
    <xf numFmtId="166" fontId="0" fillId="74" borderId="33" xfId="0" applyNumberFormat="1" applyFont="1" applyFill="1" applyBorder="1" applyAlignment="1">
      <alignment horizontal="center" vertical="center"/>
    </xf>
    <xf numFmtId="166" fontId="0" fillId="74" borderId="50" xfId="0" applyNumberFormat="1" applyFont="1" applyFill="1" applyBorder="1" applyAlignment="1">
      <alignment horizontal="center" vertical="center"/>
    </xf>
    <xf numFmtId="0" fontId="0" fillId="69" borderId="52" xfId="0" applyFill="1" applyBorder="1" applyAlignment="1">
      <alignment horizontal="center"/>
    </xf>
    <xf numFmtId="0" fontId="0" fillId="69" borderId="34" xfId="0" applyFill="1" applyBorder="1" applyAlignment="1">
      <alignment horizontal="center"/>
    </xf>
    <xf numFmtId="0" fontId="0" fillId="69" borderId="53" xfId="0" applyFill="1" applyBorder="1" applyAlignment="1">
      <alignment horizontal="center"/>
    </xf>
    <xf numFmtId="0" fontId="0" fillId="69" borderId="51" xfId="0" applyFill="1" applyBorder="1" applyAlignment="1">
      <alignment horizontal="center"/>
    </xf>
    <xf numFmtId="0" fontId="0" fillId="8" borderId="19" xfId="38" applyFont="1" applyFill="1" applyBorder="1" applyAlignment="1">
      <alignment horizontal="center" vertical="center" wrapText="1"/>
    </xf>
    <xf numFmtId="0" fontId="0" fillId="8" borderId="21" xfId="38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0" fillId="70" borderId="16" xfId="0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227</xdr:row>
      <xdr:rowOff>123824</xdr:rowOff>
    </xdr:from>
    <xdr:to>
      <xdr:col>11</xdr:col>
      <xdr:colOff>323850</xdr:colOff>
      <xdr:row>242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231</xdr:row>
      <xdr:rowOff>123825</xdr:rowOff>
    </xdr:from>
    <xdr:to>
      <xdr:col>4</xdr:col>
      <xdr:colOff>523875</xdr:colOff>
      <xdr:row>236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190500</xdr:colOff>
      <xdr:row>225</xdr:row>
      <xdr:rowOff>9525</xdr:rowOff>
    </xdr:from>
    <xdr:to>
      <xdr:col>9</xdr:col>
      <xdr:colOff>209550</xdr:colOff>
      <xdr:row>231</xdr:row>
      <xdr:rowOff>66675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162175" y="28841700"/>
          <a:ext cx="3943350" cy="10287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226</xdr:row>
      <xdr:rowOff>0</xdr:rowOff>
    </xdr:from>
    <xdr:to>
      <xdr:col>2</xdr:col>
      <xdr:colOff>504825</xdr:colOff>
      <xdr:row>229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8</xdr:col>
      <xdr:colOff>156323</xdr:colOff>
      <xdr:row>511</xdr:row>
      <xdr:rowOff>134470</xdr:rowOff>
    </xdr:from>
    <xdr:to>
      <xdr:col>12</xdr:col>
      <xdr:colOff>770966</xdr:colOff>
      <xdr:row>518</xdr:row>
      <xdr:rowOff>123264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6084235" y="79628999"/>
          <a:ext cx="3516966" cy="1086971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381560</xdr:colOff>
      <xdr:row>512</xdr:row>
      <xdr:rowOff>11206</xdr:rowOff>
    </xdr:from>
    <xdr:to>
      <xdr:col>4</xdr:col>
      <xdr:colOff>333935</xdr:colOff>
      <xdr:row>515</xdr:row>
      <xdr:rowOff>115979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3413" y="79662618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12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C20" sqref="C20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43143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100">
        <v>3</v>
      </c>
      <c r="C15" s="101" t="s">
        <v>8</v>
      </c>
      <c r="D15" s="17" t="s">
        <v>9</v>
      </c>
    </row>
    <row r="16" spans="1:12">
      <c r="B16" s="92">
        <v>4</v>
      </c>
      <c r="C16" s="102" t="s">
        <v>10</v>
      </c>
      <c r="D16" s="116" t="s">
        <v>11</v>
      </c>
    </row>
    <row r="17" spans="2:4">
      <c r="B17" s="92">
        <v>5</v>
      </c>
      <c r="C17" s="102" t="s">
        <v>345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16" sqref="H16"/>
    </sheetView>
  </sheetViews>
  <sheetFormatPr defaultRowHeight="12.7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A125"/>
  <sheetViews>
    <sheetView zoomScale="85" zoomScaleNormal="85" workbookViewId="0">
      <selection activeCell="P19" sqref="P19"/>
    </sheetView>
  </sheetViews>
  <sheetFormatPr defaultRowHeight="12.75"/>
  <cols>
    <col min="3" max="3" width="18.28515625" bestFit="1" customWidth="1"/>
    <col min="5" max="5" width="10.28515625" customWidth="1"/>
    <col min="15" max="15" width="9.5703125" bestFit="1" customWidth="1"/>
    <col min="16" max="16" width="11.42578125" style="19" customWidth="1"/>
    <col min="17" max="19" width="0" style="19" hidden="1" customWidth="1"/>
    <col min="20" max="27" width="9.140625" style="19"/>
  </cols>
  <sheetData>
    <row r="1" spans="1:27" s="119" customFormat="1" ht="15" customHeight="1">
      <c r="A1" s="293" t="s">
        <v>2198</v>
      </c>
      <c r="B1" s="293"/>
      <c r="C1" s="293"/>
      <c r="D1" s="88"/>
      <c r="E1" s="89"/>
      <c r="F1" s="49"/>
      <c r="G1" s="89"/>
      <c r="H1" s="49"/>
      <c r="I1" s="7"/>
      <c r="J1" s="93"/>
      <c r="K1" s="49"/>
      <c r="L1" s="49"/>
      <c r="M1" s="49"/>
      <c r="N1" s="49"/>
      <c r="O1" s="91"/>
      <c r="P1" s="19"/>
      <c r="Q1" s="18"/>
      <c r="R1" s="89"/>
      <c r="S1" s="18"/>
      <c r="T1" s="18"/>
      <c r="U1" s="18"/>
      <c r="V1" s="18"/>
      <c r="W1" s="18"/>
      <c r="X1" s="18"/>
      <c r="Y1" s="18"/>
      <c r="Z1" s="18"/>
      <c r="AA1" s="18"/>
    </row>
    <row r="2" spans="1:27" s="119" customFormat="1" ht="58.5" customHeight="1">
      <c r="A2" s="194" t="s">
        <v>13</v>
      </c>
      <c r="B2" s="194" t="s">
        <v>218</v>
      </c>
      <c r="C2" s="189" t="s">
        <v>259</v>
      </c>
      <c r="D2" s="194" t="s">
        <v>260</v>
      </c>
      <c r="E2" s="194" t="s">
        <v>261</v>
      </c>
      <c r="F2" s="194" t="s">
        <v>262</v>
      </c>
      <c r="G2" s="194" t="s">
        <v>263</v>
      </c>
      <c r="H2" s="194" t="s">
        <v>264</v>
      </c>
      <c r="I2" s="598" t="s">
        <v>265</v>
      </c>
      <c r="J2" s="598"/>
      <c r="K2" s="294" t="s">
        <v>273</v>
      </c>
      <c r="L2" s="294" t="s">
        <v>274</v>
      </c>
      <c r="M2" s="194" t="s">
        <v>275</v>
      </c>
      <c r="N2" s="194" t="s">
        <v>268</v>
      </c>
      <c r="O2" s="189" t="s">
        <v>269</v>
      </c>
      <c r="P2" s="19"/>
      <c r="Q2" s="18"/>
      <c r="R2" s="89"/>
      <c r="S2" s="18"/>
      <c r="T2" s="18"/>
      <c r="U2" s="18"/>
      <c r="V2" s="18"/>
      <c r="W2" s="18"/>
      <c r="X2" s="18"/>
      <c r="Y2" s="18"/>
      <c r="Z2" s="19"/>
      <c r="AA2" s="19"/>
    </row>
    <row r="3" spans="1:27" s="19" customFormat="1" ht="12" customHeight="1">
      <c r="A3" s="233">
        <v>1</v>
      </c>
      <c r="B3" s="234">
        <v>42863</v>
      </c>
      <c r="C3" s="235" t="s">
        <v>2628</v>
      </c>
      <c r="D3" s="236" t="s">
        <v>270</v>
      </c>
      <c r="E3" s="237">
        <v>64.393500000000003</v>
      </c>
      <c r="F3" s="291">
        <v>64.290000000000006</v>
      </c>
      <c r="G3" s="291">
        <v>64.66</v>
      </c>
      <c r="H3" s="291">
        <v>64.59</v>
      </c>
      <c r="I3" s="596" t="s">
        <v>2629</v>
      </c>
      <c r="J3" s="596"/>
      <c r="K3" s="238">
        <v>0.26649999999999352</v>
      </c>
      <c r="L3" s="239">
        <v>266.49999999999352</v>
      </c>
      <c r="M3" s="291">
        <v>1000</v>
      </c>
      <c r="N3" s="240" t="s">
        <v>272</v>
      </c>
      <c r="O3" s="281">
        <v>42864</v>
      </c>
      <c r="Q3" s="241"/>
      <c r="R3" s="242" t="s">
        <v>2481</v>
      </c>
      <c r="S3" s="242"/>
      <c r="T3" s="18"/>
      <c r="U3" s="18"/>
      <c r="V3" s="18"/>
      <c r="W3" s="18"/>
      <c r="X3" s="18"/>
      <c r="Y3" s="18"/>
    </row>
    <row r="4" spans="1:27" s="19" customFormat="1" ht="12" customHeight="1">
      <c r="A4" s="233">
        <v>2</v>
      </c>
      <c r="B4" s="234">
        <v>42863</v>
      </c>
      <c r="C4" s="235" t="s">
        <v>2630</v>
      </c>
      <c r="D4" s="236" t="s">
        <v>270</v>
      </c>
      <c r="E4" s="237">
        <v>64.653499999999994</v>
      </c>
      <c r="F4" s="291">
        <v>64.45</v>
      </c>
      <c r="G4" s="291">
        <v>64.965000000000003</v>
      </c>
      <c r="H4" s="291">
        <v>65.05</v>
      </c>
      <c r="I4" s="596" t="s">
        <v>2631</v>
      </c>
      <c r="J4" s="596"/>
      <c r="K4" s="238">
        <v>0.31150000000000944</v>
      </c>
      <c r="L4" s="239">
        <v>311.50000000000944</v>
      </c>
      <c r="M4" s="291">
        <v>1000</v>
      </c>
      <c r="N4" s="240" t="s">
        <v>272</v>
      </c>
      <c r="O4" s="281">
        <v>42864</v>
      </c>
      <c r="Q4" s="241"/>
      <c r="R4" s="242" t="s">
        <v>2481</v>
      </c>
      <c r="S4" s="242"/>
      <c r="T4" s="18"/>
      <c r="U4" s="18"/>
      <c r="V4" s="18"/>
      <c r="W4" s="18"/>
      <c r="X4" s="18"/>
      <c r="Y4" s="18"/>
    </row>
    <row r="5" spans="1:27" s="19" customFormat="1" ht="12" customHeight="1">
      <c r="A5" s="233">
        <v>3</v>
      </c>
      <c r="B5" s="234">
        <v>42864</v>
      </c>
      <c r="C5" s="235" t="s">
        <v>2638</v>
      </c>
      <c r="D5" s="236" t="s">
        <v>2420</v>
      </c>
      <c r="E5" s="237">
        <v>70.650000000000006</v>
      </c>
      <c r="F5" s="291">
        <v>70.8</v>
      </c>
      <c r="G5" s="291">
        <v>70.069999999999993</v>
      </c>
      <c r="H5" s="291">
        <v>70.400000000000006</v>
      </c>
      <c r="I5" s="596" t="s">
        <v>2639</v>
      </c>
      <c r="J5" s="596"/>
      <c r="K5" s="238">
        <v>0.58000000000001295</v>
      </c>
      <c r="L5" s="239">
        <v>580.00000000001</v>
      </c>
      <c r="M5" s="291">
        <v>1000</v>
      </c>
      <c r="N5" s="240" t="s">
        <v>272</v>
      </c>
      <c r="O5" s="281">
        <v>42867</v>
      </c>
      <c r="Q5" s="241"/>
      <c r="R5" s="242" t="s">
        <v>2481</v>
      </c>
      <c r="S5" s="242"/>
      <c r="T5" s="18"/>
      <c r="U5" s="18"/>
      <c r="V5" s="18"/>
      <c r="W5" s="18"/>
      <c r="X5" s="18"/>
      <c r="Y5" s="18"/>
    </row>
    <row r="6" spans="1:27" s="119" customFormat="1">
      <c r="A6" s="243">
        <v>4</v>
      </c>
      <c r="B6" s="244">
        <v>42864</v>
      </c>
      <c r="C6" s="231" t="s">
        <v>2632</v>
      </c>
      <c r="D6" s="232" t="s">
        <v>270</v>
      </c>
      <c r="E6" s="245">
        <v>83.774000000000001</v>
      </c>
      <c r="F6" s="245">
        <v>83.37</v>
      </c>
      <c r="G6" s="245">
        <v>83.37</v>
      </c>
      <c r="H6" s="245">
        <v>84.77</v>
      </c>
      <c r="I6" s="597" t="s">
        <v>2633</v>
      </c>
      <c r="J6" s="597"/>
      <c r="K6" s="246">
        <v>-0.40399999999999636</v>
      </c>
      <c r="L6" s="247">
        <v>-403.99999999999636</v>
      </c>
      <c r="M6" s="289">
        <v>1000</v>
      </c>
      <c r="N6" s="248" t="s">
        <v>2194</v>
      </c>
      <c r="O6" s="244">
        <v>42866</v>
      </c>
      <c r="P6" s="19"/>
      <c r="Q6" s="241"/>
      <c r="R6" s="242" t="s">
        <v>2481</v>
      </c>
      <c r="S6" s="242"/>
      <c r="T6" s="18"/>
      <c r="U6" s="18"/>
      <c r="V6" s="18"/>
      <c r="W6" s="18"/>
      <c r="X6" s="18"/>
      <c r="Y6" s="18"/>
      <c r="Z6" s="18"/>
      <c r="AA6" s="18"/>
    </row>
    <row r="7" spans="1:27" s="119" customFormat="1">
      <c r="A7" s="253">
        <v>5</v>
      </c>
      <c r="B7" s="254">
        <v>42866</v>
      </c>
      <c r="C7" s="255" t="s">
        <v>2628</v>
      </c>
      <c r="D7" s="256" t="s">
        <v>270</v>
      </c>
      <c r="E7" s="256">
        <v>64.655500000000004</v>
      </c>
      <c r="F7" s="256">
        <v>64.55</v>
      </c>
      <c r="G7" s="256">
        <v>64.55</v>
      </c>
      <c r="H7" s="256">
        <v>64.86</v>
      </c>
      <c r="I7" s="600" t="s">
        <v>2640</v>
      </c>
      <c r="J7" s="600"/>
      <c r="K7" s="288">
        <v>-0.10550000000000637</v>
      </c>
      <c r="L7" s="257">
        <f>K7*M7</f>
        <v>-105.50000000000637</v>
      </c>
      <c r="M7" s="258">
        <v>1000</v>
      </c>
      <c r="N7" s="259" t="s">
        <v>2194</v>
      </c>
      <c r="O7" s="292">
        <v>42866</v>
      </c>
      <c r="P7" s="19"/>
      <c r="Q7" s="241"/>
      <c r="R7" s="260" t="s">
        <v>2481</v>
      </c>
      <c r="S7" s="242"/>
      <c r="T7" s="18"/>
      <c r="U7" s="18"/>
      <c r="V7" s="18"/>
      <c r="W7" s="18"/>
      <c r="X7" s="18"/>
      <c r="Y7" s="18"/>
      <c r="Z7" s="18"/>
      <c r="AA7" s="18"/>
    </row>
    <row r="8" spans="1:27" s="19" customFormat="1" ht="12" customHeight="1">
      <c r="A8" s="233">
        <v>6</v>
      </c>
      <c r="B8" s="234">
        <v>42870</v>
      </c>
      <c r="C8" s="235" t="s">
        <v>2628</v>
      </c>
      <c r="D8" s="236" t="s">
        <v>270</v>
      </c>
      <c r="E8" s="237">
        <v>64.227500000000006</v>
      </c>
      <c r="F8" s="291">
        <v>64.08</v>
      </c>
      <c r="G8" s="291">
        <v>64.459999999999994</v>
      </c>
      <c r="H8" s="291">
        <v>64.48</v>
      </c>
      <c r="I8" s="596" t="s">
        <v>2634</v>
      </c>
      <c r="J8" s="596"/>
      <c r="K8" s="238">
        <v>0.23249999999998749</v>
      </c>
      <c r="L8" s="239">
        <v>232.49999999998749</v>
      </c>
      <c r="M8" s="291">
        <v>1000</v>
      </c>
      <c r="N8" s="240" t="s">
        <v>272</v>
      </c>
      <c r="O8" s="281">
        <v>42873</v>
      </c>
      <c r="Q8" s="241"/>
      <c r="R8" s="242" t="s">
        <v>2481</v>
      </c>
      <c r="S8" s="242"/>
      <c r="T8" s="18"/>
      <c r="U8" s="18"/>
      <c r="V8" s="18"/>
      <c r="W8" s="18"/>
      <c r="X8" s="18"/>
      <c r="Y8" s="18"/>
    </row>
    <row r="9" spans="1:27" s="119" customFormat="1">
      <c r="A9" s="243">
        <v>7</v>
      </c>
      <c r="B9" s="244">
        <v>42874</v>
      </c>
      <c r="C9" s="231" t="s">
        <v>2628</v>
      </c>
      <c r="D9" s="232" t="s">
        <v>2420</v>
      </c>
      <c r="E9" s="245">
        <v>64.83</v>
      </c>
      <c r="F9" s="245">
        <v>65</v>
      </c>
      <c r="G9" s="245">
        <v>65</v>
      </c>
      <c r="H9" s="245">
        <v>64.5</v>
      </c>
      <c r="I9" s="597" t="s">
        <v>2635</v>
      </c>
      <c r="J9" s="597"/>
      <c r="K9" s="246">
        <v>-0.17000000000000171</v>
      </c>
      <c r="L9" s="247">
        <v>-170.00000000000171</v>
      </c>
      <c r="M9" s="289">
        <v>1000</v>
      </c>
      <c r="N9" s="248" t="s">
        <v>2194</v>
      </c>
      <c r="O9" s="244">
        <v>42874</v>
      </c>
      <c r="P9" s="19"/>
      <c r="Q9" s="241"/>
      <c r="R9" s="242" t="s">
        <v>2481</v>
      </c>
      <c r="S9" s="242"/>
      <c r="T9" s="18"/>
      <c r="U9" s="18"/>
      <c r="V9" s="18"/>
      <c r="W9" s="18"/>
      <c r="X9" s="18"/>
      <c r="Y9" s="18"/>
      <c r="Z9" s="18"/>
      <c r="AA9" s="18"/>
    </row>
    <row r="10" spans="1:27" s="19" customFormat="1" ht="12" customHeight="1">
      <c r="A10" s="233">
        <v>8</v>
      </c>
      <c r="B10" s="234">
        <v>42878</v>
      </c>
      <c r="C10" s="235" t="s">
        <v>2628</v>
      </c>
      <c r="D10" s="236" t="s">
        <v>270</v>
      </c>
      <c r="E10" s="237">
        <v>64.83</v>
      </c>
      <c r="F10" s="291">
        <v>64.62</v>
      </c>
      <c r="G10" s="291">
        <v>64.95</v>
      </c>
      <c r="H10" s="291">
        <v>65.2</v>
      </c>
      <c r="I10" s="596" t="s">
        <v>2636</v>
      </c>
      <c r="J10" s="596"/>
      <c r="K10" s="238">
        <v>0.12000000000000455</v>
      </c>
      <c r="L10" s="239">
        <v>120.00000000000455</v>
      </c>
      <c r="M10" s="291">
        <v>1000</v>
      </c>
      <c r="N10" s="240" t="s">
        <v>272</v>
      </c>
      <c r="O10" s="281">
        <v>42879</v>
      </c>
      <c r="Q10" s="241"/>
      <c r="R10" s="242" t="s">
        <v>2481</v>
      </c>
      <c r="S10" s="242"/>
      <c r="T10" s="18"/>
      <c r="U10" s="18"/>
      <c r="V10" s="18"/>
      <c r="W10" s="18"/>
      <c r="X10" s="18"/>
      <c r="Y10" s="18"/>
    </row>
    <row r="11" spans="1:27" s="19" customFormat="1" ht="12" customHeight="1">
      <c r="A11" s="249">
        <v>9</v>
      </c>
      <c r="B11" s="250">
        <v>42880</v>
      </c>
      <c r="C11" s="251" t="s">
        <v>2628</v>
      </c>
      <c r="D11" s="249" t="s">
        <v>270</v>
      </c>
      <c r="E11" s="249">
        <v>64.569999999999993</v>
      </c>
      <c r="F11" s="249">
        <v>64.25</v>
      </c>
      <c r="G11" s="249">
        <v>64.56</v>
      </c>
      <c r="H11" s="249">
        <v>65</v>
      </c>
      <c r="I11" s="599" t="s">
        <v>2637</v>
      </c>
      <c r="J11" s="599"/>
      <c r="K11" s="249">
        <v>-9.9999999999909051E-3</v>
      </c>
      <c r="L11" s="249">
        <v>-9.9999999999909051</v>
      </c>
      <c r="M11" s="249">
        <v>1000</v>
      </c>
      <c r="N11" s="249" t="s">
        <v>2598</v>
      </c>
      <c r="O11" s="295">
        <v>42884</v>
      </c>
      <c r="Q11" s="241"/>
      <c r="R11" s="242" t="s">
        <v>2481</v>
      </c>
      <c r="S11" s="242"/>
      <c r="T11" s="18"/>
      <c r="U11" s="18"/>
      <c r="V11" s="18"/>
      <c r="W11" s="18"/>
      <c r="X11" s="18"/>
      <c r="Y11" s="18"/>
    </row>
    <row r="12" spans="1:27" s="19" customFormat="1" ht="12" customHeight="1">
      <c r="A12" s="243">
        <v>10</v>
      </c>
      <c r="B12" s="244">
        <v>42885</v>
      </c>
      <c r="C12" s="231" t="s">
        <v>2630</v>
      </c>
      <c r="D12" s="232" t="s">
        <v>270</v>
      </c>
      <c r="E12" s="245">
        <v>64.912499999999994</v>
      </c>
      <c r="F12" s="245">
        <v>64.709999999999994</v>
      </c>
      <c r="G12" s="245">
        <v>64.709999999999994</v>
      </c>
      <c r="H12" s="245">
        <v>65.31</v>
      </c>
      <c r="I12" s="546" t="s">
        <v>2641</v>
      </c>
      <c r="J12" s="597"/>
      <c r="K12" s="246">
        <v>-0.20250000000000057</v>
      </c>
      <c r="L12" s="247">
        <v>-202.50000000000057</v>
      </c>
      <c r="M12" s="289">
        <v>1000</v>
      </c>
      <c r="N12" s="248" t="s">
        <v>2194</v>
      </c>
      <c r="O12" s="244">
        <v>42886</v>
      </c>
      <c r="Q12" s="252"/>
      <c r="R12" s="89" t="s">
        <v>2481</v>
      </c>
      <c r="S12" s="18"/>
      <c r="T12" s="18"/>
      <c r="U12" s="18"/>
      <c r="V12" s="18"/>
      <c r="W12" s="18"/>
      <c r="X12" s="18"/>
      <c r="Y12" s="18"/>
    </row>
    <row r="13" spans="1:27" s="148" customFormat="1">
      <c r="A13" s="243">
        <v>11</v>
      </c>
      <c r="B13" s="244">
        <v>42887</v>
      </c>
      <c r="C13" s="231" t="s">
        <v>2630</v>
      </c>
      <c r="D13" s="232" t="s">
        <v>270</v>
      </c>
      <c r="E13" s="245">
        <v>64.655000000000001</v>
      </c>
      <c r="F13" s="245">
        <v>64.45</v>
      </c>
      <c r="G13" s="245">
        <v>64.45</v>
      </c>
      <c r="H13" s="245">
        <v>65.05</v>
      </c>
      <c r="I13" s="546" t="s">
        <v>2641</v>
      </c>
      <c r="J13" s="597"/>
      <c r="K13" s="246">
        <f t="shared" ref="K13:K19" si="0">G13-E13</f>
        <v>-0.20499999999999829</v>
      </c>
      <c r="L13" s="247">
        <f t="shared" ref="L13:L19" si="1">K13*M13</f>
        <v>-204.99999999999829</v>
      </c>
      <c r="M13" s="246">
        <v>1000</v>
      </c>
      <c r="N13" s="248" t="s">
        <v>2194</v>
      </c>
      <c r="O13" s="244">
        <v>42894</v>
      </c>
      <c r="P13" s="226"/>
      <c r="Q13" s="280"/>
      <c r="R13" s="159" t="s">
        <v>2481</v>
      </c>
      <c r="S13" s="226"/>
      <c r="T13" s="147"/>
      <c r="U13" s="147"/>
      <c r="V13" s="147"/>
      <c r="W13" s="147"/>
      <c r="X13" s="147"/>
      <c r="Y13" s="147"/>
      <c r="Z13" s="147"/>
      <c r="AA13" s="226"/>
    </row>
    <row r="14" spans="1:27" s="148" customFormat="1">
      <c r="A14" s="233">
        <v>12</v>
      </c>
      <c r="B14" s="234">
        <v>42898</v>
      </c>
      <c r="C14" s="235" t="s">
        <v>2630</v>
      </c>
      <c r="D14" s="236" t="s">
        <v>270</v>
      </c>
      <c r="E14" s="237">
        <v>64.45</v>
      </c>
      <c r="F14" s="291">
        <v>64</v>
      </c>
      <c r="G14" s="291">
        <v>64.762500000000003</v>
      </c>
      <c r="H14" s="291">
        <v>65.2</v>
      </c>
      <c r="I14" s="596" t="s">
        <v>2631</v>
      </c>
      <c r="J14" s="596"/>
      <c r="K14" s="238">
        <f t="shared" si="0"/>
        <v>0.3125</v>
      </c>
      <c r="L14" s="239">
        <f t="shared" si="1"/>
        <v>312.5</v>
      </c>
      <c r="M14" s="291">
        <v>1000</v>
      </c>
      <c r="N14" s="240" t="s">
        <v>272</v>
      </c>
      <c r="O14" s="281">
        <v>42902</v>
      </c>
      <c r="P14" s="226"/>
      <c r="Q14" s="226"/>
      <c r="R14" s="221"/>
      <c r="S14" s="226"/>
      <c r="T14" s="226"/>
      <c r="U14" s="226"/>
      <c r="V14" s="226"/>
      <c r="W14" s="226"/>
      <c r="X14" s="226"/>
      <c r="Y14" s="226"/>
      <c r="Z14" s="226"/>
      <c r="AA14" s="226"/>
    </row>
    <row r="15" spans="1:27" s="148" customFormat="1">
      <c r="A15" s="233">
        <v>13</v>
      </c>
      <c r="B15" s="234">
        <v>42902</v>
      </c>
      <c r="C15" s="235" t="s">
        <v>2630</v>
      </c>
      <c r="D15" s="236" t="s">
        <v>270</v>
      </c>
      <c r="E15" s="237">
        <v>64.510000000000005</v>
      </c>
      <c r="F15" s="291">
        <v>64.2</v>
      </c>
      <c r="G15" s="291">
        <v>64.7</v>
      </c>
      <c r="H15" s="291">
        <v>65.11</v>
      </c>
      <c r="I15" s="596" t="s">
        <v>2642</v>
      </c>
      <c r="J15" s="596"/>
      <c r="K15" s="238">
        <f t="shared" si="0"/>
        <v>0.18999999999999773</v>
      </c>
      <c r="L15" s="239">
        <f t="shared" si="1"/>
        <v>189.99999999999773</v>
      </c>
      <c r="M15" s="291">
        <v>1000</v>
      </c>
      <c r="N15" s="240" t="s">
        <v>272</v>
      </c>
      <c r="O15" s="281">
        <v>42907</v>
      </c>
      <c r="P15" s="226"/>
      <c r="Q15" s="226"/>
      <c r="R15" s="221"/>
      <c r="S15" s="226"/>
      <c r="T15" s="226"/>
      <c r="U15" s="226"/>
      <c r="V15" s="226"/>
      <c r="W15" s="226"/>
      <c r="X15" s="226"/>
      <c r="Y15" s="226"/>
      <c r="Z15" s="226"/>
      <c r="AA15" s="226"/>
    </row>
    <row r="16" spans="1:27" s="148" customFormat="1">
      <c r="A16" s="243">
        <v>14</v>
      </c>
      <c r="B16" s="244">
        <v>42908</v>
      </c>
      <c r="C16" s="231" t="s">
        <v>2630</v>
      </c>
      <c r="D16" s="232" t="s">
        <v>270</v>
      </c>
      <c r="E16" s="245">
        <v>64.56</v>
      </c>
      <c r="F16" s="245">
        <v>64.2</v>
      </c>
      <c r="G16" s="245">
        <v>64.2</v>
      </c>
      <c r="H16" s="245">
        <v>65.099999999999994</v>
      </c>
      <c r="I16" s="546" t="s">
        <v>2647</v>
      </c>
      <c r="J16" s="597"/>
      <c r="K16" s="246">
        <f t="shared" si="0"/>
        <v>-0.35999999999999943</v>
      </c>
      <c r="L16" s="247">
        <f t="shared" si="1"/>
        <v>-359.99999999999943</v>
      </c>
      <c r="M16" s="246">
        <v>1000</v>
      </c>
      <c r="N16" s="248" t="s">
        <v>2194</v>
      </c>
      <c r="O16" s="244">
        <v>42916</v>
      </c>
      <c r="P16" s="226"/>
      <c r="Q16" s="226"/>
      <c r="R16" s="221"/>
      <c r="S16" s="226"/>
      <c r="T16" s="226"/>
      <c r="U16" s="226"/>
      <c r="V16" s="226"/>
      <c r="W16" s="226"/>
      <c r="X16" s="226"/>
      <c r="Y16" s="226"/>
      <c r="Z16" s="226"/>
      <c r="AA16" s="226"/>
    </row>
    <row r="17" spans="1:27" s="148" customFormat="1">
      <c r="A17" s="243">
        <v>15</v>
      </c>
      <c r="B17" s="244">
        <v>42926</v>
      </c>
      <c r="C17" s="231" t="s">
        <v>2643</v>
      </c>
      <c r="D17" s="232" t="s">
        <v>270</v>
      </c>
      <c r="E17" s="245">
        <v>64.67</v>
      </c>
      <c r="F17" s="245">
        <v>64.400000000000006</v>
      </c>
      <c r="G17" s="245">
        <v>64.400000000000006</v>
      </c>
      <c r="H17" s="245">
        <v>65.150000000000006</v>
      </c>
      <c r="I17" s="546" t="s">
        <v>2648</v>
      </c>
      <c r="J17" s="597"/>
      <c r="K17" s="246">
        <f t="shared" si="0"/>
        <v>-0.26999999999999602</v>
      </c>
      <c r="L17" s="247">
        <f t="shared" si="1"/>
        <v>-269.99999999999602</v>
      </c>
      <c r="M17" s="246">
        <v>1000</v>
      </c>
      <c r="N17" s="248" t="s">
        <v>2194</v>
      </c>
      <c r="O17" s="244">
        <v>42947</v>
      </c>
      <c r="P17" s="226"/>
      <c r="Q17" s="226"/>
      <c r="R17" s="221"/>
      <c r="S17" s="226"/>
      <c r="T17" s="226"/>
      <c r="U17" s="226"/>
      <c r="V17" s="226"/>
      <c r="W17" s="226"/>
      <c r="X17" s="226"/>
      <c r="Y17" s="226"/>
      <c r="Z17" s="226"/>
      <c r="AA17" s="226"/>
    </row>
    <row r="18" spans="1:27" s="148" customFormat="1">
      <c r="A18" s="243">
        <v>16</v>
      </c>
      <c r="B18" s="244">
        <v>42949</v>
      </c>
      <c r="C18" s="231" t="s">
        <v>2644</v>
      </c>
      <c r="D18" s="232" t="s">
        <v>270</v>
      </c>
      <c r="E18" s="245">
        <v>64.234999999999999</v>
      </c>
      <c r="F18" s="245">
        <v>63.98</v>
      </c>
      <c r="G18" s="245">
        <v>63.98</v>
      </c>
      <c r="H18" s="245">
        <v>64.75</v>
      </c>
      <c r="I18" s="546" t="s">
        <v>2645</v>
      </c>
      <c r="J18" s="597"/>
      <c r="K18" s="246">
        <f t="shared" si="0"/>
        <v>-0.25500000000000256</v>
      </c>
      <c r="L18" s="247">
        <f t="shared" si="1"/>
        <v>-255.00000000000256</v>
      </c>
      <c r="M18" s="246">
        <v>1000</v>
      </c>
      <c r="N18" s="248" t="s">
        <v>2194</v>
      </c>
      <c r="O18" s="244">
        <v>42949</v>
      </c>
      <c r="P18" s="226"/>
      <c r="Q18" s="226"/>
      <c r="R18" s="221"/>
      <c r="S18" s="226"/>
      <c r="T18" s="226"/>
      <c r="U18" s="226"/>
      <c r="V18" s="226"/>
      <c r="W18" s="226"/>
      <c r="X18" s="226"/>
      <c r="Y18" s="226"/>
      <c r="Z18" s="226"/>
      <c r="AA18" s="226"/>
    </row>
    <row r="19" spans="1:27" s="148" customFormat="1">
      <c r="A19" s="233">
        <v>17</v>
      </c>
      <c r="B19" s="234">
        <v>42955</v>
      </c>
      <c r="C19" s="261" t="s">
        <v>2644</v>
      </c>
      <c r="D19" s="236" t="s">
        <v>270</v>
      </c>
      <c r="E19" s="237">
        <v>63.942500000000003</v>
      </c>
      <c r="F19" s="291">
        <v>63.6</v>
      </c>
      <c r="G19" s="291">
        <v>64.150000000000006</v>
      </c>
      <c r="H19" s="291">
        <v>64.5</v>
      </c>
      <c r="I19" s="596" t="s">
        <v>2646</v>
      </c>
      <c r="J19" s="596"/>
      <c r="K19" s="238">
        <f t="shared" si="0"/>
        <v>0.20750000000000313</v>
      </c>
      <c r="L19" s="239">
        <f t="shared" si="1"/>
        <v>207.50000000000313</v>
      </c>
      <c r="M19" s="291">
        <v>1000</v>
      </c>
      <c r="N19" s="240" t="s">
        <v>272</v>
      </c>
      <c r="O19" s="281">
        <v>42957</v>
      </c>
      <c r="P19" s="226"/>
      <c r="Q19" s="226"/>
      <c r="R19" s="221"/>
      <c r="S19" s="226"/>
      <c r="T19" s="226"/>
      <c r="U19" s="226"/>
      <c r="V19" s="226"/>
      <c r="W19" s="226"/>
      <c r="X19" s="226"/>
      <c r="Y19" s="226"/>
      <c r="Z19" s="226"/>
      <c r="AA19" s="226"/>
    </row>
    <row r="20" spans="1:27" s="148" customFormat="1">
      <c r="A20" s="243">
        <v>18</v>
      </c>
      <c r="B20" s="244">
        <v>42969</v>
      </c>
      <c r="C20" s="231" t="s">
        <v>2644</v>
      </c>
      <c r="D20" s="232" t="s">
        <v>270</v>
      </c>
      <c r="E20" s="245">
        <v>64.117500000000007</v>
      </c>
      <c r="F20" s="245">
        <v>63.9</v>
      </c>
      <c r="G20" s="245">
        <v>64.010000000000005</v>
      </c>
      <c r="H20" s="245">
        <v>64.5</v>
      </c>
      <c r="I20" s="546" t="s">
        <v>2701</v>
      </c>
      <c r="J20" s="597"/>
      <c r="K20" s="246">
        <f t="shared" ref="K20:K22" si="2">G20-E20</f>
        <v>-0.10750000000000171</v>
      </c>
      <c r="L20" s="247">
        <f t="shared" ref="L20:L21" si="3">K20*M20</f>
        <v>-107.50000000000171</v>
      </c>
      <c r="M20" s="246">
        <v>1000</v>
      </c>
      <c r="N20" s="248" t="s">
        <v>2194</v>
      </c>
      <c r="O20" s="244">
        <v>42976</v>
      </c>
      <c r="P20" s="226"/>
      <c r="Q20" s="226"/>
      <c r="R20" s="221"/>
      <c r="S20" s="226"/>
      <c r="T20" s="226"/>
      <c r="U20" s="226"/>
      <c r="V20" s="226"/>
      <c r="W20" s="226"/>
      <c r="X20" s="226"/>
      <c r="Y20" s="226"/>
      <c r="Z20" s="226"/>
      <c r="AA20" s="226"/>
    </row>
    <row r="21" spans="1:27" s="148" customFormat="1">
      <c r="A21" s="233">
        <v>19</v>
      </c>
      <c r="B21" s="234">
        <v>42979</v>
      </c>
      <c r="C21" s="261" t="s">
        <v>2704</v>
      </c>
      <c r="D21" s="236" t="s">
        <v>270</v>
      </c>
      <c r="E21" s="237">
        <v>64.099999999999994</v>
      </c>
      <c r="F21" s="291">
        <v>63.8</v>
      </c>
      <c r="G21" s="291">
        <v>64.204999999999998</v>
      </c>
      <c r="H21" s="291">
        <v>64.7</v>
      </c>
      <c r="I21" s="596" t="s">
        <v>2705</v>
      </c>
      <c r="J21" s="596"/>
      <c r="K21" s="238">
        <f t="shared" si="2"/>
        <v>0.10500000000000398</v>
      </c>
      <c r="L21" s="239">
        <f t="shared" si="3"/>
        <v>105.00000000000398</v>
      </c>
      <c r="M21" s="291">
        <v>1000</v>
      </c>
      <c r="N21" s="240" t="s">
        <v>272</v>
      </c>
      <c r="O21" s="281">
        <v>42979</v>
      </c>
      <c r="P21" s="226"/>
      <c r="Q21" s="226"/>
      <c r="R21" s="221"/>
      <c r="S21" s="226"/>
      <c r="T21" s="226"/>
      <c r="U21" s="226"/>
      <c r="V21" s="226"/>
      <c r="W21" s="226"/>
      <c r="X21" s="226"/>
      <c r="Y21" s="226"/>
      <c r="Z21" s="226"/>
      <c r="AA21" s="226"/>
    </row>
    <row r="22" spans="1:27" s="148" customFormat="1">
      <c r="A22" s="233">
        <v>20</v>
      </c>
      <c r="B22" s="234">
        <v>42982</v>
      </c>
      <c r="C22" s="261" t="s">
        <v>2704</v>
      </c>
      <c r="D22" s="236" t="s">
        <v>270</v>
      </c>
      <c r="E22" s="237">
        <v>64.094999999999999</v>
      </c>
      <c r="F22" s="291">
        <v>63.8</v>
      </c>
      <c r="G22" s="291">
        <v>64.194999999999993</v>
      </c>
      <c r="H22" s="291">
        <v>64.7</v>
      </c>
      <c r="I22" s="596" t="s">
        <v>2708</v>
      </c>
      <c r="J22" s="596"/>
      <c r="K22" s="238">
        <f t="shared" si="2"/>
        <v>9.9999999999994316E-2</v>
      </c>
      <c r="L22" s="239">
        <f t="shared" ref="L22" si="4">K22*M22</f>
        <v>99.999999999994316</v>
      </c>
      <c r="M22" s="291">
        <v>1000</v>
      </c>
      <c r="N22" s="240" t="s">
        <v>272</v>
      </c>
      <c r="O22" s="281">
        <v>42982</v>
      </c>
      <c r="P22" s="226"/>
      <c r="Q22" s="226"/>
      <c r="R22" s="221"/>
      <c r="S22" s="226"/>
      <c r="T22" s="226"/>
      <c r="U22" s="226"/>
      <c r="V22" s="226"/>
      <c r="W22" s="226"/>
      <c r="X22" s="226"/>
      <c r="Y22" s="226"/>
      <c r="Z22" s="226"/>
      <c r="AA22" s="226"/>
    </row>
    <row r="23" spans="1:27" s="148" customFormat="1">
      <c r="A23" s="233">
        <v>21</v>
      </c>
      <c r="B23" s="234">
        <v>42983</v>
      </c>
      <c r="C23" s="261" t="s">
        <v>2704</v>
      </c>
      <c r="D23" s="236" t="s">
        <v>270</v>
      </c>
      <c r="E23" s="237">
        <v>64.25</v>
      </c>
      <c r="F23" s="291">
        <v>64</v>
      </c>
      <c r="G23" s="291">
        <v>64.355000000000004</v>
      </c>
      <c r="H23" s="291">
        <v>64.75</v>
      </c>
      <c r="I23" s="596" t="s">
        <v>2705</v>
      </c>
      <c r="J23" s="596"/>
      <c r="K23" s="238">
        <f t="shared" ref="K23" si="5">G23-E23</f>
        <v>0.10500000000000398</v>
      </c>
      <c r="L23" s="239">
        <f t="shared" ref="L23:L27" si="6">K23*M23</f>
        <v>105.00000000000398</v>
      </c>
      <c r="M23" s="291">
        <v>1000</v>
      </c>
      <c r="N23" s="240" t="s">
        <v>272</v>
      </c>
      <c r="O23" s="281">
        <v>42984</v>
      </c>
      <c r="P23" s="226"/>
      <c r="Q23" s="226"/>
      <c r="R23" s="221"/>
      <c r="S23" s="226"/>
      <c r="T23" s="226"/>
      <c r="U23" s="226"/>
      <c r="V23" s="226"/>
      <c r="W23" s="226"/>
      <c r="X23" s="226"/>
      <c r="Y23" s="226"/>
      <c r="Z23" s="226"/>
      <c r="AA23" s="226"/>
    </row>
    <row r="24" spans="1:27" s="148" customFormat="1">
      <c r="A24" s="233">
        <v>22</v>
      </c>
      <c r="B24" s="234">
        <v>42984</v>
      </c>
      <c r="C24" s="261" t="s">
        <v>2704</v>
      </c>
      <c r="D24" s="236" t="s">
        <v>2420</v>
      </c>
      <c r="E24" s="237">
        <v>64.364999999999995</v>
      </c>
      <c r="F24" s="291">
        <v>64.5</v>
      </c>
      <c r="G24" s="291">
        <v>64.265000000000001</v>
      </c>
      <c r="H24" s="291">
        <v>64</v>
      </c>
      <c r="I24" s="572" t="s">
        <v>2708</v>
      </c>
      <c r="J24" s="596"/>
      <c r="K24" s="238">
        <f>E24-G24</f>
        <v>9.9999999999994316E-2</v>
      </c>
      <c r="L24" s="239">
        <f t="shared" si="6"/>
        <v>99.999999999994316</v>
      </c>
      <c r="M24" s="291">
        <v>1000</v>
      </c>
      <c r="N24" s="240" t="s">
        <v>272</v>
      </c>
      <c r="O24" s="281">
        <v>42984</v>
      </c>
      <c r="P24" s="226"/>
      <c r="Q24" s="226"/>
      <c r="R24" s="221"/>
      <c r="S24" s="226"/>
      <c r="T24" s="226"/>
      <c r="U24" s="226"/>
      <c r="V24" s="226"/>
      <c r="W24" s="226"/>
      <c r="X24" s="226"/>
      <c r="Y24" s="226"/>
      <c r="Z24" s="226"/>
      <c r="AA24" s="226"/>
    </row>
    <row r="25" spans="1:27" s="148" customFormat="1">
      <c r="A25" s="233">
        <v>23</v>
      </c>
      <c r="B25" s="234">
        <v>42985</v>
      </c>
      <c r="C25" s="261" t="s">
        <v>2704</v>
      </c>
      <c r="D25" s="236" t="s">
        <v>270</v>
      </c>
      <c r="E25" s="237">
        <v>64.144999999999996</v>
      </c>
      <c r="F25" s="291">
        <v>63.9</v>
      </c>
      <c r="G25" s="291">
        <v>64.256500000000003</v>
      </c>
      <c r="H25" s="291">
        <v>64.650000000000006</v>
      </c>
      <c r="I25" s="572" t="s">
        <v>2705</v>
      </c>
      <c r="J25" s="596"/>
      <c r="K25" s="238">
        <f t="shared" ref="K25" si="7">G25-E25</f>
        <v>0.11150000000000659</v>
      </c>
      <c r="L25" s="239">
        <f t="shared" ref="L25" si="8">K25*M25</f>
        <v>111.50000000000659</v>
      </c>
      <c r="M25" s="291">
        <v>1000</v>
      </c>
      <c r="N25" s="240" t="s">
        <v>272</v>
      </c>
      <c r="O25" s="281">
        <v>42992</v>
      </c>
      <c r="P25" s="226"/>
      <c r="Q25" s="226"/>
      <c r="R25" s="221"/>
      <c r="S25" s="226"/>
      <c r="T25" s="226"/>
      <c r="U25" s="226"/>
      <c r="V25" s="226"/>
      <c r="W25" s="226"/>
      <c r="X25" s="226"/>
      <c r="Y25" s="226"/>
      <c r="Z25" s="226"/>
      <c r="AA25" s="226"/>
    </row>
    <row r="26" spans="1:27" s="148" customFormat="1">
      <c r="A26" s="233">
        <v>24</v>
      </c>
      <c r="B26" s="234">
        <v>42989</v>
      </c>
      <c r="C26" s="261" t="s">
        <v>2711</v>
      </c>
      <c r="D26" s="236" t="s">
        <v>2420</v>
      </c>
      <c r="E26" s="237">
        <v>59.028500000000001</v>
      </c>
      <c r="F26" s="291">
        <v>59.25</v>
      </c>
      <c r="G26" s="291">
        <v>58.645000000000003</v>
      </c>
      <c r="H26" s="291">
        <v>58.5</v>
      </c>
      <c r="I26" s="572" t="s">
        <v>2712</v>
      </c>
      <c r="J26" s="596"/>
      <c r="K26" s="238">
        <f>E26-G26</f>
        <v>0.38349999999999795</v>
      </c>
      <c r="L26" s="239">
        <f t="shared" si="6"/>
        <v>383.49999999999795</v>
      </c>
      <c r="M26" s="291">
        <v>1000</v>
      </c>
      <c r="N26" s="240" t="s">
        <v>272</v>
      </c>
      <c r="O26" s="281">
        <v>42990</v>
      </c>
      <c r="P26" s="226"/>
      <c r="Q26" s="226"/>
      <c r="R26" s="221"/>
      <c r="S26" s="226"/>
      <c r="T26" s="226"/>
      <c r="U26" s="226"/>
      <c r="V26" s="226"/>
      <c r="W26" s="226"/>
      <c r="X26" s="226"/>
      <c r="Y26" s="226"/>
      <c r="Z26" s="226"/>
      <c r="AA26" s="226"/>
    </row>
    <row r="27" spans="1:27" s="148" customFormat="1">
      <c r="A27" s="233">
        <v>25</v>
      </c>
      <c r="B27" s="234">
        <v>42992</v>
      </c>
      <c r="C27" s="261" t="s">
        <v>2704</v>
      </c>
      <c r="D27" s="236" t="s">
        <v>270</v>
      </c>
      <c r="E27" s="237">
        <v>64.144999999999996</v>
      </c>
      <c r="F27" s="291">
        <v>63.95</v>
      </c>
      <c r="G27" s="291">
        <v>64.260000000000005</v>
      </c>
      <c r="H27" s="291">
        <v>64.5</v>
      </c>
      <c r="I27" s="572" t="s">
        <v>2636</v>
      </c>
      <c r="J27" s="596"/>
      <c r="K27" s="238">
        <f t="shared" ref="K27" si="9">G27-E27</f>
        <v>0.11500000000000909</v>
      </c>
      <c r="L27" s="239">
        <f t="shared" si="6"/>
        <v>115.00000000000909</v>
      </c>
      <c r="M27" s="291">
        <v>1000</v>
      </c>
      <c r="N27" s="240" t="s">
        <v>272</v>
      </c>
      <c r="O27" s="281">
        <v>42997</v>
      </c>
      <c r="P27" s="226"/>
      <c r="Q27" s="226"/>
      <c r="R27" s="221"/>
      <c r="S27" s="226"/>
      <c r="T27" s="226"/>
      <c r="U27" s="226"/>
      <c r="V27" s="226"/>
      <c r="W27" s="226"/>
      <c r="X27" s="226"/>
      <c r="Y27" s="226"/>
      <c r="Z27" s="226"/>
      <c r="AA27" s="226"/>
    </row>
    <row r="28" spans="1:27" s="148" customFormat="1">
      <c r="A28" s="233">
        <v>26</v>
      </c>
      <c r="B28" s="234">
        <v>42998</v>
      </c>
      <c r="C28" s="261" t="s">
        <v>2704</v>
      </c>
      <c r="D28" s="236" t="s">
        <v>270</v>
      </c>
      <c r="E28" s="237">
        <v>64.351500000000001</v>
      </c>
      <c r="F28" s="291">
        <v>64.150000000000006</v>
      </c>
      <c r="G28" s="291">
        <v>64.569999999999993</v>
      </c>
      <c r="H28" s="291">
        <v>64.75</v>
      </c>
      <c r="I28" s="572" t="s">
        <v>2740</v>
      </c>
      <c r="J28" s="596"/>
      <c r="K28" s="238">
        <f t="shared" ref="K28" si="10">G28-E28</f>
        <v>0.2184999999999917</v>
      </c>
      <c r="L28" s="239">
        <f t="shared" ref="L28" si="11">K28*M28</f>
        <v>218.4999999999917</v>
      </c>
      <c r="M28" s="291">
        <v>1000</v>
      </c>
      <c r="N28" s="240" t="s">
        <v>272</v>
      </c>
      <c r="O28" s="281">
        <v>42999</v>
      </c>
      <c r="P28" s="226"/>
      <c r="Q28" s="226"/>
      <c r="R28" s="221"/>
      <c r="S28" s="226"/>
      <c r="T28" s="226"/>
      <c r="U28" s="226"/>
      <c r="V28" s="226"/>
      <c r="W28" s="226"/>
      <c r="X28" s="226"/>
      <c r="Y28" s="226"/>
      <c r="Z28" s="226"/>
      <c r="AA28" s="226"/>
    </row>
    <row r="29" spans="1:27" s="148" customFormat="1">
      <c r="A29" s="243">
        <v>27</v>
      </c>
      <c r="B29" s="244">
        <v>42999</v>
      </c>
      <c r="C29" s="231" t="s">
        <v>2704</v>
      </c>
      <c r="D29" s="232" t="s">
        <v>2420</v>
      </c>
      <c r="E29" s="245">
        <v>64.795000000000002</v>
      </c>
      <c r="F29" s="245">
        <v>65.05</v>
      </c>
      <c r="G29" s="245">
        <v>65.05</v>
      </c>
      <c r="H29" s="245">
        <v>64.400000000000006</v>
      </c>
      <c r="I29" s="546" t="s">
        <v>2635</v>
      </c>
      <c r="J29" s="597"/>
      <c r="K29" s="246">
        <v>-0.17000000000000171</v>
      </c>
      <c r="L29" s="247">
        <v>-170.00000000000171</v>
      </c>
      <c r="M29" s="246">
        <v>1000</v>
      </c>
      <c r="N29" s="248" t="s">
        <v>2194</v>
      </c>
      <c r="O29" s="244">
        <v>43000</v>
      </c>
      <c r="P29" s="226"/>
      <c r="Q29" s="226"/>
      <c r="R29" s="221"/>
      <c r="S29" s="226"/>
      <c r="T29" s="226"/>
      <c r="U29" s="226"/>
      <c r="V29" s="226"/>
      <c r="W29" s="226"/>
      <c r="X29" s="226"/>
      <c r="Y29" s="226"/>
      <c r="Z29" s="226"/>
      <c r="AA29" s="226"/>
    </row>
    <row r="30" spans="1:27" s="148" customFormat="1">
      <c r="A30" s="233">
        <v>28</v>
      </c>
      <c r="B30" s="234">
        <v>43003</v>
      </c>
      <c r="C30" s="261" t="s">
        <v>2704</v>
      </c>
      <c r="D30" s="236" t="s">
        <v>270</v>
      </c>
      <c r="E30" s="237">
        <v>64.77</v>
      </c>
      <c r="F30" s="291">
        <v>64.400000000000006</v>
      </c>
      <c r="G30" s="291">
        <v>64.92</v>
      </c>
      <c r="H30" s="291">
        <v>65.099999999999994</v>
      </c>
      <c r="I30" s="572" t="s">
        <v>2727</v>
      </c>
      <c r="J30" s="596"/>
      <c r="K30" s="238">
        <f t="shared" ref="K30" si="12">G30-E30</f>
        <v>0.15000000000000568</v>
      </c>
      <c r="L30" s="239">
        <f t="shared" ref="L30" si="13">K30*M30</f>
        <v>150.00000000000568</v>
      </c>
      <c r="M30" s="291">
        <v>1000</v>
      </c>
      <c r="N30" s="240" t="s">
        <v>272</v>
      </c>
      <c r="O30" s="281">
        <v>43003</v>
      </c>
      <c r="P30" s="226"/>
      <c r="Q30" s="226"/>
      <c r="R30" s="221"/>
      <c r="S30" s="226"/>
      <c r="T30" s="226"/>
      <c r="U30" s="226"/>
      <c r="V30" s="226"/>
      <c r="W30" s="226"/>
      <c r="X30" s="226"/>
      <c r="Y30" s="226"/>
      <c r="Z30" s="226"/>
      <c r="AA30" s="226"/>
    </row>
    <row r="31" spans="1:27" s="158" customFormat="1">
      <c r="A31" s="243">
        <v>29</v>
      </c>
      <c r="B31" s="244">
        <v>43003</v>
      </c>
      <c r="C31" s="271" t="s">
        <v>2704</v>
      </c>
      <c r="D31" s="245" t="s">
        <v>2420</v>
      </c>
      <c r="E31" s="245">
        <v>65.107699999999994</v>
      </c>
      <c r="F31" s="245">
        <v>65.3</v>
      </c>
      <c r="G31" s="245">
        <v>65.3</v>
      </c>
      <c r="H31" s="245">
        <v>64.5</v>
      </c>
      <c r="I31" s="546" t="s">
        <v>2739</v>
      </c>
      <c r="J31" s="597"/>
      <c r="K31" s="246">
        <v>-0.19</v>
      </c>
      <c r="L31" s="247">
        <v>-190.00000000000199</v>
      </c>
      <c r="M31" s="246">
        <v>1000</v>
      </c>
      <c r="N31" s="248" t="s">
        <v>2194</v>
      </c>
      <c r="O31" s="244">
        <v>43004</v>
      </c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</row>
    <row r="32" spans="1:27">
      <c r="A32" s="275">
        <v>30</v>
      </c>
      <c r="B32" s="276">
        <v>43005</v>
      </c>
      <c r="C32" s="277" t="s">
        <v>2704</v>
      </c>
      <c r="D32" s="278" t="s">
        <v>2420</v>
      </c>
      <c r="E32" s="277">
        <v>65.722499999999997</v>
      </c>
      <c r="F32" s="279">
        <v>65.83</v>
      </c>
      <c r="G32" s="279">
        <v>65.7</v>
      </c>
      <c r="H32" s="279">
        <v>65.52</v>
      </c>
      <c r="I32" s="601" t="s">
        <v>2730</v>
      </c>
      <c r="J32" s="602"/>
      <c r="K32" s="272">
        <f>E32-G32</f>
        <v>2.2499999999993747E-2</v>
      </c>
      <c r="L32" s="273">
        <f t="shared" ref="L32:L33" si="14">K32*M32</f>
        <v>22.499999999993747</v>
      </c>
      <c r="M32" s="290">
        <v>1000</v>
      </c>
      <c r="N32" s="274" t="s">
        <v>2598</v>
      </c>
      <c r="O32" s="295">
        <v>43005</v>
      </c>
    </row>
    <row r="33" spans="1:27" s="148" customFormat="1">
      <c r="A33" s="233">
        <v>31</v>
      </c>
      <c r="B33" s="234">
        <v>43005</v>
      </c>
      <c r="C33" s="261" t="s">
        <v>2731</v>
      </c>
      <c r="D33" s="236" t="s">
        <v>2420</v>
      </c>
      <c r="E33" s="237">
        <v>66</v>
      </c>
      <c r="F33" s="291">
        <v>66.5</v>
      </c>
      <c r="G33" s="291">
        <v>65.894999999999996</v>
      </c>
      <c r="H33" s="291">
        <v>65</v>
      </c>
      <c r="I33" s="572" t="s">
        <v>2705</v>
      </c>
      <c r="J33" s="596"/>
      <c r="K33" s="238">
        <f>E33-G33</f>
        <v>0.10500000000000398</v>
      </c>
      <c r="L33" s="239">
        <f t="shared" si="14"/>
        <v>105.00000000000398</v>
      </c>
      <c r="M33" s="291">
        <v>1000</v>
      </c>
      <c r="N33" s="240" t="s">
        <v>272</v>
      </c>
      <c r="O33" s="281">
        <v>43005</v>
      </c>
      <c r="P33" s="226"/>
      <c r="Q33" s="226"/>
      <c r="R33" s="221"/>
      <c r="S33" s="226"/>
      <c r="T33" s="226"/>
      <c r="U33" s="226"/>
      <c r="V33" s="226"/>
      <c r="W33" s="226"/>
      <c r="X33" s="226"/>
      <c r="Y33" s="226"/>
      <c r="Z33" s="226"/>
      <c r="AA33" s="226"/>
    </row>
    <row r="34" spans="1:27" s="148" customFormat="1">
      <c r="A34" s="233">
        <v>32</v>
      </c>
      <c r="B34" s="234">
        <v>43006</v>
      </c>
      <c r="C34" s="261" t="s">
        <v>2731</v>
      </c>
      <c r="D34" s="236" t="s">
        <v>2420</v>
      </c>
      <c r="E34" s="237">
        <v>66.075000000000003</v>
      </c>
      <c r="F34" s="291">
        <v>66.3</v>
      </c>
      <c r="G34" s="291">
        <v>65.959999999999994</v>
      </c>
      <c r="H34" s="291">
        <v>65.400000000000006</v>
      </c>
      <c r="I34" s="572" t="s">
        <v>2636</v>
      </c>
      <c r="J34" s="596"/>
      <c r="K34" s="238">
        <f>E34-G34</f>
        <v>0.11500000000000909</v>
      </c>
      <c r="L34" s="239">
        <f t="shared" ref="L34:L35" si="15">K34*M34</f>
        <v>115.00000000000909</v>
      </c>
      <c r="M34" s="291">
        <v>1000</v>
      </c>
      <c r="N34" s="240" t="s">
        <v>272</v>
      </c>
      <c r="O34" s="281">
        <v>43006</v>
      </c>
      <c r="P34" s="226"/>
      <c r="Q34" s="226"/>
      <c r="R34" s="221"/>
      <c r="S34" s="226"/>
      <c r="T34" s="226"/>
      <c r="U34" s="226"/>
      <c r="V34" s="226"/>
      <c r="W34" s="226"/>
      <c r="X34" s="226"/>
      <c r="Y34" s="226"/>
      <c r="Z34" s="226"/>
      <c r="AA34" s="226"/>
    </row>
    <row r="35" spans="1:27">
      <c r="A35" s="233">
        <v>33</v>
      </c>
      <c r="B35" s="234">
        <v>43007</v>
      </c>
      <c r="C35" s="261" t="s">
        <v>2745</v>
      </c>
      <c r="D35" s="296" t="s">
        <v>270</v>
      </c>
      <c r="E35" s="237">
        <v>87.745000000000005</v>
      </c>
      <c r="F35" s="291">
        <v>87.5</v>
      </c>
      <c r="G35" s="291">
        <v>87.84</v>
      </c>
      <c r="H35" s="291">
        <v>88.25</v>
      </c>
      <c r="I35" s="572" t="s">
        <v>2746</v>
      </c>
      <c r="J35" s="596"/>
      <c r="K35" s="238">
        <f t="shared" ref="K35:K36" si="16">G35-E35</f>
        <v>9.4999999999998863E-2</v>
      </c>
      <c r="L35" s="239">
        <f t="shared" si="15"/>
        <v>94.999999999998863</v>
      </c>
      <c r="M35" s="291">
        <v>1000</v>
      </c>
      <c r="N35" s="240" t="s">
        <v>272</v>
      </c>
      <c r="O35" s="281">
        <v>43007</v>
      </c>
    </row>
    <row r="36" spans="1:27" s="119" customFormat="1">
      <c r="A36" s="233">
        <v>34</v>
      </c>
      <c r="B36" s="234">
        <v>43007</v>
      </c>
      <c r="C36" s="261" t="s">
        <v>2731</v>
      </c>
      <c r="D36" s="296" t="s">
        <v>270</v>
      </c>
      <c r="E36" s="237">
        <v>65.513999999999996</v>
      </c>
      <c r="F36" s="291">
        <v>65.25</v>
      </c>
      <c r="G36" s="291">
        <v>65.849999999999994</v>
      </c>
      <c r="H36" s="291">
        <v>66</v>
      </c>
      <c r="I36" s="572" t="s">
        <v>2747</v>
      </c>
      <c r="J36" s="596"/>
      <c r="K36" s="238">
        <f t="shared" si="16"/>
        <v>0.33599999999999852</v>
      </c>
      <c r="L36" s="239">
        <f t="shared" ref="L36" si="17">K36*M36</f>
        <v>335.99999999999852</v>
      </c>
      <c r="M36" s="291">
        <v>1000</v>
      </c>
      <c r="N36" s="240" t="s">
        <v>272</v>
      </c>
      <c r="O36" s="281">
        <v>43011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s="119" customFormat="1">
      <c r="A37" s="233">
        <v>35</v>
      </c>
      <c r="B37" s="234">
        <v>43017</v>
      </c>
      <c r="C37" s="261" t="s">
        <v>2731</v>
      </c>
      <c r="D37" s="296" t="s">
        <v>270</v>
      </c>
      <c r="E37" s="237">
        <v>65.48</v>
      </c>
      <c r="F37" s="291">
        <v>65.23</v>
      </c>
      <c r="G37" s="291">
        <v>65.577500000000001</v>
      </c>
      <c r="H37" s="291">
        <v>65.95</v>
      </c>
      <c r="I37" s="572" t="s">
        <v>2708</v>
      </c>
      <c r="J37" s="596"/>
      <c r="K37" s="238">
        <f t="shared" ref="K37:K39" si="18">G37-E37</f>
        <v>9.7499999999996589E-2</v>
      </c>
      <c r="L37" s="239">
        <f t="shared" ref="L37:L39" si="19">K37*M37</f>
        <v>97.499999999996589</v>
      </c>
      <c r="M37" s="291">
        <v>1000</v>
      </c>
      <c r="N37" s="240" t="s">
        <v>272</v>
      </c>
      <c r="O37" s="281">
        <v>43017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 s="119" customFormat="1">
      <c r="A38" s="233">
        <v>36</v>
      </c>
      <c r="B38" s="234">
        <v>43018</v>
      </c>
      <c r="C38" s="261" t="s">
        <v>2731</v>
      </c>
      <c r="D38" s="296" t="s">
        <v>270</v>
      </c>
      <c r="E38" s="237">
        <v>65.41</v>
      </c>
      <c r="F38" s="291">
        <v>65.150000000000006</v>
      </c>
      <c r="G38" s="291">
        <v>65.507499999999993</v>
      </c>
      <c r="H38" s="291">
        <v>66</v>
      </c>
      <c r="I38" s="572" t="s">
        <v>2708</v>
      </c>
      <c r="J38" s="596"/>
      <c r="K38" s="238">
        <f t="shared" si="18"/>
        <v>9.7499999999996589E-2</v>
      </c>
      <c r="L38" s="239">
        <f t="shared" si="19"/>
        <v>97.499999999996589</v>
      </c>
      <c r="M38" s="291">
        <v>1000</v>
      </c>
      <c r="N38" s="240" t="s">
        <v>272</v>
      </c>
      <c r="O38" s="281">
        <v>43018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s="148" customFormat="1">
      <c r="A39" s="243">
        <v>37</v>
      </c>
      <c r="B39" s="244">
        <v>43019</v>
      </c>
      <c r="C39" s="231" t="s">
        <v>2731</v>
      </c>
      <c r="D39" s="232" t="s">
        <v>270</v>
      </c>
      <c r="E39" s="245">
        <v>65.38</v>
      </c>
      <c r="F39" s="245">
        <v>65.13</v>
      </c>
      <c r="G39" s="245">
        <v>65.13</v>
      </c>
      <c r="H39" s="245">
        <v>65.88</v>
      </c>
      <c r="I39" s="546" t="s">
        <v>2771</v>
      </c>
      <c r="J39" s="597"/>
      <c r="K39" s="246">
        <f t="shared" si="18"/>
        <v>-0.25</v>
      </c>
      <c r="L39" s="247">
        <f t="shared" si="19"/>
        <v>-250</v>
      </c>
      <c r="M39" s="246">
        <v>1000</v>
      </c>
      <c r="N39" s="248" t="s">
        <v>2194</v>
      </c>
      <c r="O39" s="244">
        <v>43021</v>
      </c>
      <c r="P39" s="226"/>
      <c r="Q39" s="226"/>
      <c r="R39" s="221"/>
      <c r="S39" s="226"/>
      <c r="T39" s="226"/>
      <c r="U39" s="226"/>
      <c r="V39" s="226"/>
      <c r="W39" s="226"/>
      <c r="X39" s="226"/>
      <c r="Y39" s="226"/>
      <c r="Z39" s="226"/>
      <c r="AA39" s="226"/>
    </row>
    <row r="40" spans="1:27" s="119" customFormat="1">
      <c r="A40" s="233">
        <v>38</v>
      </c>
      <c r="B40" s="234">
        <v>43024</v>
      </c>
      <c r="C40" s="261" t="s">
        <v>2731</v>
      </c>
      <c r="D40" s="296" t="s">
        <v>270</v>
      </c>
      <c r="E40" s="237">
        <v>64.792500000000004</v>
      </c>
      <c r="F40" s="297">
        <v>64.540000000000006</v>
      </c>
      <c r="G40" s="297">
        <v>64.905000000000001</v>
      </c>
      <c r="H40" s="297">
        <v>65.3</v>
      </c>
      <c r="I40" s="572" t="s">
        <v>2705</v>
      </c>
      <c r="J40" s="596"/>
      <c r="K40" s="238">
        <f t="shared" ref="K40" si="20">G40-E40</f>
        <v>0.11249999999999716</v>
      </c>
      <c r="L40" s="239">
        <f t="shared" ref="L40" si="21">K40*M40</f>
        <v>112.49999999999716</v>
      </c>
      <c r="M40" s="297">
        <v>1000</v>
      </c>
      <c r="N40" s="240" t="s">
        <v>272</v>
      </c>
      <c r="O40" s="281">
        <v>43025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s="146" customFormat="1">
      <c r="A41" s="233">
        <v>39</v>
      </c>
      <c r="B41" s="234">
        <v>43031</v>
      </c>
      <c r="C41" s="261" t="s">
        <v>2731</v>
      </c>
      <c r="D41" s="296" t="s">
        <v>270</v>
      </c>
      <c r="E41" s="237">
        <v>65.114999999999995</v>
      </c>
      <c r="F41" s="299">
        <v>64.849999999999994</v>
      </c>
      <c r="G41" s="299">
        <v>65.209999999999994</v>
      </c>
      <c r="H41" s="299">
        <v>65.5</v>
      </c>
      <c r="I41" s="572" t="s">
        <v>2746</v>
      </c>
      <c r="J41" s="596"/>
      <c r="K41" s="238">
        <f t="shared" ref="K41" si="22">G41-E41</f>
        <v>9.4999999999998863E-2</v>
      </c>
      <c r="L41" s="239">
        <f t="shared" ref="L41" si="23">K41*M41</f>
        <v>94.999999999998863</v>
      </c>
      <c r="M41" s="299">
        <v>1000</v>
      </c>
      <c r="N41" s="240" t="s">
        <v>272</v>
      </c>
      <c r="O41" s="281">
        <v>43033</v>
      </c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</row>
    <row r="42" spans="1:27" s="146" customFormat="1">
      <c r="A42" s="233">
        <v>40</v>
      </c>
      <c r="B42" s="234">
        <v>43031</v>
      </c>
      <c r="C42" s="261" t="s">
        <v>2797</v>
      </c>
      <c r="D42" s="296" t="s">
        <v>270</v>
      </c>
      <c r="E42" s="237">
        <v>57.284999999999997</v>
      </c>
      <c r="F42" s="298">
        <v>57.03</v>
      </c>
      <c r="G42" s="298">
        <v>57.38</v>
      </c>
      <c r="H42" s="298">
        <v>58.4</v>
      </c>
      <c r="I42" s="572" t="s">
        <v>2708</v>
      </c>
      <c r="J42" s="596"/>
      <c r="K42" s="238">
        <f t="shared" ref="K42:K44" si="24">G42-E42</f>
        <v>9.5000000000005969E-2</v>
      </c>
      <c r="L42" s="239">
        <f t="shared" ref="L42:L44" si="25">K42*M42</f>
        <v>95.000000000005969</v>
      </c>
      <c r="M42" s="298">
        <v>1000</v>
      </c>
      <c r="N42" s="240" t="s">
        <v>272</v>
      </c>
      <c r="O42" s="281">
        <v>43031</v>
      </c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</row>
    <row r="43" spans="1:27" s="146" customFormat="1">
      <c r="A43" s="233">
        <v>41</v>
      </c>
      <c r="B43" s="234">
        <v>43034</v>
      </c>
      <c r="C43" s="261" t="s">
        <v>2731</v>
      </c>
      <c r="D43" s="296" t="s">
        <v>270</v>
      </c>
      <c r="E43" s="237">
        <v>64.754999999999995</v>
      </c>
      <c r="F43" s="300">
        <v>64.5</v>
      </c>
      <c r="G43" s="300">
        <v>64.87</v>
      </c>
      <c r="H43" s="300">
        <v>65.25</v>
      </c>
      <c r="I43" s="572" t="s">
        <v>2636</v>
      </c>
      <c r="J43" s="596"/>
      <c r="K43" s="238">
        <f t="shared" si="24"/>
        <v>0.11500000000000909</v>
      </c>
      <c r="L43" s="239">
        <f t="shared" si="25"/>
        <v>115.00000000000909</v>
      </c>
      <c r="M43" s="300">
        <v>1000</v>
      </c>
      <c r="N43" s="240" t="s">
        <v>272</v>
      </c>
      <c r="O43" s="281">
        <v>43033</v>
      </c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</row>
    <row r="44" spans="1:27" s="158" customFormat="1">
      <c r="A44" s="243">
        <v>42</v>
      </c>
      <c r="B44" s="244">
        <v>43038</v>
      </c>
      <c r="C44" s="271" t="s">
        <v>2829</v>
      </c>
      <c r="D44" s="245" t="s">
        <v>270</v>
      </c>
      <c r="E44" s="245">
        <v>65.034999999999997</v>
      </c>
      <c r="F44" s="245">
        <v>64.790000000000006</v>
      </c>
      <c r="G44" s="245">
        <v>64.790000000000006</v>
      </c>
      <c r="H44" s="245">
        <v>65.5</v>
      </c>
      <c r="I44" s="546" t="s">
        <v>2834</v>
      </c>
      <c r="J44" s="597"/>
      <c r="K44" s="246">
        <f t="shared" si="24"/>
        <v>-0.24499999999999034</v>
      </c>
      <c r="L44" s="247">
        <f t="shared" si="25"/>
        <v>-244.99999999999034</v>
      </c>
      <c r="M44" s="246">
        <v>1000</v>
      </c>
      <c r="N44" s="248" t="s">
        <v>2194</v>
      </c>
      <c r="O44" s="244">
        <v>43040</v>
      </c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</row>
    <row r="45" spans="1:27" s="146" customFormat="1">
      <c r="A45" s="233">
        <v>43</v>
      </c>
      <c r="B45" s="234">
        <v>43040</v>
      </c>
      <c r="C45" s="261" t="s">
        <v>2830</v>
      </c>
      <c r="D45" s="296" t="s">
        <v>270</v>
      </c>
      <c r="E45" s="237">
        <v>56.987499999999997</v>
      </c>
      <c r="F45" s="338">
        <v>56.73</v>
      </c>
      <c r="G45" s="338">
        <v>57.0959</v>
      </c>
      <c r="H45" s="338">
        <v>57.5</v>
      </c>
      <c r="I45" s="572" t="s">
        <v>2705</v>
      </c>
      <c r="J45" s="596"/>
      <c r="K45" s="238">
        <f t="shared" ref="K45" si="26">G45-E45</f>
        <v>0.10840000000000316</v>
      </c>
      <c r="L45" s="239">
        <f t="shared" ref="L45" si="27">K45*M45</f>
        <v>108.40000000000316</v>
      </c>
      <c r="M45" s="338">
        <v>1000</v>
      </c>
      <c r="N45" s="240" t="s">
        <v>272</v>
      </c>
      <c r="O45" s="281">
        <v>43046</v>
      </c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</row>
    <row r="46" spans="1:27" s="146" customFormat="1">
      <c r="A46" s="233">
        <v>44</v>
      </c>
      <c r="B46" s="234">
        <v>43041</v>
      </c>
      <c r="C46" s="261" t="s">
        <v>2829</v>
      </c>
      <c r="D46" s="296" t="s">
        <v>270</v>
      </c>
      <c r="E46" s="237">
        <v>64.783799999999999</v>
      </c>
      <c r="F46" s="337">
        <v>64.5</v>
      </c>
      <c r="G46" s="337">
        <v>64.89</v>
      </c>
      <c r="H46" s="337">
        <v>65.25</v>
      </c>
      <c r="I46" s="572" t="s">
        <v>2705</v>
      </c>
      <c r="J46" s="596"/>
      <c r="K46" s="238">
        <f t="shared" ref="K46" si="28">G46-E46</f>
        <v>0.10620000000000118</v>
      </c>
      <c r="L46" s="239">
        <f t="shared" ref="L46" si="29">K46*M46</f>
        <v>106.20000000000118</v>
      </c>
      <c r="M46" s="337">
        <v>1000</v>
      </c>
      <c r="N46" s="240" t="s">
        <v>272</v>
      </c>
      <c r="O46" s="281">
        <v>43045</v>
      </c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</row>
    <row r="47" spans="1:27" s="146" customFormat="1">
      <c r="A47" s="233">
        <v>45</v>
      </c>
      <c r="B47" s="234">
        <v>43047</v>
      </c>
      <c r="C47" s="261" t="s">
        <v>2829</v>
      </c>
      <c r="D47" s="296" t="s">
        <v>270</v>
      </c>
      <c r="E47" s="237">
        <v>65.136300000000006</v>
      </c>
      <c r="F47" s="341">
        <v>64.837500000000006</v>
      </c>
      <c r="G47" s="341">
        <v>65.234999999999999</v>
      </c>
      <c r="H47" s="341">
        <v>65.73</v>
      </c>
      <c r="I47" s="572" t="s">
        <v>2708</v>
      </c>
      <c r="J47" s="596"/>
      <c r="K47" s="238">
        <f t="shared" ref="K47" si="30">G47-E47</f>
        <v>9.8699999999993793E-2</v>
      </c>
      <c r="L47" s="239">
        <f t="shared" ref="L47" si="31">K47*M47</f>
        <v>98.699999999993793</v>
      </c>
      <c r="M47" s="341">
        <v>1000</v>
      </c>
      <c r="N47" s="240" t="s">
        <v>272</v>
      </c>
      <c r="O47" s="281">
        <v>43049</v>
      </c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</row>
    <row r="48" spans="1:27" s="146" customFormat="1">
      <c r="A48" s="233">
        <v>46</v>
      </c>
      <c r="B48" s="234">
        <v>43047</v>
      </c>
      <c r="C48" s="261" t="s">
        <v>2840</v>
      </c>
      <c r="D48" s="296" t="s">
        <v>270</v>
      </c>
      <c r="E48" s="237">
        <v>85.4983</v>
      </c>
      <c r="F48" s="339">
        <v>85.25</v>
      </c>
      <c r="G48" s="339">
        <v>85.6</v>
      </c>
      <c r="H48" s="339">
        <v>86</v>
      </c>
      <c r="I48" s="572" t="s">
        <v>2708</v>
      </c>
      <c r="J48" s="596"/>
      <c r="K48" s="238">
        <f>G48-E48</f>
        <v>0.10169999999999391</v>
      </c>
      <c r="L48" s="239">
        <f t="shared" ref="L48:L49" si="32">K48*M48</f>
        <v>101.69999999999391</v>
      </c>
      <c r="M48" s="339">
        <v>1000</v>
      </c>
      <c r="N48" s="240" t="s">
        <v>272</v>
      </c>
      <c r="O48" s="281">
        <v>43048</v>
      </c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</row>
    <row r="49" spans="1:27" s="146" customFormat="1">
      <c r="A49" s="243">
        <v>47</v>
      </c>
      <c r="B49" s="244">
        <v>43055</v>
      </c>
      <c r="C49" s="271" t="s">
        <v>2911</v>
      </c>
      <c r="D49" s="245" t="s">
        <v>270</v>
      </c>
      <c r="E49" s="245">
        <v>76.897499999999994</v>
      </c>
      <c r="F49" s="245">
        <v>76.397499999999994</v>
      </c>
      <c r="G49" s="245">
        <v>76.397499999999994</v>
      </c>
      <c r="H49" s="245">
        <v>77.897499999999994</v>
      </c>
      <c r="I49" s="546" t="s">
        <v>2919</v>
      </c>
      <c r="J49" s="597"/>
      <c r="K49" s="246">
        <f t="shared" ref="K49" si="33">G49-E49</f>
        <v>-0.5</v>
      </c>
      <c r="L49" s="247">
        <f t="shared" si="32"/>
        <v>-500</v>
      </c>
      <c r="M49" s="246">
        <v>1000</v>
      </c>
      <c r="N49" s="248" t="s">
        <v>2194</v>
      </c>
      <c r="O49" s="244">
        <v>43040</v>
      </c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</row>
    <row r="50" spans="1:27">
      <c r="A50" s="233">
        <v>48</v>
      </c>
      <c r="B50" s="234">
        <v>43055</v>
      </c>
      <c r="C50" s="261" t="s">
        <v>2830</v>
      </c>
      <c r="D50" s="296" t="s">
        <v>270</v>
      </c>
      <c r="E50" s="237">
        <v>57.662500000000001</v>
      </c>
      <c r="F50" s="348">
        <v>57.267499999999998</v>
      </c>
      <c r="G50" s="348">
        <v>57.807499999999997</v>
      </c>
      <c r="H50" s="348">
        <v>58.667499999999997</v>
      </c>
      <c r="I50" s="572" t="s">
        <v>2920</v>
      </c>
      <c r="J50" s="596"/>
      <c r="K50" s="238">
        <f t="shared" ref="K50:K55" si="34">G50-E50</f>
        <v>0.14499999999999602</v>
      </c>
      <c r="L50" s="239">
        <f t="shared" ref="L50" si="35">K50*M50</f>
        <v>144.99999999999602</v>
      </c>
      <c r="M50" s="348">
        <v>1000</v>
      </c>
      <c r="N50" s="240" t="s">
        <v>272</v>
      </c>
      <c r="O50" s="281">
        <v>43056</v>
      </c>
    </row>
    <row r="51" spans="1:27" s="119" customFormat="1">
      <c r="A51" s="233">
        <v>49</v>
      </c>
      <c r="B51" s="234">
        <v>43061</v>
      </c>
      <c r="C51" s="261" t="s">
        <v>2911</v>
      </c>
      <c r="D51" s="296" t="s">
        <v>270</v>
      </c>
      <c r="E51" s="237">
        <v>76.174999999999997</v>
      </c>
      <c r="F51" s="349">
        <v>75.95</v>
      </c>
      <c r="G51" s="349">
        <v>76.334999999999994</v>
      </c>
      <c r="H51" s="349">
        <v>76.599999999999994</v>
      </c>
      <c r="I51" s="572" t="s">
        <v>2921</v>
      </c>
      <c r="J51" s="596"/>
      <c r="K51" s="238">
        <f t="shared" si="34"/>
        <v>0.15999999999999659</v>
      </c>
      <c r="L51" s="239">
        <f t="shared" ref="L51:L52" si="36">K51*M51</f>
        <v>159.99999999999659</v>
      </c>
      <c r="M51" s="349">
        <v>1000</v>
      </c>
      <c r="N51" s="240" t="s">
        <v>272</v>
      </c>
      <c r="O51" s="281">
        <v>43061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s="146" customFormat="1">
      <c r="A52" s="243">
        <v>50</v>
      </c>
      <c r="B52" s="244">
        <v>43061</v>
      </c>
      <c r="C52" s="271" t="s">
        <v>2829</v>
      </c>
      <c r="D52" s="245" t="s">
        <v>270</v>
      </c>
      <c r="E52" s="245">
        <v>64.87</v>
      </c>
      <c r="F52" s="245">
        <v>64.5</v>
      </c>
      <c r="G52" s="245">
        <v>64.5</v>
      </c>
      <c r="H52" s="245">
        <v>65.5</v>
      </c>
      <c r="I52" s="546" t="s">
        <v>2927</v>
      </c>
      <c r="J52" s="597"/>
      <c r="K52" s="246">
        <f t="shared" si="34"/>
        <v>-0.37000000000000455</v>
      </c>
      <c r="L52" s="247">
        <f t="shared" si="36"/>
        <v>-370.00000000000455</v>
      </c>
      <c r="M52" s="246">
        <v>1000</v>
      </c>
      <c r="N52" s="248" t="s">
        <v>2194</v>
      </c>
      <c r="O52" s="244">
        <v>43066</v>
      </c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</row>
    <row r="53" spans="1:27" s="146" customFormat="1">
      <c r="A53" s="233">
        <v>51</v>
      </c>
      <c r="B53" s="234">
        <v>43067</v>
      </c>
      <c r="C53" s="261" t="s">
        <v>2928</v>
      </c>
      <c r="D53" s="296" t="s">
        <v>270</v>
      </c>
      <c r="E53" s="237">
        <v>86.17</v>
      </c>
      <c r="F53" s="357">
        <v>85.85</v>
      </c>
      <c r="G53" s="357">
        <v>86.46</v>
      </c>
      <c r="H53" s="357">
        <v>87</v>
      </c>
      <c r="I53" s="572" t="s">
        <v>2932</v>
      </c>
      <c r="J53" s="596"/>
      <c r="K53" s="238">
        <f t="shared" si="34"/>
        <v>0.28999999999999204</v>
      </c>
      <c r="L53" s="239">
        <f t="shared" ref="L53:L54" si="37">K53*M53</f>
        <v>289.99999999999204</v>
      </c>
      <c r="M53" s="357">
        <v>1000</v>
      </c>
      <c r="N53" s="240" t="s">
        <v>272</v>
      </c>
      <c r="O53" s="281">
        <v>43068</v>
      </c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</row>
    <row r="54" spans="1:27" s="146" customFormat="1">
      <c r="A54" s="243">
        <v>52</v>
      </c>
      <c r="B54" s="244">
        <v>43067</v>
      </c>
      <c r="C54" s="271" t="s">
        <v>2929</v>
      </c>
      <c r="D54" s="245" t="s">
        <v>270</v>
      </c>
      <c r="E54" s="245">
        <v>58.16</v>
      </c>
      <c r="F54" s="245">
        <v>57.85</v>
      </c>
      <c r="G54" s="245">
        <v>57.85</v>
      </c>
      <c r="H54" s="245">
        <v>58.6</v>
      </c>
      <c r="I54" s="546" t="s">
        <v>2933</v>
      </c>
      <c r="J54" s="597"/>
      <c r="K54" s="246">
        <f t="shared" si="34"/>
        <v>-0.30999999999999517</v>
      </c>
      <c r="L54" s="247">
        <f t="shared" si="37"/>
        <v>-309.99999999999517</v>
      </c>
      <c r="M54" s="246">
        <v>1000</v>
      </c>
      <c r="N54" s="248" t="s">
        <v>2194</v>
      </c>
      <c r="O54" s="244">
        <v>43068</v>
      </c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  <c r="AA54" s="115"/>
    </row>
    <row r="55" spans="1:27" s="146" customFormat="1">
      <c r="A55" s="243">
        <v>53</v>
      </c>
      <c r="B55" s="244">
        <v>43067</v>
      </c>
      <c r="C55" s="271" t="s">
        <v>2930</v>
      </c>
      <c r="D55" s="245" t="s">
        <v>270</v>
      </c>
      <c r="E55" s="245">
        <v>64.63</v>
      </c>
      <c r="F55" s="245">
        <v>64.13</v>
      </c>
      <c r="G55" s="245">
        <v>64.13</v>
      </c>
      <c r="H55" s="245">
        <v>65.63</v>
      </c>
      <c r="I55" s="546" t="s">
        <v>2919</v>
      </c>
      <c r="J55" s="597"/>
      <c r="K55" s="246">
        <f t="shared" si="34"/>
        <v>-0.5</v>
      </c>
      <c r="L55" s="247">
        <f t="shared" ref="L55" si="38">K55*M55</f>
        <v>-500</v>
      </c>
      <c r="M55" s="246">
        <v>1000</v>
      </c>
      <c r="N55" s="248" t="s">
        <v>2194</v>
      </c>
      <c r="O55" s="244">
        <v>43084</v>
      </c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</row>
    <row r="56" spans="1:27" s="146" customFormat="1">
      <c r="A56" s="243">
        <v>54</v>
      </c>
      <c r="B56" s="244">
        <v>43067</v>
      </c>
      <c r="C56" s="271" t="s">
        <v>2931</v>
      </c>
      <c r="D56" s="245" t="s">
        <v>270</v>
      </c>
      <c r="E56" s="245">
        <v>76.930000000000007</v>
      </c>
      <c r="F56" s="245">
        <v>76.430000000000007</v>
      </c>
      <c r="G56" s="245">
        <v>76.430000000000007</v>
      </c>
      <c r="H56" s="245">
        <v>77.930000000000007</v>
      </c>
      <c r="I56" s="546" t="s">
        <v>2919</v>
      </c>
      <c r="J56" s="597"/>
      <c r="K56" s="246">
        <f t="shared" ref="K56" si="39">G56-E56</f>
        <v>-0.5</v>
      </c>
      <c r="L56" s="247">
        <f t="shared" ref="L56:L57" si="40">K56*M56</f>
        <v>-500</v>
      </c>
      <c r="M56" s="246">
        <v>1000</v>
      </c>
      <c r="N56" s="248" t="s">
        <v>2194</v>
      </c>
      <c r="O56" s="358">
        <v>43068</v>
      </c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</row>
    <row r="57" spans="1:27" s="146" customFormat="1">
      <c r="A57" s="233">
        <v>55</v>
      </c>
      <c r="B57" s="234">
        <v>43081</v>
      </c>
      <c r="C57" s="261" t="s">
        <v>2931</v>
      </c>
      <c r="D57" s="296" t="s">
        <v>270</v>
      </c>
      <c r="E57" s="237">
        <v>76.105000000000004</v>
      </c>
      <c r="F57" s="386">
        <v>75.7</v>
      </c>
      <c r="G57" s="386">
        <v>76.27</v>
      </c>
      <c r="H57" s="386">
        <v>76.8</v>
      </c>
      <c r="I57" s="572" t="s">
        <v>2921</v>
      </c>
      <c r="J57" s="596"/>
      <c r="K57" s="238">
        <f>G57-E57</f>
        <v>0.16499999999999204</v>
      </c>
      <c r="L57" s="239">
        <f t="shared" si="40"/>
        <v>164.99999999999204</v>
      </c>
      <c r="M57" s="386">
        <v>1000</v>
      </c>
      <c r="N57" s="240" t="s">
        <v>272</v>
      </c>
      <c r="O57" s="387">
        <v>43083</v>
      </c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</row>
    <row r="58" spans="1:27" s="146" customFormat="1">
      <c r="A58" s="233">
        <v>56</v>
      </c>
      <c r="B58" s="234">
        <v>43081</v>
      </c>
      <c r="C58" s="261" t="s">
        <v>2929</v>
      </c>
      <c r="D58" s="296" t="s">
        <v>270</v>
      </c>
      <c r="E58" s="237">
        <v>56.975000000000001</v>
      </c>
      <c r="F58" s="386">
        <v>56.7</v>
      </c>
      <c r="G58" s="386">
        <v>57.21</v>
      </c>
      <c r="H58" s="386">
        <v>57.6</v>
      </c>
      <c r="I58" s="572" t="s">
        <v>2634</v>
      </c>
      <c r="J58" s="596"/>
      <c r="K58" s="238">
        <f>G58-E58</f>
        <v>0.23499999999999943</v>
      </c>
      <c r="L58" s="239">
        <f t="shared" ref="L58" si="41">K58*M58</f>
        <v>234.99999999999943</v>
      </c>
      <c r="M58" s="386">
        <v>1000</v>
      </c>
      <c r="N58" s="240" t="s">
        <v>272</v>
      </c>
      <c r="O58" s="387">
        <v>43083</v>
      </c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</row>
    <row r="59" spans="1:27" s="146" customFormat="1">
      <c r="A59" s="350"/>
      <c r="B59" s="351"/>
      <c r="C59" s="87"/>
      <c r="D59" s="352"/>
      <c r="E59" s="385"/>
      <c r="F59" s="385"/>
      <c r="G59" s="385"/>
      <c r="H59" s="385"/>
      <c r="I59" s="603"/>
      <c r="J59" s="604"/>
      <c r="K59" s="353"/>
      <c r="L59" s="354"/>
      <c r="M59" s="385"/>
      <c r="N59" s="355"/>
      <c r="O59" s="356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</row>
    <row r="60" spans="1:27" s="146" customFormat="1">
      <c r="A60" s="350"/>
      <c r="B60" s="351"/>
      <c r="C60" s="87"/>
      <c r="D60" s="352"/>
      <c r="E60" s="385"/>
      <c r="F60" s="385"/>
      <c r="G60" s="385"/>
      <c r="H60" s="385"/>
      <c r="I60" s="603"/>
      <c r="J60" s="604"/>
      <c r="K60" s="353"/>
      <c r="L60" s="354"/>
      <c r="M60" s="385"/>
      <c r="N60" s="355"/>
      <c r="O60" s="356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</row>
    <row r="61" spans="1:27" s="146" customFormat="1">
      <c r="A61" s="350"/>
      <c r="B61" s="351"/>
      <c r="C61" s="87"/>
      <c r="D61" s="352"/>
      <c r="E61" s="385"/>
      <c r="F61" s="385"/>
      <c r="G61" s="385"/>
      <c r="H61" s="385"/>
      <c r="I61" s="603"/>
      <c r="J61" s="604"/>
      <c r="K61" s="353"/>
      <c r="L61" s="354"/>
      <c r="M61" s="385"/>
      <c r="N61" s="355"/>
      <c r="O61" s="356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</row>
    <row r="62" spans="1:27" s="146" customFormat="1">
      <c r="A62" s="350"/>
      <c r="B62" s="351"/>
      <c r="C62" s="87"/>
      <c r="D62" s="352"/>
      <c r="E62" s="385"/>
      <c r="F62" s="385"/>
      <c r="G62" s="385"/>
      <c r="H62" s="385"/>
      <c r="I62" s="603"/>
      <c r="J62" s="604"/>
      <c r="K62" s="353"/>
      <c r="L62" s="354"/>
      <c r="M62" s="385"/>
      <c r="N62" s="355"/>
      <c r="O62" s="356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</row>
    <row r="63" spans="1:27" s="146" customFormat="1">
      <c r="A63" s="350"/>
      <c r="B63" s="351"/>
      <c r="C63" s="87"/>
      <c r="D63" s="352"/>
      <c r="E63" s="385"/>
      <c r="F63" s="385"/>
      <c r="G63" s="385"/>
      <c r="H63" s="385"/>
      <c r="I63" s="603"/>
      <c r="J63" s="604"/>
      <c r="K63" s="353"/>
      <c r="L63" s="354"/>
      <c r="M63" s="385"/>
      <c r="N63" s="355"/>
      <c r="O63" s="356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  <c r="AA63" s="115"/>
    </row>
    <row r="64" spans="1:27" s="146" customFormat="1">
      <c r="A64" s="350"/>
      <c r="B64" s="351"/>
      <c r="C64" s="87"/>
      <c r="D64" s="352"/>
      <c r="E64" s="385"/>
      <c r="F64" s="385"/>
      <c r="G64" s="385"/>
      <c r="H64" s="385"/>
      <c r="I64" s="603"/>
      <c r="J64" s="604"/>
      <c r="K64" s="353"/>
      <c r="L64" s="354"/>
      <c r="M64" s="385"/>
      <c r="N64" s="355"/>
      <c r="O64" s="356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  <c r="AA64" s="115"/>
    </row>
    <row r="65" spans="1:27" s="146" customFormat="1">
      <c r="A65" s="350"/>
      <c r="B65" s="351"/>
      <c r="C65" s="87"/>
      <c r="D65" s="352"/>
      <c r="E65" s="385"/>
      <c r="F65" s="385"/>
      <c r="G65" s="385"/>
      <c r="H65" s="385"/>
      <c r="I65" s="603"/>
      <c r="J65" s="604"/>
      <c r="K65" s="353"/>
      <c r="L65" s="354"/>
      <c r="M65" s="385"/>
      <c r="N65" s="355"/>
      <c r="O65" s="356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  <c r="AA65" s="115"/>
    </row>
    <row r="66" spans="1:27" s="146" customFormat="1">
      <c r="A66" s="350"/>
      <c r="B66" s="351"/>
      <c r="C66" s="87"/>
      <c r="D66" s="352"/>
      <c r="E66" s="385"/>
      <c r="F66" s="385"/>
      <c r="G66" s="385"/>
      <c r="H66" s="385"/>
      <c r="I66" s="603"/>
      <c r="J66" s="604"/>
      <c r="K66" s="353"/>
      <c r="L66" s="354"/>
      <c r="M66" s="385"/>
      <c r="N66" s="355"/>
      <c r="O66" s="356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  <c r="AA66" s="115"/>
    </row>
    <row r="67" spans="1:27" s="146" customFormat="1">
      <c r="A67" s="350"/>
      <c r="B67" s="351"/>
      <c r="C67" s="87"/>
      <c r="D67" s="352"/>
      <c r="E67" s="385"/>
      <c r="F67" s="385"/>
      <c r="G67" s="385"/>
      <c r="H67" s="385"/>
      <c r="I67" s="603"/>
      <c r="J67" s="604"/>
      <c r="K67" s="353"/>
      <c r="L67" s="354"/>
      <c r="M67" s="385"/>
      <c r="N67" s="355"/>
      <c r="O67" s="356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  <c r="AA67" s="115"/>
    </row>
    <row r="68" spans="1:27" s="146" customFormat="1">
      <c r="A68" s="350"/>
      <c r="B68" s="351"/>
      <c r="C68" s="87"/>
      <c r="D68" s="352"/>
      <c r="E68" s="385"/>
      <c r="F68" s="385"/>
      <c r="G68" s="385"/>
      <c r="H68" s="385"/>
      <c r="I68" s="603"/>
      <c r="J68" s="604"/>
      <c r="K68" s="353"/>
      <c r="L68" s="354"/>
      <c r="M68" s="385"/>
      <c r="N68" s="355"/>
      <c r="O68" s="356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  <c r="AA68" s="115"/>
    </row>
    <row r="69" spans="1:27" s="146" customFormat="1">
      <c r="A69" s="350"/>
      <c r="B69" s="351"/>
      <c r="C69" s="87"/>
      <c r="D69" s="352"/>
      <c r="E69" s="385"/>
      <c r="F69" s="385"/>
      <c r="G69" s="385"/>
      <c r="H69" s="385"/>
      <c r="I69" s="603"/>
      <c r="J69" s="604"/>
      <c r="K69" s="353"/>
      <c r="L69" s="354"/>
      <c r="M69" s="385"/>
      <c r="N69" s="355"/>
      <c r="O69" s="356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  <c r="AA69" s="115"/>
    </row>
    <row r="70" spans="1:27" s="146" customFormat="1">
      <c r="A70" s="350"/>
      <c r="B70" s="351"/>
      <c r="C70" s="87"/>
      <c r="D70" s="352"/>
      <c r="E70" s="385"/>
      <c r="F70" s="385"/>
      <c r="G70" s="385"/>
      <c r="H70" s="385"/>
      <c r="I70" s="603"/>
      <c r="J70" s="604"/>
      <c r="K70" s="353"/>
      <c r="L70" s="354"/>
      <c r="M70" s="385"/>
      <c r="N70" s="355"/>
      <c r="O70" s="356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  <c r="AA70" s="115"/>
    </row>
    <row r="71" spans="1:27" s="146" customFormat="1">
      <c r="A71" s="350"/>
      <c r="B71" s="351"/>
      <c r="C71" s="87"/>
      <c r="D71" s="352"/>
      <c r="E71" s="385"/>
      <c r="F71" s="385"/>
      <c r="G71" s="385"/>
      <c r="H71" s="385"/>
      <c r="I71" s="603"/>
      <c r="J71" s="604"/>
      <c r="K71" s="353"/>
      <c r="L71" s="354"/>
      <c r="M71" s="385"/>
      <c r="N71" s="355"/>
      <c r="O71" s="356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  <c r="AA71" s="115"/>
    </row>
    <row r="72" spans="1:27" s="146" customFormat="1">
      <c r="A72" s="350"/>
      <c r="B72" s="351"/>
      <c r="C72" s="87"/>
      <c r="D72" s="352"/>
      <c r="E72" s="385"/>
      <c r="F72" s="385"/>
      <c r="G72" s="385"/>
      <c r="H72" s="385"/>
      <c r="I72" s="603"/>
      <c r="J72" s="604"/>
      <c r="K72" s="353"/>
      <c r="L72" s="354"/>
      <c r="M72" s="385"/>
      <c r="N72" s="355"/>
      <c r="O72" s="356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  <c r="AA72" s="115"/>
    </row>
    <row r="73" spans="1:27" s="146" customFormat="1">
      <c r="A73" s="350"/>
      <c r="B73" s="351"/>
      <c r="C73" s="87"/>
      <c r="D73" s="352"/>
      <c r="E73" s="385"/>
      <c r="F73" s="385"/>
      <c r="G73" s="385"/>
      <c r="H73" s="385"/>
      <c r="I73" s="603"/>
      <c r="J73" s="604"/>
      <c r="K73" s="353"/>
      <c r="L73" s="354"/>
      <c r="M73" s="385"/>
      <c r="N73" s="355"/>
      <c r="O73" s="356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  <c r="AA73" s="115"/>
    </row>
    <row r="74" spans="1:27" s="146" customFormat="1">
      <c r="A74" s="350"/>
      <c r="B74" s="351"/>
      <c r="C74" s="87"/>
      <c r="D74" s="352"/>
      <c r="E74" s="385"/>
      <c r="F74" s="385"/>
      <c r="G74" s="385"/>
      <c r="H74" s="385"/>
      <c r="I74" s="603"/>
      <c r="J74" s="604"/>
      <c r="K74" s="353"/>
      <c r="L74" s="354"/>
      <c r="M74" s="385"/>
      <c r="N74" s="355"/>
      <c r="O74" s="356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  <c r="AA74" s="115"/>
    </row>
    <row r="75" spans="1:27" s="146" customFormat="1">
      <c r="A75" s="350"/>
      <c r="B75" s="351"/>
      <c r="C75" s="87"/>
      <c r="D75" s="352"/>
      <c r="E75" s="385"/>
      <c r="F75" s="385"/>
      <c r="G75" s="385"/>
      <c r="H75" s="385"/>
      <c r="I75" s="603"/>
      <c r="J75" s="604"/>
      <c r="K75" s="353"/>
      <c r="L75" s="354"/>
      <c r="M75" s="385"/>
      <c r="N75" s="355"/>
      <c r="O75" s="356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  <c r="AA75" s="115"/>
    </row>
    <row r="76" spans="1:27" s="146" customFormat="1">
      <c r="A76" s="350"/>
      <c r="B76" s="351"/>
      <c r="C76" s="87"/>
      <c r="D76" s="352"/>
      <c r="E76" s="385"/>
      <c r="F76" s="385"/>
      <c r="G76" s="385"/>
      <c r="H76" s="385"/>
      <c r="I76" s="603"/>
      <c r="J76" s="604"/>
      <c r="K76" s="353"/>
      <c r="L76" s="354"/>
      <c r="M76" s="385"/>
      <c r="N76" s="355"/>
      <c r="O76" s="356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  <c r="AA76" s="115"/>
    </row>
    <row r="77" spans="1:27" s="146" customFormat="1">
      <c r="A77" s="350"/>
      <c r="B77" s="351"/>
      <c r="C77" s="87"/>
      <c r="D77" s="352"/>
      <c r="E77" s="385"/>
      <c r="F77" s="385"/>
      <c r="G77" s="385"/>
      <c r="H77" s="385"/>
      <c r="I77" s="603"/>
      <c r="J77" s="604"/>
      <c r="K77" s="353"/>
      <c r="L77" s="354"/>
      <c r="M77" s="385"/>
      <c r="N77" s="355"/>
      <c r="O77" s="356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  <c r="AA77" s="115"/>
    </row>
    <row r="78" spans="1:27" s="146" customFormat="1">
      <c r="A78" s="350"/>
      <c r="B78" s="351"/>
      <c r="C78" s="87"/>
      <c r="D78" s="352"/>
      <c r="E78" s="385"/>
      <c r="F78" s="385"/>
      <c r="G78" s="385"/>
      <c r="H78" s="385"/>
      <c r="I78" s="603"/>
      <c r="J78" s="604"/>
      <c r="K78" s="353"/>
      <c r="L78" s="354"/>
      <c r="M78" s="385"/>
      <c r="N78" s="355"/>
      <c r="O78" s="356"/>
      <c r="P78" s="115"/>
      <c r="Q78" s="115"/>
      <c r="R78" s="115"/>
      <c r="S78" s="115"/>
      <c r="T78" s="115"/>
      <c r="U78" s="115"/>
      <c r="V78" s="115"/>
      <c r="W78" s="115"/>
      <c r="X78" s="115"/>
      <c r="Y78" s="115"/>
      <c r="Z78" s="115"/>
      <c r="AA78" s="115"/>
    </row>
    <row r="79" spans="1:27" s="146" customFormat="1">
      <c r="A79" s="350"/>
      <c r="B79" s="351"/>
      <c r="C79" s="87"/>
      <c r="D79" s="352"/>
      <c r="E79" s="385"/>
      <c r="F79" s="385"/>
      <c r="G79" s="385"/>
      <c r="H79" s="385"/>
      <c r="I79" s="603"/>
      <c r="J79" s="604"/>
      <c r="K79" s="353"/>
      <c r="L79" s="354"/>
      <c r="M79" s="385"/>
      <c r="N79" s="355"/>
      <c r="O79" s="356"/>
      <c r="P79" s="115"/>
      <c r="Q79" s="115"/>
      <c r="R79" s="115"/>
      <c r="S79" s="115"/>
      <c r="T79" s="115"/>
      <c r="U79" s="115"/>
      <c r="V79" s="115"/>
      <c r="W79" s="115"/>
      <c r="X79" s="115"/>
      <c r="Y79" s="115"/>
      <c r="Z79" s="115"/>
      <c r="AA79" s="115"/>
    </row>
    <row r="80" spans="1:27" s="146" customFormat="1">
      <c r="A80" s="350"/>
      <c r="B80" s="351"/>
      <c r="C80" s="87"/>
      <c r="D80" s="352"/>
      <c r="E80" s="385"/>
      <c r="F80" s="385"/>
      <c r="G80" s="385"/>
      <c r="H80" s="385"/>
      <c r="I80" s="603"/>
      <c r="J80" s="604"/>
      <c r="K80" s="353"/>
      <c r="L80" s="354"/>
      <c r="M80" s="385"/>
      <c r="N80" s="355"/>
      <c r="O80" s="356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  <c r="AA80" s="115"/>
    </row>
    <row r="81" spans="1:27" s="146" customFormat="1">
      <c r="A81" s="350"/>
      <c r="B81" s="351"/>
      <c r="C81" s="87"/>
      <c r="D81" s="352"/>
      <c r="E81" s="385"/>
      <c r="F81" s="385"/>
      <c r="G81" s="385"/>
      <c r="H81" s="385"/>
      <c r="I81" s="603"/>
      <c r="J81" s="604"/>
      <c r="K81" s="353"/>
      <c r="L81" s="354"/>
      <c r="M81" s="385"/>
      <c r="N81" s="355"/>
      <c r="O81" s="356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5"/>
      <c r="AA81" s="115"/>
    </row>
    <row r="82" spans="1:27" s="146" customFormat="1">
      <c r="A82" s="350"/>
      <c r="B82" s="351"/>
      <c r="C82" s="87"/>
      <c r="D82" s="352"/>
      <c r="E82" s="385"/>
      <c r="F82" s="385"/>
      <c r="G82" s="385"/>
      <c r="H82" s="385"/>
      <c r="I82" s="603"/>
      <c r="J82" s="604"/>
      <c r="K82" s="353"/>
      <c r="L82" s="354"/>
      <c r="M82" s="385"/>
      <c r="N82" s="355"/>
      <c r="O82" s="356"/>
      <c r="P82" s="115"/>
      <c r="Q82" s="115"/>
      <c r="R82" s="115"/>
      <c r="S82" s="115"/>
      <c r="T82" s="115"/>
      <c r="U82" s="115"/>
      <c r="V82" s="115"/>
      <c r="W82" s="115"/>
      <c r="X82" s="115"/>
      <c r="Y82" s="115"/>
      <c r="Z82" s="115"/>
      <c r="AA82" s="115"/>
    </row>
    <row r="83" spans="1:27" s="146" customFormat="1">
      <c r="A83" s="350"/>
      <c r="B83" s="351"/>
      <c r="C83" s="87"/>
      <c r="D83" s="352"/>
      <c r="E83" s="385"/>
      <c r="F83" s="385"/>
      <c r="G83" s="385"/>
      <c r="H83" s="385"/>
      <c r="I83" s="603"/>
      <c r="J83" s="604"/>
      <c r="K83" s="353"/>
      <c r="L83" s="354"/>
      <c r="M83" s="385"/>
      <c r="N83" s="355"/>
      <c r="O83" s="356"/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15"/>
      <c r="AA83" s="115"/>
    </row>
    <row r="84" spans="1:27" s="146" customFormat="1">
      <c r="A84" s="350"/>
      <c r="B84" s="351"/>
      <c r="C84" s="87"/>
      <c r="D84" s="352"/>
      <c r="E84" s="385"/>
      <c r="F84" s="385"/>
      <c r="G84" s="385"/>
      <c r="H84" s="385"/>
      <c r="I84" s="603"/>
      <c r="J84" s="604"/>
      <c r="K84" s="353"/>
      <c r="L84" s="354"/>
      <c r="M84" s="385"/>
      <c r="N84" s="355"/>
      <c r="O84" s="356"/>
      <c r="P84" s="115"/>
      <c r="Q84" s="115"/>
      <c r="R84" s="115"/>
      <c r="S84" s="115"/>
      <c r="T84" s="115"/>
      <c r="U84" s="115"/>
      <c r="V84" s="115"/>
      <c r="W84" s="115"/>
      <c r="X84" s="115"/>
      <c r="Y84" s="115"/>
      <c r="Z84" s="115"/>
      <c r="AA84" s="115"/>
    </row>
    <row r="85" spans="1:27" s="146" customFormat="1">
      <c r="A85" s="350"/>
      <c r="B85" s="351"/>
      <c r="C85" s="87"/>
      <c r="D85" s="352"/>
      <c r="E85" s="385"/>
      <c r="F85" s="385"/>
      <c r="G85" s="385"/>
      <c r="H85" s="385"/>
      <c r="I85" s="603"/>
      <c r="J85" s="604"/>
      <c r="K85" s="353"/>
      <c r="L85" s="354"/>
      <c r="M85" s="385"/>
      <c r="N85" s="355"/>
      <c r="O85" s="356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  <c r="AA85" s="115"/>
    </row>
    <row r="86" spans="1:27" s="146" customFormat="1">
      <c r="A86" s="350"/>
      <c r="B86" s="351"/>
      <c r="C86" s="87"/>
      <c r="D86" s="352"/>
      <c r="E86" s="385"/>
      <c r="F86" s="385"/>
      <c r="G86" s="385"/>
      <c r="H86" s="385"/>
      <c r="I86" s="603"/>
      <c r="J86" s="604"/>
      <c r="K86" s="353"/>
      <c r="L86" s="354"/>
      <c r="M86" s="385"/>
      <c r="N86" s="355"/>
      <c r="O86" s="356"/>
      <c r="P86" s="115"/>
      <c r="Q86" s="115"/>
      <c r="R86" s="115"/>
      <c r="S86" s="115"/>
      <c r="T86" s="115"/>
      <c r="U86" s="115"/>
      <c r="V86" s="115"/>
      <c r="W86" s="115"/>
      <c r="X86" s="115"/>
      <c r="Y86" s="115"/>
      <c r="Z86" s="115"/>
      <c r="AA86" s="115"/>
    </row>
    <row r="87" spans="1:27" s="146" customFormat="1">
      <c r="A87" s="350"/>
      <c r="B87" s="351"/>
      <c r="C87" s="87"/>
      <c r="D87" s="352"/>
      <c r="E87" s="385"/>
      <c r="F87" s="385"/>
      <c r="G87" s="385"/>
      <c r="H87" s="385"/>
      <c r="I87" s="603"/>
      <c r="J87" s="604"/>
      <c r="K87" s="353"/>
      <c r="L87" s="354"/>
      <c r="M87" s="385"/>
      <c r="N87" s="355"/>
      <c r="O87" s="356"/>
      <c r="P87" s="115"/>
      <c r="Q87" s="115"/>
      <c r="R87" s="115"/>
      <c r="S87" s="115"/>
      <c r="T87" s="115"/>
      <c r="U87" s="115"/>
      <c r="V87" s="115"/>
      <c r="W87" s="115"/>
      <c r="X87" s="115"/>
      <c r="Y87" s="115"/>
      <c r="Z87" s="115"/>
      <c r="AA87" s="115"/>
    </row>
    <row r="88" spans="1:27" s="146" customFormat="1">
      <c r="A88" s="350"/>
      <c r="B88" s="351"/>
      <c r="C88" s="87"/>
      <c r="D88" s="352"/>
      <c r="E88" s="385"/>
      <c r="F88" s="385"/>
      <c r="G88" s="385"/>
      <c r="H88" s="385"/>
      <c r="I88" s="603"/>
      <c r="J88" s="604"/>
      <c r="K88" s="353"/>
      <c r="L88" s="354"/>
      <c r="M88" s="385"/>
      <c r="N88" s="355"/>
      <c r="O88" s="356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  <c r="AA88" s="115"/>
    </row>
    <row r="89" spans="1:27" s="146" customFormat="1">
      <c r="A89" s="350"/>
      <c r="B89" s="351"/>
      <c r="C89" s="87"/>
      <c r="D89" s="352"/>
      <c r="E89" s="385"/>
      <c r="F89" s="385"/>
      <c r="G89" s="385"/>
      <c r="H89" s="385"/>
      <c r="I89" s="603"/>
      <c r="J89" s="604"/>
      <c r="K89" s="353"/>
      <c r="L89" s="354"/>
      <c r="M89" s="385"/>
      <c r="N89" s="355"/>
      <c r="O89" s="356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  <c r="AA89" s="115"/>
    </row>
    <row r="90" spans="1:27" s="146" customFormat="1">
      <c r="A90" s="350"/>
      <c r="B90" s="351"/>
      <c r="C90" s="87"/>
      <c r="D90" s="352"/>
      <c r="E90" s="385"/>
      <c r="F90" s="385"/>
      <c r="G90" s="385"/>
      <c r="H90" s="385"/>
      <c r="I90" s="603"/>
      <c r="J90" s="604"/>
      <c r="K90" s="353"/>
      <c r="L90" s="354"/>
      <c r="M90" s="385"/>
      <c r="N90" s="355"/>
      <c r="O90" s="356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  <c r="AA90" s="115"/>
    </row>
    <row r="91" spans="1:27" s="146" customFormat="1">
      <c r="A91" s="350"/>
      <c r="B91" s="351"/>
      <c r="C91" s="87"/>
      <c r="D91" s="352"/>
      <c r="E91" s="385"/>
      <c r="F91" s="385"/>
      <c r="G91" s="385"/>
      <c r="H91" s="385"/>
      <c r="I91" s="603"/>
      <c r="J91" s="604"/>
      <c r="K91" s="353"/>
      <c r="L91" s="354"/>
      <c r="M91" s="385"/>
      <c r="N91" s="355"/>
      <c r="O91" s="356"/>
      <c r="P91" s="115"/>
      <c r="Q91" s="115"/>
      <c r="R91" s="115"/>
      <c r="S91" s="115"/>
      <c r="T91" s="115"/>
      <c r="U91" s="115"/>
      <c r="V91" s="115"/>
      <c r="W91" s="115"/>
      <c r="X91" s="115"/>
      <c r="Y91" s="115"/>
      <c r="Z91" s="115"/>
      <c r="AA91" s="115"/>
    </row>
    <row r="92" spans="1:27" s="146" customFormat="1">
      <c r="A92" s="350"/>
      <c r="B92" s="351"/>
      <c r="C92" s="87"/>
      <c r="D92" s="352"/>
      <c r="E92" s="385"/>
      <c r="F92" s="385"/>
      <c r="G92" s="385"/>
      <c r="H92" s="385"/>
      <c r="I92" s="603"/>
      <c r="J92" s="604"/>
      <c r="K92" s="353"/>
      <c r="L92" s="354"/>
      <c r="M92" s="385"/>
      <c r="N92" s="355"/>
      <c r="O92" s="356"/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  <c r="AA92" s="115"/>
    </row>
    <row r="93" spans="1:27" s="146" customFormat="1">
      <c r="A93" s="350"/>
      <c r="B93" s="351"/>
      <c r="C93" s="87"/>
      <c r="D93" s="352"/>
      <c r="E93" s="385"/>
      <c r="F93" s="385"/>
      <c r="G93" s="385"/>
      <c r="H93" s="385"/>
      <c r="I93" s="603"/>
      <c r="J93" s="604"/>
      <c r="K93" s="353"/>
      <c r="L93" s="354"/>
      <c r="M93" s="385"/>
      <c r="N93" s="355"/>
      <c r="O93" s="356"/>
      <c r="P93" s="115"/>
      <c r="Q93" s="115"/>
      <c r="R93" s="115"/>
      <c r="S93" s="115"/>
      <c r="T93" s="115"/>
      <c r="U93" s="115"/>
      <c r="V93" s="115"/>
      <c r="W93" s="115"/>
      <c r="X93" s="115"/>
      <c r="Y93" s="115"/>
      <c r="Z93" s="115"/>
      <c r="AA93" s="115"/>
    </row>
    <row r="94" spans="1:27" s="146" customFormat="1">
      <c r="A94" s="350"/>
      <c r="B94" s="351"/>
      <c r="C94" s="87"/>
      <c r="D94" s="352"/>
      <c r="E94" s="385"/>
      <c r="F94" s="385"/>
      <c r="G94" s="385"/>
      <c r="H94" s="385"/>
      <c r="I94" s="603"/>
      <c r="J94" s="604"/>
      <c r="K94" s="353"/>
      <c r="L94" s="354"/>
      <c r="M94" s="385"/>
      <c r="N94" s="355"/>
      <c r="O94" s="356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  <c r="AA94" s="115"/>
    </row>
    <row r="95" spans="1:27" s="146" customFormat="1">
      <c r="A95" s="350"/>
      <c r="B95" s="351"/>
      <c r="C95" s="87"/>
      <c r="D95" s="352"/>
      <c r="E95" s="385"/>
      <c r="F95" s="385"/>
      <c r="G95" s="385"/>
      <c r="H95" s="385"/>
      <c r="I95" s="603"/>
      <c r="J95" s="604"/>
      <c r="K95" s="353"/>
      <c r="L95" s="354"/>
      <c r="M95" s="385"/>
      <c r="N95" s="355"/>
      <c r="O95" s="356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  <c r="AA95" s="115"/>
    </row>
    <row r="96" spans="1:27" s="146" customFormat="1">
      <c r="A96" s="350"/>
      <c r="B96" s="351"/>
      <c r="C96" s="87"/>
      <c r="D96" s="352"/>
      <c r="E96" s="385"/>
      <c r="F96" s="385"/>
      <c r="G96" s="385"/>
      <c r="H96" s="385"/>
      <c r="I96" s="603"/>
      <c r="J96" s="604"/>
      <c r="K96" s="353"/>
      <c r="L96" s="354"/>
      <c r="M96" s="385"/>
      <c r="N96" s="355"/>
      <c r="O96" s="356"/>
      <c r="P96" s="115"/>
      <c r="Q96" s="115"/>
      <c r="R96" s="115"/>
      <c r="S96" s="115"/>
      <c r="T96" s="115"/>
      <c r="U96" s="115"/>
      <c r="V96" s="115"/>
      <c r="W96" s="115"/>
      <c r="X96" s="115"/>
      <c r="Y96" s="115"/>
      <c r="Z96" s="115"/>
      <c r="AA96" s="115"/>
    </row>
    <row r="97" spans="1:27" s="146" customFormat="1">
      <c r="A97" s="350"/>
      <c r="B97" s="351"/>
      <c r="C97" s="87"/>
      <c r="D97" s="352"/>
      <c r="E97" s="385"/>
      <c r="F97" s="385"/>
      <c r="G97" s="385"/>
      <c r="H97" s="385"/>
      <c r="I97" s="603"/>
      <c r="J97" s="604"/>
      <c r="K97" s="353"/>
      <c r="L97" s="354"/>
      <c r="M97" s="385"/>
      <c r="N97" s="355"/>
      <c r="O97" s="356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5"/>
      <c r="AA97" s="115"/>
    </row>
    <row r="98" spans="1:27" s="146" customFormat="1">
      <c r="A98" s="350"/>
      <c r="B98" s="351"/>
      <c r="C98" s="87"/>
      <c r="D98" s="352"/>
      <c r="E98" s="385"/>
      <c r="F98" s="385"/>
      <c r="G98" s="385"/>
      <c r="H98" s="385"/>
      <c r="I98" s="603"/>
      <c r="J98" s="604"/>
      <c r="K98" s="353"/>
      <c r="L98" s="354"/>
      <c r="M98" s="385"/>
      <c r="N98" s="355"/>
      <c r="O98" s="356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  <c r="AA98" s="115"/>
    </row>
    <row r="99" spans="1:27" s="146" customFormat="1">
      <c r="A99" s="350"/>
      <c r="B99" s="351"/>
      <c r="C99" s="87"/>
      <c r="D99" s="352"/>
      <c r="E99" s="385"/>
      <c r="F99" s="385"/>
      <c r="G99" s="385"/>
      <c r="H99" s="385"/>
      <c r="I99" s="603"/>
      <c r="J99" s="604"/>
      <c r="K99" s="353"/>
      <c r="L99" s="354"/>
      <c r="M99" s="385"/>
      <c r="N99" s="355"/>
      <c r="O99" s="356"/>
      <c r="P99" s="115"/>
      <c r="Q99" s="115"/>
      <c r="R99" s="115"/>
      <c r="S99" s="115"/>
      <c r="T99" s="115"/>
      <c r="U99" s="115"/>
      <c r="V99" s="115"/>
      <c r="W99" s="115"/>
      <c r="X99" s="115"/>
      <c r="Y99" s="115"/>
      <c r="Z99" s="115"/>
      <c r="AA99" s="115"/>
    </row>
    <row r="100" spans="1:27" s="146" customFormat="1">
      <c r="A100" s="350"/>
      <c r="B100" s="351"/>
      <c r="C100" s="87"/>
      <c r="D100" s="352"/>
      <c r="E100" s="385"/>
      <c r="F100" s="385"/>
      <c r="G100" s="385"/>
      <c r="H100" s="385"/>
      <c r="I100" s="603"/>
      <c r="J100" s="604"/>
      <c r="K100" s="353"/>
      <c r="L100" s="354"/>
      <c r="M100" s="385"/>
      <c r="N100" s="355"/>
      <c r="O100" s="356"/>
      <c r="P100" s="115"/>
      <c r="Q100" s="115"/>
      <c r="R100" s="115"/>
      <c r="S100" s="115"/>
      <c r="T100" s="115"/>
      <c r="U100" s="115"/>
      <c r="V100" s="115"/>
      <c r="W100" s="115"/>
      <c r="X100" s="115"/>
      <c r="Y100" s="115"/>
      <c r="Z100" s="115"/>
      <c r="AA100" s="115"/>
    </row>
    <row r="101" spans="1:27" s="146" customFormat="1">
      <c r="A101" s="350"/>
      <c r="B101" s="351"/>
      <c r="C101" s="87"/>
      <c r="D101" s="352"/>
      <c r="E101" s="385"/>
      <c r="F101" s="385"/>
      <c r="G101" s="385"/>
      <c r="H101" s="385"/>
      <c r="I101" s="603"/>
      <c r="J101" s="604"/>
      <c r="K101" s="353"/>
      <c r="L101" s="354"/>
      <c r="M101" s="385"/>
      <c r="N101" s="355"/>
      <c r="O101" s="356"/>
      <c r="P101" s="115"/>
      <c r="Q101" s="115"/>
      <c r="R101" s="115"/>
      <c r="S101" s="115"/>
      <c r="T101" s="115"/>
      <c r="U101" s="115"/>
      <c r="V101" s="115"/>
      <c r="W101" s="115"/>
      <c r="X101" s="115"/>
      <c r="Y101" s="115"/>
      <c r="Z101" s="115"/>
      <c r="AA101" s="115"/>
    </row>
    <row r="102" spans="1:27" s="146" customFormat="1">
      <c r="A102" s="350"/>
      <c r="B102" s="351"/>
      <c r="C102" s="87"/>
      <c r="D102" s="352"/>
      <c r="E102" s="385"/>
      <c r="F102" s="385"/>
      <c r="G102" s="385"/>
      <c r="H102" s="385"/>
      <c r="I102" s="603"/>
      <c r="J102" s="604"/>
      <c r="K102" s="353"/>
      <c r="L102" s="354"/>
      <c r="M102" s="385"/>
      <c r="N102" s="355"/>
      <c r="O102" s="356"/>
      <c r="P102" s="115"/>
      <c r="Q102" s="115"/>
      <c r="R102" s="115"/>
      <c r="S102" s="115"/>
      <c r="T102" s="115"/>
      <c r="U102" s="115"/>
      <c r="V102" s="115"/>
      <c r="W102" s="115"/>
      <c r="X102" s="115"/>
      <c r="Y102" s="115"/>
      <c r="Z102" s="115"/>
      <c r="AA102" s="115"/>
    </row>
    <row r="103" spans="1:27" s="146" customFormat="1">
      <c r="A103" s="350"/>
      <c r="B103" s="351"/>
      <c r="C103" s="87"/>
      <c r="D103" s="352"/>
      <c r="E103" s="385"/>
      <c r="F103" s="385"/>
      <c r="G103" s="385"/>
      <c r="H103" s="385"/>
      <c r="I103" s="603"/>
      <c r="J103" s="604"/>
      <c r="K103" s="353"/>
      <c r="L103" s="354"/>
      <c r="M103" s="385"/>
      <c r="N103" s="355"/>
      <c r="O103" s="356"/>
      <c r="P103" s="115"/>
      <c r="Q103" s="115"/>
      <c r="R103" s="115"/>
      <c r="S103" s="115"/>
      <c r="T103" s="115"/>
      <c r="U103" s="115"/>
      <c r="V103" s="115"/>
      <c r="W103" s="115"/>
      <c r="X103" s="115"/>
      <c r="Y103" s="115"/>
      <c r="Z103" s="115"/>
      <c r="AA103" s="115"/>
    </row>
    <row r="104" spans="1:27" s="146" customFormat="1">
      <c r="A104" s="350"/>
      <c r="B104" s="351"/>
      <c r="C104" s="87"/>
      <c r="D104" s="352"/>
      <c r="E104" s="385"/>
      <c r="F104" s="385"/>
      <c r="G104" s="385"/>
      <c r="H104" s="385"/>
      <c r="I104" s="603"/>
      <c r="J104" s="604"/>
      <c r="K104" s="353"/>
      <c r="L104" s="354"/>
      <c r="M104" s="385"/>
      <c r="N104" s="355"/>
      <c r="O104" s="356"/>
      <c r="P104" s="115"/>
      <c r="Q104" s="115"/>
      <c r="R104" s="115"/>
      <c r="S104" s="115"/>
      <c r="T104" s="115"/>
      <c r="U104" s="115"/>
      <c r="V104" s="115"/>
      <c r="W104" s="115"/>
      <c r="X104" s="115"/>
      <c r="Y104" s="115"/>
      <c r="Z104" s="115"/>
      <c r="AA104" s="115"/>
    </row>
    <row r="105" spans="1:27" s="146" customFormat="1">
      <c r="A105" s="350"/>
      <c r="B105" s="351"/>
      <c r="C105" s="87"/>
      <c r="D105" s="352"/>
      <c r="E105" s="385"/>
      <c r="F105" s="385"/>
      <c r="G105" s="385"/>
      <c r="H105" s="385"/>
      <c r="I105" s="603"/>
      <c r="J105" s="604"/>
      <c r="K105" s="353"/>
      <c r="L105" s="354"/>
      <c r="M105" s="385"/>
      <c r="N105" s="355"/>
      <c r="O105" s="356"/>
      <c r="P105" s="115"/>
      <c r="Q105" s="115"/>
      <c r="R105" s="115"/>
      <c r="S105" s="115"/>
      <c r="T105" s="115"/>
      <c r="U105" s="115"/>
      <c r="V105" s="115"/>
      <c r="W105" s="115"/>
      <c r="X105" s="115"/>
      <c r="Y105" s="115"/>
      <c r="Z105" s="115"/>
      <c r="AA105" s="115"/>
    </row>
    <row r="106" spans="1:27" s="146" customFormat="1">
      <c r="A106" s="350"/>
      <c r="B106" s="351"/>
      <c r="C106" s="87"/>
      <c r="D106" s="352"/>
      <c r="E106" s="385"/>
      <c r="F106" s="385"/>
      <c r="G106" s="385"/>
      <c r="H106" s="385"/>
      <c r="I106" s="603"/>
      <c r="J106" s="604"/>
      <c r="K106" s="353"/>
      <c r="L106" s="354"/>
      <c r="M106" s="385"/>
      <c r="N106" s="355"/>
      <c r="O106" s="356"/>
      <c r="P106" s="115"/>
      <c r="Q106" s="115"/>
      <c r="R106" s="115"/>
      <c r="S106" s="115"/>
      <c r="T106" s="115"/>
      <c r="U106" s="115"/>
      <c r="V106" s="115"/>
      <c r="W106" s="115"/>
      <c r="X106" s="115"/>
      <c r="Y106" s="115"/>
      <c r="Z106" s="115"/>
      <c r="AA106" s="115"/>
    </row>
    <row r="107" spans="1:27" s="146" customFormat="1">
      <c r="A107" s="350"/>
      <c r="B107" s="351"/>
      <c r="C107" s="87"/>
      <c r="D107" s="352"/>
      <c r="E107" s="385"/>
      <c r="F107" s="385"/>
      <c r="G107" s="385"/>
      <c r="H107" s="385"/>
      <c r="I107" s="603"/>
      <c r="J107" s="604"/>
      <c r="K107" s="353"/>
      <c r="L107" s="354"/>
      <c r="M107" s="385"/>
      <c r="N107" s="355"/>
      <c r="O107" s="356"/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  <c r="AA107" s="115"/>
    </row>
    <row r="108" spans="1:27" s="146" customFormat="1">
      <c r="A108" s="350"/>
      <c r="B108" s="351"/>
      <c r="C108" s="87"/>
      <c r="D108" s="352"/>
      <c r="E108" s="385"/>
      <c r="F108" s="385"/>
      <c r="G108" s="385"/>
      <c r="H108" s="385"/>
      <c r="I108" s="603"/>
      <c r="J108" s="604"/>
      <c r="K108" s="353"/>
      <c r="L108" s="354"/>
      <c r="M108" s="385"/>
      <c r="N108" s="355"/>
      <c r="O108" s="356"/>
      <c r="P108" s="115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  <c r="AA108" s="115"/>
    </row>
    <row r="109" spans="1:27" s="146" customFormat="1">
      <c r="A109" s="350"/>
      <c r="B109" s="351"/>
      <c r="C109" s="87"/>
      <c r="D109" s="352"/>
      <c r="E109" s="385"/>
      <c r="F109" s="385"/>
      <c r="G109" s="385"/>
      <c r="H109" s="385"/>
      <c r="I109" s="603"/>
      <c r="J109" s="604"/>
      <c r="K109" s="353"/>
      <c r="L109" s="354"/>
      <c r="M109" s="385"/>
      <c r="N109" s="355"/>
      <c r="O109" s="356"/>
      <c r="P109" s="115"/>
      <c r="Q109" s="115"/>
      <c r="R109" s="115"/>
      <c r="S109" s="115"/>
      <c r="T109" s="115"/>
      <c r="U109" s="115"/>
      <c r="V109" s="115"/>
      <c r="W109" s="115"/>
      <c r="X109" s="115"/>
      <c r="Y109" s="115"/>
      <c r="Z109" s="115"/>
      <c r="AA109" s="115"/>
    </row>
    <row r="110" spans="1:27" s="146" customFormat="1">
      <c r="A110" s="350"/>
      <c r="B110" s="351"/>
      <c r="C110" s="87"/>
      <c r="D110" s="352"/>
      <c r="E110" s="385"/>
      <c r="F110" s="385"/>
      <c r="G110" s="385"/>
      <c r="H110" s="385"/>
      <c r="I110" s="603"/>
      <c r="J110" s="604"/>
      <c r="K110" s="353"/>
      <c r="L110" s="354"/>
      <c r="M110" s="385"/>
      <c r="N110" s="355"/>
      <c r="O110" s="356"/>
      <c r="P110" s="115"/>
      <c r="Q110" s="115"/>
      <c r="R110" s="115"/>
      <c r="S110" s="115"/>
      <c r="T110" s="115"/>
      <c r="U110" s="115"/>
      <c r="V110" s="115"/>
      <c r="W110" s="115"/>
      <c r="X110" s="115"/>
      <c r="Y110" s="115"/>
      <c r="Z110" s="115"/>
      <c r="AA110" s="115"/>
    </row>
    <row r="111" spans="1:27" s="146" customFormat="1">
      <c r="A111" s="350"/>
      <c r="B111" s="351"/>
      <c r="C111" s="87"/>
      <c r="D111" s="352"/>
      <c r="E111" s="385"/>
      <c r="F111" s="385"/>
      <c r="G111" s="385"/>
      <c r="H111" s="385"/>
      <c r="I111" s="603"/>
      <c r="J111" s="604"/>
      <c r="K111" s="353"/>
      <c r="L111" s="354"/>
      <c r="M111" s="385"/>
      <c r="N111" s="355"/>
      <c r="O111" s="356"/>
      <c r="P111" s="115"/>
      <c r="Q111" s="115"/>
      <c r="R111" s="115"/>
      <c r="S111" s="115"/>
      <c r="T111" s="115"/>
      <c r="U111" s="115"/>
      <c r="V111" s="115"/>
      <c r="W111" s="115"/>
      <c r="X111" s="115"/>
      <c r="Y111" s="115"/>
      <c r="Z111" s="115"/>
      <c r="AA111" s="115"/>
    </row>
    <row r="112" spans="1:27" s="146" customFormat="1">
      <c r="A112" s="350"/>
      <c r="B112" s="351"/>
      <c r="C112" s="87"/>
      <c r="D112" s="352"/>
      <c r="E112" s="385"/>
      <c r="F112" s="385"/>
      <c r="G112" s="385"/>
      <c r="H112" s="385"/>
      <c r="I112" s="603"/>
      <c r="J112" s="604"/>
      <c r="K112" s="353"/>
      <c r="L112" s="354"/>
      <c r="M112" s="385"/>
      <c r="N112" s="355"/>
      <c r="O112" s="356"/>
      <c r="P112" s="115"/>
      <c r="Q112" s="115"/>
      <c r="R112" s="115"/>
      <c r="S112" s="115"/>
      <c r="T112" s="115"/>
      <c r="U112" s="115"/>
      <c r="V112" s="115"/>
      <c r="W112" s="115"/>
      <c r="X112" s="115"/>
      <c r="Y112" s="115"/>
      <c r="Z112" s="115"/>
      <c r="AA112" s="115"/>
    </row>
    <row r="113" spans="1:27" s="146" customFormat="1">
      <c r="A113" s="350"/>
      <c r="B113" s="351"/>
      <c r="C113" s="87"/>
      <c r="D113" s="352"/>
      <c r="E113" s="385"/>
      <c r="F113" s="385"/>
      <c r="G113" s="385"/>
      <c r="H113" s="385"/>
      <c r="I113" s="603"/>
      <c r="J113" s="604"/>
      <c r="K113" s="353"/>
      <c r="L113" s="354"/>
      <c r="M113" s="385"/>
      <c r="N113" s="355"/>
      <c r="O113" s="356"/>
      <c r="P113" s="115"/>
      <c r="Q113" s="115"/>
      <c r="R113" s="115"/>
      <c r="S113" s="115"/>
      <c r="T113" s="115"/>
      <c r="U113" s="115"/>
      <c r="V113" s="115"/>
      <c r="W113" s="115"/>
      <c r="X113" s="115"/>
      <c r="Y113" s="115"/>
      <c r="Z113" s="115"/>
      <c r="AA113" s="115"/>
    </row>
    <row r="114" spans="1:27" s="146" customFormat="1">
      <c r="A114" s="350"/>
      <c r="B114" s="351"/>
      <c r="C114" s="87"/>
      <c r="D114" s="352"/>
      <c r="E114" s="385"/>
      <c r="F114" s="385"/>
      <c r="G114" s="385"/>
      <c r="H114" s="385"/>
      <c r="I114" s="603"/>
      <c r="J114" s="604"/>
      <c r="K114" s="353"/>
      <c r="L114" s="354"/>
      <c r="M114" s="385"/>
      <c r="N114" s="355"/>
      <c r="O114" s="356"/>
      <c r="P114" s="115"/>
      <c r="Q114" s="115"/>
      <c r="R114" s="115"/>
      <c r="S114" s="115"/>
      <c r="T114" s="115"/>
      <c r="U114" s="115"/>
      <c r="V114" s="115"/>
      <c r="W114" s="115"/>
      <c r="X114" s="115"/>
      <c r="Y114" s="115"/>
      <c r="Z114" s="115"/>
      <c r="AA114" s="115"/>
    </row>
    <row r="115" spans="1:27" s="146" customFormat="1">
      <c r="A115" s="350"/>
      <c r="B115" s="351"/>
      <c r="C115" s="87"/>
      <c r="D115" s="352"/>
      <c r="E115" s="385"/>
      <c r="F115" s="385"/>
      <c r="G115" s="385"/>
      <c r="H115" s="385"/>
      <c r="I115" s="603"/>
      <c r="J115" s="604"/>
      <c r="K115" s="353"/>
      <c r="L115" s="354"/>
      <c r="M115" s="385"/>
      <c r="N115" s="355"/>
      <c r="O115" s="356"/>
      <c r="P115" s="115"/>
      <c r="Q115" s="115"/>
      <c r="R115" s="115"/>
      <c r="S115" s="115"/>
      <c r="T115" s="115"/>
      <c r="U115" s="115"/>
      <c r="V115" s="115"/>
      <c r="W115" s="115"/>
      <c r="X115" s="115"/>
      <c r="Y115" s="115"/>
      <c r="Z115" s="115"/>
      <c r="AA115" s="115"/>
    </row>
    <row r="116" spans="1:27" s="146" customFormat="1">
      <c r="A116" s="350"/>
      <c r="B116" s="351"/>
      <c r="C116" s="87"/>
      <c r="D116" s="352"/>
      <c r="E116" s="385"/>
      <c r="F116" s="385"/>
      <c r="G116" s="385"/>
      <c r="H116" s="385"/>
      <c r="I116" s="603"/>
      <c r="J116" s="604"/>
      <c r="K116" s="353"/>
      <c r="L116" s="354"/>
      <c r="M116" s="385"/>
      <c r="N116" s="355"/>
      <c r="O116" s="356"/>
      <c r="P116" s="115"/>
      <c r="Q116" s="115"/>
      <c r="R116" s="115"/>
      <c r="S116" s="115"/>
      <c r="T116" s="115"/>
      <c r="U116" s="115"/>
      <c r="V116" s="115"/>
      <c r="W116" s="115"/>
      <c r="X116" s="115"/>
      <c r="Y116" s="115"/>
      <c r="Z116" s="115"/>
      <c r="AA116" s="115"/>
    </row>
    <row r="117" spans="1:27" s="146" customFormat="1">
      <c r="A117" s="350"/>
      <c r="B117" s="351"/>
      <c r="C117" s="87"/>
      <c r="D117" s="352"/>
      <c r="E117" s="385"/>
      <c r="F117" s="385"/>
      <c r="G117" s="385"/>
      <c r="H117" s="385"/>
      <c r="I117" s="603"/>
      <c r="J117" s="604"/>
      <c r="K117" s="353"/>
      <c r="L117" s="354"/>
      <c r="M117" s="385"/>
      <c r="N117" s="355"/>
      <c r="O117" s="356"/>
      <c r="P117" s="115"/>
      <c r="Q117" s="115"/>
      <c r="R117" s="115"/>
      <c r="S117" s="115"/>
      <c r="T117" s="115"/>
      <c r="U117" s="115"/>
      <c r="V117" s="115"/>
      <c r="W117" s="115"/>
      <c r="X117" s="115"/>
      <c r="Y117" s="115"/>
      <c r="Z117" s="115"/>
      <c r="AA117" s="115"/>
    </row>
    <row r="118" spans="1:27" s="146" customFormat="1">
      <c r="A118" s="350"/>
      <c r="B118" s="351"/>
      <c r="C118" s="87"/>
      <c r="D118" s="352"/>
      <c r="E118" s="385"/>
      <c r="F118" s="385"/>
      <c r="G118" s="385"/>
      <c r="H118" s="385"/>
      <c r="I118" s="603"/>
      <c r="J118" s="604"/>
      <c r="K118" s="353"/>
      <c r="L118" s="354"/>
      <c r="M118" s="385"/>
      <c r="N118" s="355"/>
      <c r="O118" s="356"/>
      <c r="P118" s="115"/>
      <c r="Q118" s="115"/>
      <c r="R118" s="115"/>
      <c r="S118" s="115"/>
      <c r="T118" s="115"/>
      <c r="U118" s="115"/>
      <c r="V118" s="115"/>
      <c r="W118" s="115"/>
      <c r="X118" s="115"/>
      <c r="Y118" s="115"/>
      <c r="Z118" s="115"/>
      <c r="AA118" s="115"/>
    </row>
    <row r="119" spans="1:27" s="146" customFormat="1">
      <c r="A119" s="350"/>
      <c r="B119" s="351"/>
      <c r="C119" s="87"/>
      <c r="D119" s="352"/>
      <c r="E119" s="385"/>
      <c r="F119" s="385"/>
      <c r="G119" s="385"/>
      <c r="H119" s="385"/>
      <c r="I119" s="603"/>
      <c r="J119" s="604"/>
      <c r="K119" s="353"/>
      <c r="L119" s="354"/>
      <c r="M119" s="385"/>
      <c r="N119" s="355"/>
      <c r="O119" s="356"/>
      <c r="P119" s="115"/>
      <c r="Q119" s="115"/>
      <c r="R119" s="115"/>
      <c r="S119" s="115"/>
      <c r="T119" s="115"/>
      <c r="U119" s="115"/>
      <c r="V119" s="115"/>
      <c r="W119" s="115"/>
      <c r="X119" s="115"/>
      <c r="Y119" s="115"/>
      <c r="Z119" s="115"/>
      <c r="AA119" s="115"/>
    </row>
    <row r="120" spans="1:27" s="146" customFormat="1">
      <c r="A120" s="350"/>
      <c r="B120" s="351"/>
      <c r="C120" s="87"/>
      <c r="D120" s="352"/>
      <c r="E120" s="385"/>
      <c r="F120" s="385"/>
      <c r="G120" s="385"/>
      <c r="H120" s="385"/>
      <c r="I120" s="603"/>
      <c r="J120" s="604"/>
      <c r="K120" s="353"/>
      <c r="L120" s="354"/>
      <c r="M120" s="385"/>
      <c r="N120" s="355"/>
      <c r="O120" s="356"/>
      <c r="P120" s="115"/>
      <c r="Q120" s="115"/>
      <c r="R120" s="115"/>
      <c r="S120" s="115"/>
      <c r="T120" s="115"/>
      <c r="U120" s="115"/>
      <c r="V120" s="115"/>
      <c r="W120" s="115"/>
      <c r="X120" s="115"/>
      <c r="Y120" s="115"/>
      <c r="Z120" s="115"/>
      <c r="AA120" s="115"/>
    </row>
    <row r="121" spans="1:27" s="146" customFormat="1">
      <c r="A121" s="350"/>
      <c r="B121" s="351"/>
      <c r="C121" s="87"/>
      <c r="D121" s="352"/>
      <c r="E121" s="385"/>
      <c r="F121" s="385"/>
      <c r="G121" s="385"/>
      <c r="H121" s="385"/>
      <c r="I121" s="603"/>
      <c r="J121" s="604"/>
      <c r="K121" s="353"/>
      <c r="L121" s="354"/>
      <c r="M121" s="385"/>
      <c r="N121" s="355"/>
      <c r="O121" s="356"/>
      <c r="P121" s="115"/>
      <c r="Q121" s="115"/>
      <c r="R121" s="115"/>
      <c r="S121" s="115"/>
      <c r="T121" s="115"/>
      <c r="U121" s="115"/>
      <c r="V121" s="115"/>
      <c r="W121" s="115"/>
      <c r="X121" s="115"/>
      <c r="Y121" s="115"/>
      <c r="Z121" s="115"/>
      <c r="AA121" s="115"/>
    </row>
    <row r="122" spans="1:27" s="146" customFormat="1">
      <c r="A122" s="350"/>
      <c r="B122" s="351"/>
      <c r="C122" s="87"/>
      <c r="D122" s="352"/>
      <c r="E122" s="385"/>
      <c r="F122" s="385"/>
      <c r="G122" s="385"/>
      <c r="H122" s="385"/>
      <c r="I122" s="603"/>
      <c r="J122" s="604"/>
      <c r="K122" s="353"/>
      <c r="L122" s="354"/>
      <c r="M122" s="385"/>
      <c r="N122" s="355"/>
      <c r="O122" s="356"/>
      <c r="P122" s="115"/>
      <c r="Q122" s="115"/>
      <c r="R122" s="115"/>
      <c r="S122" s="115"/>
      <c r="T122" s="115"/>
      <c r="U122" s="115"/>
      <c r="V122" s="115"/>
      <c r="W122" s="115"/>
      <c r="X122" s="115"/>
      <c r="Y122" s="115"/>
      <c r="Z122" s="115"/>
      <c r="AA122" s="115"/>
    </row>
    <row r="123" spans="1:27" s="146" customFormat="1">
      <c r="A123" s="350"/>
      <c r="B123" s="351"/>
      <c r="C123" s="87"/>
      <c r="D123" s="352"/>
      <c r="E123" s="385"/>
      <c r="F123" s="385"/>
      <c r="G123" s="385"/>
      <c r="H123" s="385"/>
      <c r="I123" s="603"/>
      <c r="J123" s="604"/>
      <c r="K123" s="353"/>
      <c r="L123" s="354"/>
      <c r="M123" s="385"/>
      <c r="N123" s="355"/>
      <c r="O123" s="356"/>
      <c r="P123" s="115"/>
      <c r="Q123" s="115"/>
      <c r="R123" s="115"/>
      <c r="S123" s="115"/>
      <c r="T123" s="115"/>
      <c r="U123" s="115"/>
      <c r="V123" s="115"/>
      <c r="W123" s="115"/>
      <c r="X123" s="115"/>
      <c r="Y123" s="115"/>
      <c r="Z123" s="115"/>
      <c r="AA123" s="115"/>
    </row>
    <row r="124" spans="1:27" s="146" customFormat="1">
      <c r="A124" s="350"/>
      <c r="B124" s="351"/>
      <c r="C124" s="87"/>
      <c r="D124" s="352"/>
      <c r="E124" s="385"/>
      <c r="F124" s="385"/>
      <c r="G124" s="385"/>
      <c r="H124" s="385"/>
      <c r="I124" s="603"/>
      <c r="J124" s="604"/>
      <c r="K124" s="353"/>
      <c r="L124" s="354"/>
      <c r="M124" s="385"/>
      <c r="N124" s="355"/>
      <c r="O124" s="356"/>
      <c r="P124" s="115"/>
      <c r="Q124" s="115"/>
      <c r="R124" s="115"/>
      <c r="S124" s="115"/>
      <c r="T124" s="115"/>
      <c r="U124" s="115"/>
      <c r="V124" s="115"/>
      <c r="W124" s="115"/>
      <c r="X124" s="115"/>
      <c r="Y124" s="115"/>
      <c r="Z124" s="115"/>
      <c r="AA124" s="115"/>
    </row>
    <row r="125" spans="1:27" s="146" customFormat="1">
      <c r="A125" s="350"/>
      <c r="B125" s="351"/>
      <c r="C125" s="87"/>
      <c r="D125" s="352"/>
      <c r="E125" s="385"/>
      <c r="F125" s="385"/>
      <c r="G125" s="385"/>
      <c r="H125" s="385"/>
      <c r="I125" s="603"/>
      <c r="J125" s="604"/>
      <c r="K125" s="353"/>
      <c r="L125" s="354"/>
      <c r="M125" s="385"/>
      <c r="N125" s="355"/>
      <c r="O125" s="356"/>
      <c r="P125" s="115"/>
      <c r="Q125" s="115"/>
      <c r="R125" s="115"/>
      <c r="S125" s="115"/>
      <c r="T125" s="115"/>
      <c r="U125" s="115"/>
      <c r="V125" s="115"/>
      <c r="W125" s="115"/>
      <c r="X125" s="115"/>
      <c r="Y125" s="115"/>
      <c r="Z125" s="115"/>
      <c r="AA125" s="115"/>
    </row>
  </sheetData>
  <mergeCells count="124">
    <mergeCell ref="I122:J122"/>
    <mergeCell ref="I123:J123"/>
    <mergeCell ref="I124:J124"/>
    <mergeCell ref="I125:J125"/>
    <mergeCell ref="I117:J117"/>
    <mergeCell ref="I118:J118"/>
    <mergeCell ref="I119:J119"/>
    <mergeCell ref="I120:J120"/>
    <mergeCell ref="I121:J12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02:J102"/>
    <mergeCell ref="I103:J103"/>
    <mergeCell ref="I104:J104"/>
    <mergeCell ref="I105:J105"/>
    <mergeCell ref="I106:J106"/>
    <mergeCell ref="I97:J97"/>
    <mergeCell ref="I98:J98"/>
    <mergeCell ref="I99:J99"/>
    <mergeCell ref="I100:J100"/>
    <mergeCell ref="I101:J101"/>
    <mergeCell ref="I92:J92"/>
    <mergeCell ref="I93:J93"/>
    <mergeCell ref="I94:J94"/>
    <mergeCell ref="I95:J95"/>
    <mergeCell ref="I96:J96"/>
    <mergeCell ref="I87:J87"/>
    <mergeCell ref="I88:J88"/>
    <mergeCell ref="I89:J89"/>
    <mergeCell ref="I90:J90"/>
    <mergeCell ref="I91:J91"/>
    <mergeCell ref="I82:J82"/>
    <mergeCell ref="I83:J83"/>
    <mergeCell ref="I84:J84"/>
    <mergeCell ref="I85:J85"/>
    <mergeCell ref="I86:J86"/>
    <mergeCell ref="I77:J77"/>
    <mergeCell ref="I78:J78"/>
    <mergeCell ref="I79:J79"/>
    <mergeCell ref="I80:J80"/>
    <mergeCell ref="I81:J81"/>
    <mergeCell ref="I73:J73"/>
    <mergeCell ref="I74:J74"/>
    <mergeCell ref="I75:J75"/>
    <mergeCell ref="I76:J76"/>
    <mergeCell ref="I67:J67"/>
    <mergeCell ref="I68:J68"/>
    <mergeCell ref="I69:J69"/>
    <mergeCell ref="I70:J70"/>
    <mergeCell ref="I71:J71"/>
    <mergeCell ref="I64:J64"/>
    <mergeCell ref="I65:J65"/>
    <mergeCell ref="I66:J66"/>
    <mergeCell ref="I57:J57"/>
    <mergeCell ref="I58:J58"/>
    <mergeCell ref="I59:J59"/>
    <mergeCell ref="I60:J60"/>
    <mergeCell ref="I61:J61"/>
    <mergeCell ref="I72:J72"/>
    <mergeCell ref="I12:J12"/>
    <mergeCell ref="I32:J32"/>
    <mergeCell ref="I62:J62"/>
    <mergeCell ref="I63:J63"/>
    <mergeCell ref="I19:J19"/>
    <mergeCell ref="I30:J30"/>
    <mergeCell ref="I31:J31"/>
    <mergeCell ref="I29:J29"/>
    <mergeCell ref="I27:J27"/>
    <mergeCell ref="I34:J34"/>
    <mergeCell ref="I26:J26"/>
    <mergeCell ref="I38:J38"/>
    <mergeCell ref="I37:J37"/>
    <mergeCell ref="I36:J36"/>
    <mergeCell ref="I17:J17"/>
    <mergeCell ref="I28:J28"/>
    <mergeCell ref="I13:J13"/>
    <mergeCell ref="I16:J16"/>
    <mergeCell ref="I52:J52"/>
    <mergeCell ref="I53:J53"/>
    <mergeCell ref="I54:J54"/>
    <mergeCell ref="I55:J55"/>
    <mergeCell ref="I56:J56"/>
    <mergeCell ref="I14:J14"/>
    <mergeCell ref="I2:J2"/>
    <mergeCell ref="I11:J11"/>
    <mergeCell ref="I6:J6"/>
    <mergeCell ref="I8:J8"/>
    <mergeCell ref="I9:J9"/>
    <mergeCell ref="I10:J10"/>
    <mergeCell ref="I3:J3"/>
    <mergeCell ref="I4:J4"/>
    <mergeCell ref="I5:J5"/>
    <mergeCell ref="I7:J7"/>
    <mergeCell ref="I39:J39"/>
    <mergeCell ref="I40:J40"/>
    <mergeCell ref="I41:J41"/>
    <mergeCell ref="I42:J42"/>
    <mergeCell ref="I43:J43"/>
    <mergeCell ref="I51:J51"/>
    <mergeCell ref="I49:J49"/>
    <mergeCell ref="I44:J44"/>
    <mergeCell ref="I45:J45"/>
    <mergeCell ref="I46:J46"/>
    <mergeCell ref="I47:J47"/>
    <mergeCell ref="I48:J48"/>
    <mergeCell ref="I50:J50"/>
    <mergeCell ref="I35:J35"/>
    <mergeCell ref="I33:J33"/>
    <mergeCell ref="I20:J20"/>
    <mergeCell ref="I21:J21"/>
    <mergeCell ref="I18:J18"/>
    <mergeCell ref="I22:J22"/>
    <mergeCell ref="I23:J23"/>
    <mergeCell ref="I24:J24"/>
    <mergeCell ref="I15:J15"/>
    <mergeCell ref="I25:J2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3"/>
  <sheetViews>
    <sheetView zoomScale="85" zoomScaleNormal="85" workbookViewId="0">
      <pane ySplit="10" topLeftCell="A11" activePane="bottomLeft" state="frozen"/>
      <selection activeCell="C16" sqref="C16"/>
      <selection pane="bottomLeft" activeCell="H19" sqref="H19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43143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23" t="s">
        <v>13</v>
      </c>
      <c r="B9" s="525" t="s">
        <v>2325</v>
      </c>
      <c r="C9" s="525" t="s">
        <v>14</v>
      </c>
      <c r="D9" s="117" t="s">
        <v>15</v>
      </c>
      <c r="E9" s="23" t="s">
        <v>16</v>
      </c>
      <c r="F9" s="520" t="s">
        <v>17</v>
      </c>
      <c r="G9" s="521"/>
      <c r="H9" s="522"/>
      <c r="I9" s="520" t="s">
        <v>18</v>
      </c>
      <c r="J9" s="521"/>
      <c r="K9" s="522"/>
      <c r="L9" s="23"/>
      <c r="M9" s="24"/>
      <c r="N9" s="24"/>
      <c r="O9" s="24"/>
    </row>
    <row r="10" spans="1:15" ht="59.25" customHeight="1">
      <c r="A10" s="524"/>
      <c r="B10" s="526" t="s">
        <v>2325</v>
      </c>
      <c r="C10" s="526"/>
      <c r="D10" s="118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370</v>
      </c>
      <c r="O10" s="76" t="s">
        <v>362</v>
      </c>
    </row>
    <row r="11" spans="1:15" ht="15">
      <c r="A11" s="136">
        <v>1</v>
      </c>
      <c r="B11" s="120" t="s">
        <v>2344</v>
      </c>
      <c r="C11" s="136" t="s">
        <v>29</v>
      </c>
      <c r="D11" s="139">
        <v>25513.3</v>
      </c>
      <c r="E11" s="139">
        <v>25506.433333333334</v>
      </c>
      <c r="F11" s="140">
        <v>25362.866666666669</v>
      </c>
      <c r="G11" s="140">
        <v>25212.433333333334</v>
      </c>
      <c r="H11" s="140">
        <v>25068.866666666669</v>
      </c>
      <c r="I11" s="140">
        <v>25656.866666666669</v>
      </c>
      <c r="J11" s="140">
        <v>25800.433333333334</v>
      </c>
      <c r="K11" s="140">
        <v>25950.866666666669</v>
      </c>
      <c r="L11" s="138">
        <v>25650</v>
      </c>
      <c r="M11" s="138">
        <v>25356</v>
      </c>
      <c r="N11" s="160">
        <v>2081840</v>
      </c>
      <c r="O11" s="161">
        <v>-1.7054146442803453E-2</v>
      </c>
    </row>
    <row r="12" spans="1:15" ht="15">
      <c r="A12" s="136">
        <v>2</v>
      </c>
      <c r="B12" s="120" t="s">
        <v>2344</v>
      </c>
      <c r="C12" s="136" t="s">
        <v>28</v>
      </c>
      <c r="D12" s="141">
        <v>10469.700000000001</v>
      </c>
      <c r="E12" s="141">
        <v>10446.566666666668</v>
      </c>
      <c r="F12" s="142">
        <v>10398.133333333335</v>
      </c>
      <c r="G12" s="142">
        <v>10326.566666666668</v>
      </c>
      <c r="H12" s="142">
        <v>10278.133333333335</v>
      </c>
      <c r="I12" s="142">
        <v>10518.133333333335</v>
      </c>
      <c r="J12" s="142">
        <v>10566.566666666666</v>
      </c>
      <c r="K12" s="142">
        <v>10638.133333333335</v>
      </c>
      <c r="L12" s="137">
        <v>10495</v>
      </c>
      <c r="M12" s="137">
        <v>10375</v>
      </c>
      <c r="N12" s="160">
        <v>26205975</v>
      </c>
      <c r="O12" s="161">
        <v>6.1232733590076902E-2</v>
      </c>
    </row>
    <row r="13" spans="1:15" ht="15">
      <c r="A13" s="136">
        <v>3</v>
      </c>
      <c r="B13" s="120" t="s">
        <v>2344</v>
      </c>
      <c r="C13" s="136" t="s">
        <v>2390</v>
      </c>
      <c r="D13" s="141">
        <v>2661.05</v>
      </c>
      <c r="E13" s="141">
        <v>887.01666666666677</v>
      </c>
      <c r="F13" s="142">
        <v>1774.0333333333335</v>
      </c>
      <c r="G13" s="142">
        <v>887.01666666666677</v>
      </c>
      <c r="H13" s="142">
        <v>1774.0333333333335</v>
      </c>
      <c r="I13" s="142">
        <v>1774.0333333333335</v>
      </c>
      <c r="J13" s="142">
        <v>887.01666666666677</v>
      </c>
      <c r="K13" s="142">
        <v>1774.0333333333335</v>
      </c>
      <c r="L13" s="137">
        <v>0</v>
      </c>
      <c r="M13" s="137">
        <v>0</v>
      </c>
      <c r="N13" s="160">
        <v>0</v>
      </c>
      <c r="O13" s="161">
        <v>0</v>
      </c>
    </row>
    <row r="14" spans="1:15" ht="15">
      <c r="A14" s="136">
        <v>4</v>
      </c>
      <c r="B14" s="120" t="s">
        <v>2344</v>
      </c>
      <c r="C14" s="136" t="s">
        <v>247</v>
      </c>
      <c r="D14" s="141">
        <v>3569.3</v>
      </c>
      <c r="E14" s="141">
        <v>1189.7666666666667</v>
      </c>
      <c r="F14" s="142">
        <v>2379.5333333333333</v>
      </c>
      <c r="G14" s="142">
        <v>1189.7666666666667</v>
      </c>
      <c r="H14" s="142">
        <v>2379.5333333333333</v>
      </c>
      <c r="I14" s="142">
        <v>2379.5333333333333</v>
      </c>
      <c r="J14" s="142">
        <v>1189.7666666666667</v>
      </c>
      <c r="K14" s="142">
        <v>2379.5333333333333</v>
      </c>
      <c r="L14" s="137">
        <v>0</v>
      </c>
      <c r="M14" s="137">
        <v>0</v>
      </c>
      <c r="N14" s="160">
        <v>0</v>
      </c>
      <c r="O14" s="161">
        <v>0</v>
      </c>
    </row>
    <row r="15" spans="1:15" ht="15">
      <c r="A15" s="136">
        <v>5</v>
      </c>
      <c r="B15" s="120" t="s">
        <v>2344</v>
      </c>
      <c r="C15" s="136" t="s">
        <v>248</v>
      </c>
      <c r="D15" s="141">
        <v>12506</v>
      </c>
      <c r="E15" s="141">
        <v>12480.333333333334</v>
      </c>
      <c r="F15" s="142">
        <v>12388.666666666668</v>
      </c>
      <c r="G15" s="142">
        <v>12271.333333333334</v>
      </c>
      <c r="H15" s="142">
        <v>12179.666666666668</v>
      </c>
      <c r="I15" s="142">
        <v>12597.666666666668</v>
      </c>
      <c r="J15" s="142">
        <v>12689.333333333336</v>
      </c>
      <c r="K15" s="142">
        <v>12806.666666666668</v>
      </c>
      <c r="L15" s="137">
        <v>12572</v>
      </c>
      <c r="M15" s="137">
        <v>12363</v>
      </c>
      <c r="N15" s="160">
        <v>36100</v>
      </c>
      <c r="O15" s="161">
        <v>-3.2171581769436998E-2</v>
      </c>
    </row>
    <row r="16" spans="1:15" ht="15">
      <c r="A16" s="136">
        <v>6</v>
      </c>
      <c r="B16" s="120" t="s">
        <v>2344</v>
      </c>
      <c r="C16" s="136" t="s">
        <v>249</v>
      </c>
      <c r="D16" s="141">
        <v>5150</v>
      </c>
      <c r="E16" s="141">
        <v>5096.3166666666666</v>
      </c>
      <c r="F16" s="142">
        <v>5029.6333333333332</v>
      </c>
      <c r="G16" s="142">
        <v>4909.2666666666664</v>
      </c>
      <c r="H16" s="142">
        <v>4842.583333333333</v>
      </c>
      <c r="I16" s="142">
        <v>5216.6833333333334</v>
      </c>
      <c r="J16" s="142">
        <v>5283.3666666666659</v>
      </c>
      <c r="K16" s="142">
        <v>5403.7333333333336</v>
      </c>
      <c r="L16" s="137">
        <v>5163</v>
      </c>
      <c r="M16" s="137">
        <v>4975.95</v>
      </c>
      <c r="N16" s="160">
        <v>515000</v>
      </c>
      <c r="O16" s="161">
        <v>0</v>
      </c>
    </row>
    <row r="17" spans="1:15" ht="15">
      <c r="A17" s="136">
        <v>7</v>
      </c>
      <c r="B17" s="120" t="s">
        <v>2344</v>
      </c>
      <c r="C17" s="136" t="s">
        <v>250</v>
      </c>
      <c r="D17" s="141">
        <v>4297</v>
      </c>
      <c r="E17" s="141">
        <v>1432.3333333333333</v>
      </c>
      <c r="F17" s="142">
        <v>2864.6666666666665</v>
      </c>
      <c r="G17" s="142">
        <v>1432.3333333333333</v>
      </c>
      <c r="H17" s="142">
        <v>2864.6666666666665</v>
      </c>
      <c r="I17" s="142">
        <v>2864.6666666666665</v>
      </c>
      <c r="J17" s="142">
        <v>1432.3333333333333</v>
      </c>
      <c r="K17" s="142">
        <v>2864.6666666666665</v>
      </c>
      <c r="L17" s="137">
        <v>0</v>
      </c>
      <c r="M17" s="137">
        <v>0</v>
      </c>
      <c r="N17" s="160">
        <v>0</v>
      </c>
      <c r="O17" s="161">
        <v>0</v>
      </c>
    </row>
    <row r="18" spans="1:15" ht="15">
      <c r="A18" s="136">
        <v>8</v>
      </c>
      <c r="B18" s="120" t="s">
        <v>2327</v>
      </c>
      <c r="C18" s="136" t="s">
        <v>30</v>
      </c>
      <c r="D18" s="141">
        <v>1664.55</v>
      </c>
      <c r="E18" s="141">
        <v>1669.3666666666668</v>
      </c>
      <c r="F18" s="142">
        <v>1651.7333333333336</v>
      </c>
      <c r="G18" s="142">
        <v>1638.9166666666667</v>
      </c>
      <c r="H18" s="142">
        <v>1621.2833333333335</v>
      </c>
      <c r="I18" s="142">
        <v>1682.1833333333336</v>
      </c>
      <c r="J18" s="142">
        <v>1699.8166666666668</v>
      </c>
      <c r="K18" s="142">
        <v>1712.6333333333337</v>
      </c>
      <c r="L18" s="137">
        <v>1687</v>
      </c>
      <c r="M18" s="137">
        <v>1656.55</v>
      </c>
      <c r="N18" s="160">
        <v>1907600</v>
      </c>
      <c r="O18" s="161">
        <v>-7.1998443276902122E-2</v>
      </c>
    </row>
    <row r="19" spans="1:15" ht="15">
      <c r="A19" s="136">
        <v>9</v>
      </c>
      <c r="B19" s="120" t="s">
        <v>2328</v>
      </c>
      <c r="C19" s="136" t="s">
        <v>31</v>
      </c>
      <c r="D19" s="141">
        <v>210.7</v>
      </c>
      <c r="E19" s="141">
        <v>206.98333333333335</v>
      </c>
      <c r="F19" s="142">
        <v>201.31666666666669</v>
      </c>
      <c r="G19" s="142">
        <v>191.93333333333334</v>
      </c>
      <c r="H19" s="142">
        <v>186.26666666666668</v>
      </c>
      <c r="I19" s="142">
        <v>216.3666666666667</v>
      </c>
      <c r="J19" s="142">
        <v>222.03333333333333</v>
      </c>
      <c r="K19" s="142">
        <v>231.41666666666671</v>
      </c>
      <c r="L19" s="137">
        <v>212.65</v>
      </c>
      <c r="M19" s="137">
        <v>197.6</v>
      </c>
      <c r="N19" s="160">
        <v>17288000</v>
      </c>
      <c r="O19" s="161">
        <v>8.0229942514371405E-2</v>
      </c>
    </row>
    <row r="20" spans="1:15" ht="15">
      <c r="A20" s="136">
        <v>10</v>
      </c>
      <c r="B20" s="120" t="s">
        <v>2328</v>
      </c>
      <c r="C20" s="136" t="s">
        <v>32</v>
      </c>
      <c r="D20" s="141">
        <v>400.4</v>
      </c>
      <c r="E20" s="141">
        <v>399.5333333333333</v>
      </c>
      <c r="F20" s="142">
        <v>396.11666666666662</v>
      </c>
      <c r="G20" s="142">
        <v>391.83333333333331</v>
      </c>
      <c r="H20" s="142">
        <v>388.41666666666663</v>
      </c>
      <c r="I20" s="142">
        <v>403.81666666666661</v>
      </c>
      <c r="J20" s="142">
        <v>407.23333333333335</v>
      </c>
      <c r="K20" s="142">
        <v>411.51666666666659</v>
      </c>
      <c r="L20" s="137">
        <v>402.95</v>
      </c>
      <c r="M20" s="137">
        <v>395.25</v>
      </c>
      <c r="N20" s="160">
        <v>12610000</v>
      </c>
      <c r="O20" s="161">
        <v>7.5250479641867402E-2</v>
      </c>
    </row>
    <row r="21" spans="1:15" ht="15">
      <c r="A21" s="136">
        <v>11</v>
      </c>
      <c r="B21" s="120" t="s">
        <v>2329</v>
      </c>
      <c r="C21" s="136" t="s">
        <v>33</v>
      </c>
      <c r="D21" s="141">
        <v>33.9</v>
      </c>
      <c r="E21" s="141">
        <v>33.35</v>
      </c>
      <c r="F21" s="142">
        <v>32.050000000000004</v>
      </c>
      <c r="G21" s="142">
        <v>30.200000000000003</v>
      </c>
      <c r="H21" s="142">
        <v>28.900000000000006</v>
      </c>
      <c r="I21" s="142">
        <v>35.200000000000003</v>
      </c>
      <c r="J21" s="142">
        <v>36.5</v>
      </c>
      <c r="K21" s="142">
        <v>38.35</v>
      </c>
      <c r="L21" s="137">
        <v>34.65</v>
      </c>
      <c r="M21" s="137">
        <v>31.5</v>
      </c>
      <c r="N21" s="160">
        <v>107420000</v>
      </c>
      <c r="O21" s="161">
        <v>2.0522388059701492E-3</v>
      </c>
    </row>
    <row r="22" spans="1:15" ht="15">
      <c r="A22" s="136">
        <v>12</v>
      </c>
      <c r="B22" s="120" t="s">
        <v>2330</v>
      </c>
      <c r="C22" s="136" t="s">
        <v>235</v>
      </c>
      <c r="D22" s="141">
        <v>1418.4</v>
      </c>
      <c r="E22" s="141">
        <v>1399.7833333333335</v>
      </c>
      <c r="F22" s="142">
        <v>1373.866666666667</v>
      </c>
      <c r="G22" s="142">
        <v>1329.3333333333335</v>
      </c>
      <c r="H22" s="142">
        <v>1303.416666666667</v>
      </c>
      <c r="I22" s="142">
        <v>1444.3166666666671</v>
      </c>
      <c r="J22" s="142">
        <v>1470.2333333333336</v>
      </c>
      <c r="K22" s="142">
        <v>1514.7666666666671</v>
      </c>
      <c r="L22" s="137">
        <v>1425.7</v>
      </c>
      <c r="M22" s="137">
        <v>1355.25</v>
      </c>
      <c r="N22" s="160">
        <v>821000</v>
      </c>
      <c r="O22" s="161">
        <v>-5.4691997697179043E-2</v>
      </c>
    </row>
    <row r="23" spans="1:15" ht="15">
      <c r="A23" s="136">
        <v>13</v>
      </c>
      <c r="B23" s="120" t="s">
        <v>2331</v>
      </c>
      <c r="C23" s="136" t="s">
        <v>34</v>
      </c>
      <c r="D23" s="141">
        <v>59.85</v>
      </c>
      <c r="E23" s="141">
        <v>59.233333333333327</v>
      </c>
      <c r="F23" s="142">
        <v>58.116666666666653</v>
      </c>
      <c r="G23" s="142">
        <v>56.383333333333326</v>
      </c>
      <c r="H23" s="142">
        <v>55.266666666666652</v>
      </c>
      <c r="I23" s="142">
        <v>60.966666666666654</v>
      </c>
      <c r="J23" s="142">
        <v>62.083333333333329</v>
      </c>
      <c r="K23" s="142">
        <v>63.816666666666656</v>
      </c>
      <c r="L23" s="137">
        <v>60.35</v>
      </c>
      <c r="M23" s="137">
        <v>57.5</v>
      </c>
      <c r="N23" s="160">
        <v>19040000</v>
      </c>
      <c r="O23" s="161">
        <v>-2.0576131687242798E-2</v>
      </c>
    </row>
    <row r="24" spans="1:15" ht="15">
      <c r="A24" s="136">
        <v>14</v>
      </c>
      <c r="B24" s="120" t="s">
        <v>2332</v>
      </c>
      <c r="C24" s="136" t="s">
        <v>187</v>
      </c>
      <c r="D24" s="141">
        <v>800</v>
      </c>
      <c r="E24" s="141">
        <v>798.26666666666677</v>
      </c>
      <c r="F24" s="142">
        <v>787.23333333333358</v>
      </c>
      <c r="G24" s="142">
        <v>774.46666666666681</v>
      </c>
      <c r="H24" s="142">
        <v>763.43333333333362</v>
      </c>
      <c r="I24" s="142">
        <v>811.03333333333353</v>
      </c>
      <c r="J24" s="142">
        <v>822.06666666666661</v>
      </c>
      <c r="K24" s="142">
        <v>834.83333333333348</v>
      </c>
      <c r="L24" s="137">
        <v>809.3</v>
      </c>
      <c r="M24" s="137">
        <v>785.5</v>
      </c>
      <c r="N24" s="160">
        <v>1542800</v>
      </c>
      <c r="O24" s="161">
        <v>-2.3049645390070921E-2</v>
      </c>
    </row>
    <row r="25" spans="1:15" ht="15">
      <c r="A25" s="136">
        <v>15</v>
      </c>
      <c r="B25" s="120" t="s">
        <v>2327</v>
      </c>
      <c r="C25" s="136" t="s">
        <v>35</v>
      </c>
      <c r="D25" s="141">
        <v>259.8</v>
      </c>
      <c r="E25" s="141">
        <v>259.41666666666669</v>
      </c>
      <c r="F25" s="142">
        <v>256.28333333333336</v>
      </c>
      <c r="G25" s="142">
        <v>252.76666666666668</v>
      </c>
      <c r="H25" s="142">
        <v>249.63333333333335</v>
      </c>
      <c r="I25" s="142">
        <v>262.93333333333339</v>
      </c>
      <c r="J25" s="142">
        <v>266.06666666666672</v>
      </c>
      <c r="K25" s="142">
        <v>269.58333333333337</v>
      </c>
      <c r="L25" s="137">
        <v>262.55</v>
      </c>
      <c r="M25" s="137">
        <v>255.9</v>
      </c>
      <c r="N25" s="160">
        <v>11877500</v>
      </c>
      <c r="O25" s="161">
        <v>-1.0208333333333333E-2</v>
      </c>
    </row>
    <row r="26" spans="1:15" ht="15">
      <c r="A26" s="136">
        <v>16</v>
      </c>
      <c r="B26" s="120" t="s">
        <v>2331</v>
      </c>
      <c r="C26" s="136" t="s">
        <v>36</v>
      </c>
      <c r="D26" s="141">
        <v>47.45</v>
      </c>
      <c r="E26" s="141">
        <v>46.833333333333336</v>
      </c>
      <c r="F26" s="142">
        <v>45.716666666666669</v>
      </c>
      <c r="G26" s="142">
        <v>43.983333333333334</v>
      </c>
      <c r="H26" s="142">
        <v>42.866666666666667</v>
      </c>
      <c r="I26" s="142">
        <v>48.56666666666667</v>
      </c>
      <c r="J26" s="142">
        <v>49.68333333333333</v>
      </c>
      <c r="K26" s="142">
        <v>51.416666666666671</v>
      </c>
      <c r="L26" s="137">
        <v>47.95</v>
      </c>
      <c r="M26" s="137">
        <v>45.1</v>
      </c>
      <c r="N26" s="160">
        <v>27160000</v>
      </c>
      <c r="O26" s="161">
        <v>-2.0202020202020204E-2</v>
      </c>
    </row>
    <row r="27" spans="1:15" ht="15">
      <c r="A27" s="136">
        <v>17</v>
      </c>
      <c r="B27" s="120" t="s">
        <v>2328</v>
      </c>
      <c r="C27" s="136" t="s">
        <v>37</v>
      </c>
      <c r="D27" s="141">
        <v>1121.1500000000001</v>
      </c>
      <c r="E27" s="141">
        <v>1117.6500000000001</v>
      </c>
      <c r="F27" s="142">
        <v>1108.3500000000001</v>
      </c>
      <c r="G27" s="142">
        <v>1095.55</v>
      </c>
      <c r="H27" s="142">
        <v>1086.25</v>
      </c>
      <c r="I27" s="142">
        <v>1130.4500000000003</v>
      </c>
      <c r="J27" s="142">
        <v>1139.7500000000005</v>
      </c>
      <c r="K27" s="142">
        <v>1152.5500000000004</v>
      </c>
      <c r="L27" s="137">
        <v>1126.95</v>
      </c>
      <c r="M27" s="137">
        <v>1104.8499999999999</v>
      </c>
      <c r="N27" s="160">
        <v>827000</v>
      </c>
      <c r="O27" s="161">
        <v>1.9728729963008632E-2</v>
      </c>
    </row>
    <row r="28" spans="1:15" ht="15">
      <c r="A28" s="136">
        <v>18</v>
      </c>
      <c r="B28" s="120" t="s">
        <v>2332</v>
      </c>
      <c r="C28" s="136" t="s">
        <v>38</v>
      </c>
      <c r="D28" s="141">
        <v>271.25</v>
      </c>
      <c r="E28" s="141">
        <v>269.23333333333335</v>
      </c>
      <c r="F28" s="142">
        <v>265.76666666666671</v>
      </c>
      <c r="G28" s="142">
        <v>260.28333333333336</v>
      </c>
      <c r="H28" s="142">
        <v>256.81666666666672</v>
      </c>
      <c r="I28" s="142">
        <v>274.7166666666667</v>
      </c>
      <c r="J28" s="142">
        <v>278.18333333333339</v>
      </c>
      <c r="K28" s="142">
        <v>283.66666666666669</v>
      </c>
      <c r="L28" s="137">
        <v>272.7</v>
      </c>
      <c r="M28" s="137">
        <v>263.75</v>
      </c>
      <c r="N28" s="160">
        <v>10479000</v>
      </c>
      <c r="O28" s="161">
        <v>-4.7190398254228043E-2</v>
      </c>
    </row>
    <row r="29" spans="1:15" ht="15">
      <c r="A29" s="136">
        <v>19</v>
      </c>
      <c r="B29" s="120" t="s">
        <v>2326</v>
      </c>
      <c r="C29" s="136" t="s">
        <v>39</v>
      </c>
      <c r="D29" s="141">
        <v>399.85</v>
      </c>
      <c r="E29" s="141">
        <v>397.20000000000005</v>
      </c>
      <c r="F29" s="142">
        <v>391.85000000000008</v>
      </c>
      <c r="G29" s="142">
        <v>383.85</v>
      </c>
      <c r="H29" s="142">
        <v>378.50000000000006</v>
      </c>
      <c r="I29" s="142">
        <v>405.2000000000001</v>
      </c>
      <c r="J29" s="142">
        <v>410.55</v>
      </c>
      <c r="K29" s="142">
        <v>418.55000000000013</v>
      </c>
      <c r="L29" s="137">
        <v>402.55</v>
      </c>
      <c r="M29" s="137">
        <v>389.2</v>
      </c>
      <c r="N29" s="160">
        <v>6640000</v>
      </c>
      <c r="O29" s="161">
        <v>1.06544901065449E-2</v>
      </c>
    </row>
    <row r="30" spans="1:15" ht="15">
      <c r="A30" s="136">
        <v>20</v>
      </c>
      <c r="B30" s="120" t="s">
        <v>2332</v>
      </c>
      <c r="C30" s="136" t="s">
        <v>40</v>
      </c>
      <c r="D30" s="141">
        <v>134.6</v>
      </c>
      <c r="E30" s="141">
        <v>133.98333333333332</v>
      </c>
      <c r="F30" s="142">
        <v>132.06666666666663</v>
      </c>
      <c r="G30" s="142">
        <v>129.5333333333333</v>
      </c>
      <c r="H30" s="142">
        <v>127.61666666666662</v>
      </c>
      <c r="I30" s="142">
        <v>136.51666666666665</v>
      </c>
      <c r="J30" s="142">
        <v>138.43333333333334</v>
      </c>
      <c r="K30" s="142">
        <v>140.96666666666667</v>
      </c>
      <c r="L30" s="137">
        <v>135.9</v>
      </c>
      <c r="M30" s="137">
        <v>131.44999999999999</v>
      </c>
      <c r="N30" s="160">
        <v>56462000</v>
      </c>
      <c r="O30" s="161">
        <v>-1.0063819342169858E-2</v>
      </c>
    </row>
    <row r="31" spans="1:15" ht="15">
      <c r="A31" s="136">
        <v>21</v>
      </c>
      <c r="B31" s="120" t="s">
        <v>2333</v>
      </c>
      <c r="C31" s="136" t="s">
        <v>41</v>
      </c>
      <c r="D31" s="141">
        <v>1132</v>
      </c>
      <c r="E31" s="141">
        <v>1125.1666666666667</v>
      </c>
      <c r="F31" s="142">
        <v>1108.5333333333335</v>
      </c>
      <c r="G31" s="142">
        <v>1085.0666666666668</v>
      </c>
      <c r="H31" s="142">
        <v>1068.4333333333336</v>
      </c>
      <c r="I31" s="142">
        <v>1148.6333333333334</v>
      </c>
      <c r="J31" s="142">
        <v>1165.2666666666667</v>
      </c>
      <c r="K31" s="142">
        <v>1188.7333333333333</v>
      </c>
      <c r="L31" s="137">
        <v>1141.8</v>
      </c>
      <c r="M31" s="137">
        <v>1101.7</v>
      </c>
      <c r="N31" s="160">
        <v>4020000</v>
      </c>
      <c r="O31" s="161">
        <v>-2.1612149532710279E-2</v>
      </c>
    </row>
    <row r="32" spans="1:15" ht="15">
      <c r="A32" s="136">
        <v>22</v>
      </c>
      <c r="B32" s="120" t="s">
        <v>2330</v>
      </c>
      <c r="C32" s="136" t="s">
        <v>42</v>
      </c>
      <c r="D32" s="141">
        <v>590.25</v>
      </c>
      <c r="E32" s="141">
        <v>588.93333333333328</v>
      </c>
      <c r="F32" s="142">
        <v>580.36666666666656</v>
      </c>
      <c r="G32" s="142">
        <v>570.48333333333323</v>
      </c>
      <c r="H32" s="142">
        <v>561.91666666666652</v>
      </c>
      <c r="I32" s="142">
        <v>598.81666666666661</v>
      </c>
      <c r="J32" s="142">
        <v>607.38333333333344</v>
      </c>
      <c r="K32" s="142">
        <v>617.26666666666665</v>
      </c>
      <c r="L32" s="137">
        <v>597.5</v>
      </c>
      <c r="M32" s="137">
        <v>579.04999999999995</v>
      </c>
      <c r="N32" s="160">
        <v>25132800</v>
      </c>
      <c r="O32" s="161">
        <v>1.1233785045224837E-2</v>
      </c>
    </row>
    <row r="33" spans="1:15" ht="15">
      <c r="A33" s="136">
        <v>23</v>
      </c>
      <c r="B33" s="120" t="s">
        <v>2331</v>
      </c>
      <c r="C33" s="136" t="s">
        <v>43</v>
      </c>
      <c r="D33" s="141">
        <v>558.85</v>
      </c>
      <c r="E33" s="141">
        <v>558.28333333333342</v>
      </c>
      <c r="F33" s="142">
        <v>551.76666666666688</v>
      </c>
      <c r="G33" s="142">
        <v>544.68333333333351</v>
      </c>
      <c r="H33" s="142">
        <v>538.16666666666697</v>
      </c>
      <c r="I33" s="142">
        <v>565.36666666666679</v>
      </c>
      <c r="J33" s="142">
        <v>571.88333333333344</v>
      </c>
      <c r="K33" s="142">
        <v>578.9666666666667</v>
      </c>
      <c r="L33" s="137">
        <v>564.79999999999995</v>
      </c>
      <c r="M33" s="137">
        <v>551.20000000000005</v>
      </c>
      <c r="N33" s="160">
        <v>47193600</v>
      </c>
      <c r="O33" s="161">
        <v>3.6749693752552064E-3</v>
      </c>
    </row>
    <row r="34" spans="1:15" ht="15">
      <c r="A34" s="136">
        <v>24</v>
      </c>
      <c r="B34" s="120" t="s">
        <v>2332</v>
      </c>
      <c r="C34" s="136" t="s">
        <v>44</v>
      </c>
      <c r="D34" s="141">
        <v>3103.25</v>
      </c>
      <c r="E34" s="141">
        <v>3106.9166666666665</v>
      </c>
      <c r="F34" s="142">
        <v>3073.8833333333332</v>
      </c>
      <c r="G34" s="142">
        <v>3044.5166666666669</v>
      </c>
      <c r="H34" s="142">
        <v>3011.4833333333336</v>
      </c>
      <c r="I34" s="142">
        <v>3136.2833333333328</v>
      </c>
      <c r="J34" s="142">
        <v>3169.3166666666666</v>
      </c>
      <c r="K34" s="142">
        <v>3198.6833333333325</v>
      </c>
      <c r="L34" s="137">
        <v>3139.95</v>
      </c>
      <c r="M34" s="137">
        <v>3077.55</v>
      </c>
      <c r="N34" s="160">
        <v>1966000</v>
      </c>
      <c r="O34" s="161">
        <v>5.1124744376278121E-3</v>
      </c>
    </row>
    <row r="35" spans="1:15" ht="15">
      <c r="A35" s="136">
        <v>25</v>
      </c>
      <c r="B35" s="120" t="s">
        <v>2328</v>
      </c>
      <c r="C35" s="136" t="s">
        <v>189</v>
      </c>
      <c r="D35" s="141">
        <v>5066.3500000000004</v>
      </c>
      <c r="E35" s="141">
        <v>5039.7833333333338</v>
      </c>
      <c r="F35" s="142">
        <v>4989.5666666666675</v>
      </c>
      <c r="G35" s="142">
        <v>4912.7833333333338</v>
      </c>
      <c r="H35" s="142">
        <v>4862.5666666666675</v>
      </c>
      <c r="I35" s="142">
        <v>5116.5666666666675</v>
      </c>
      <c r="J35" s="142">
        <v>5166.7833333333328</v>
      </c>
      <c r="K35" s="142">
        <v>5243.5666666666675</v>
      </c>
      <c r="L35" s="137">
        <v>5090</v>
      </c>
      <c r="M35" s="137">
        <v>4963</v>
      </c>
      <c r="N35" s="160">
        <v>782125</v>
      </c>
      <c r="O35" s="161">
        <v>-3.503742634177417E-3</v>
      </c>
    </row>
    <row r="36" spans="1:15" ht="15">
      <c r="A36" s="136">
        <v>26</v>
      </c>
      <c r="B36" s="120" t="s">
        <v>2334</v>
      </c>
      <c r="C36" s="136" t="s">
        <v>188</v>
      </c>
      <c r="D36" s="141">
        <v>1642.1</v>
      </c>
      <c r="E36" s="141">
        <v>1640.5666666666666</v>
      </c>
      <c r="F36" s="142">
        <v>1621.5333333333333</v>
      </c>
      <c r="G36" s="142">
        <v>1600.9666666666667</v>
      </c>
      <c r="H36" s="142">
        <v>1581.9333333333334</v>
      </c>
      <c r="I36" s="142">
        <v>1661.1333333333332</v>
      </c>
      <c r="J36" s="142">
        <v>1680.1666666666665</v>
      </c>
      <c r="K36" s="142">
        <v>1700.7333333333331</v>
      </c>
      <c r="L36" s="137">
        <v>1659.6</v>
      </c>
      <c r="M36" s="137">
        <v>1620</v>
      </c>
      <c r="N36" s="160">
        <v>5860500</v>
      </c>
      <c r="O36" s="161">
        <v>5.6628056628056627E-3</v>
      </c>
    </row>
    <row r="37" spans="1:15" ht="15">
      <c r="A37" s="136">
        <v>27</v>
      </c>
      <c r="B37" s="120" t="s">
        <v>2328</v>
      </c>
      <c r="C37" s="136" t="s">
        <v>565</v>
      </c>
      <c r="D37" s="141">
        <v>1136.4000000000001</v>
      </c>
      <c r="E37" s="141">
        <v>1125.8000000000002</v>
      </c>
      <c r="F37" s="142">
        <v>1102.1500000000003</v>
      </c>
      <c r="G37" s="142">
        <v>1067.9000000000001</v>
      </c>
      <c r="H37" s="142">
        <v>1044.2500000000002</v>
      </c>
      <c r="I37" s="142">
        <v>1160.0500000000004</v>
      </c>
      <c r="J37" s="142">
        <v>1183.7</v>
      </c>
      <c r="K37" s="142">
        <v>1217.9500000000005</v>
      </c>
      <c r="L37" s="137">
        <v>1149.45</v>
      </c>
      <c r="M37" s="137">
        <v>1091.55</v>
      </c>
      <c r="N37" s="160">
        <v>1188800</v>
      </c>
      <c r="O37" s="161">
        <v>-9.9933377748167886E-3</v>
      </c>
    </row>
    <row r="38" spans="1:15" ht="15">
      <c r="A38" s="136">
        <v>28</v>
      </c>
      <c r="B38" s="120" t="s">
        <v>2328</v>
      </c>
      <c r="C38" s="136" t="s">
        <v>573</v>
      </c>
      <c r="D38" s="141">
        <v>121.05</v>
      </c>
      <c r="E38" s="141">
        <v>120.21666666666665</v>
      </c>
      <c r="F38" s="142">
        <v>117.43333333333331</v>
      </c>
      <c r="G38" s="142">
        <v>113.81666666666665</v>
      </c>
      <c r="H38" s="142">
        <v>111.0333333333333</v>
      </c>
      <c r="I38" s="142">
        <v>123.83333333333331</v>
      </c>
      <c r="J38" s="142">
        <v>126.61666666666665</v>
      </c>
      <c r="K38" s="142">
        <v>130.23333333333332</v>
      </c>
      <c r="L38" s="137">
        <v>123</v>
      </c>
      <c r="M38" s="137">
        <v>116.6</v>
      </c>
      <c r="N38" s="160">
        <v>22505000</v>
      </c>
      <c r="O38" s="161">
        <v>4.1970507211148922E-2</v>
      </c>
    </row>
    <row r="39" spans="1:15" ht="15">
      <c r="A39" s="136">
        <v>29</v>
      </c>
      <c r="B39" s="120" t="s">
        <v>2331</v>
      </c>
      <c r="C39" s="136" t="s">
        <v>45</v>
      </c>
      <c r="D39" s="141">
        <v>156.85</v>
      </c>
      <c r="E39" s="141">
        <v>156.25</v>
      </c>
      <c r="F39" s="142">
        <v>153.6</v>
      </c>
      <c r="G39" s="142">
        <v>150.35</v>
      </c>
      <c r="H39" s="142">
        <v>147.69999999999999</v>
      </c>
      <c r="I39" s="142">
        <v>159.5</v>
      </c>
      <c r="J39" s="142">
        <v>162.14999999999998</v>
      </c>
      <c r="K39" s="142">
        <v>165.4</v>
      </c>
      <c r="L39" s="137">
        <v>158.9</v>
      </c>
      <c r="M39" s="137">
        <v>153</v>
      </c>
      <c r="N39" s="160">
        <v>52232000</v>
      </c>
      <c r="O39" s="161">
        <v>2.0634672502735658E-2</v>
      </c>
    </row>
    <row r="40" spans="1:15" ht="15">
      <c r="A40" s="136">
        <v>30</v>
      </c>
      <c r="B40" s="120" t="s">
        <v>2331</v>
      </c>
      <c r="C40" s="136" t="s">
        <v>46</v>
      </c>
      <c r="D40" s="141">
        <v>142.75</v>
      </c>
      <c r="E40" s="141">
        <v>141.78333333333333</v>
      </c>
      <c r="F40" s="142">
        <v>139.56666666666666</v>
      </c>
      <c r="G40" s="142">
        <v>136.38333333333333</v>
      </c>
      <c r="H40" s="142">
        <v>134.16666666666666</v>
      </c>
      <c r="I40" s="142">
        <v>144.96666666666667</v>
      </c>
      <c r="J40" s="142">
        <v>147.18333333333331</v>
      </c>
      <c r="K40" s="142">
        <v>150.36666666666667</v>
      </c>
      <c r="L40" s="137">
        <v>144</v>
      </c>
      <c r="M40" s="137">
        <v>138.6</v>
      </c>
      <c r="N40" s="160">
        <v>19056000</v>
      </c>
      <c r="O40" s="161">
        <v>-1.8856065367693275E-3</v>
      </c>
    </row>
    <row r="41" spans="1:15" ht="15">
      <c r="A41" s="136">
        <v>31</v>
      </c>
      <c r="B41" s="120" t="s">
        <v>2333</v>
      </c>
      <c r="C41" s="136" t="s">
        <v>47</v>
      </c>
      <c r="D41" s="141">
        <v>717.85</v>
      </c>
      <c r="E41" s="141">
        <v>710.91666666666663</v>
      </c>
      <c r="F41" s="142">
        <v>700.83333333333326</v>
      </c>
      <c r="G41" s="142">
        <v>683.81666666666661</v>
      </c>
      <c r="H41" s="142">
        <v>673.73333333333323</v>
      </c>
      <c r="I41" s="142">
        <v>727.93333333333328</v>
      </c>
      <c r="J41" s="142">
        <v>738.01666666666654</v>
      </c>
      <c r="K41" s="142">
        <v>755.0333333333333</v>
      </c>
      <c r="L41" s="137">
        <v>721</v>
      </c>
      <c r="M41" s="137">
        <v>693.9</v>
      </c>
      <c r="N41" s="160">
        <v>2994200</v>
      </c>
      <c r="O41" s="161">
        <v>8.8800000000000004E-2</v>
      </c>
    </row>
    <row r="42" spans="1:15" ht="15">
      <c r="A42" s="136">
        <v>32</v>
      </c>
      <c r="B42" s="120" t="s">
        <v>2336</v>
      </c>
      <c r="C42" s="136" t="s">
        <v>190</v>
      </c>
      <c r="D42" s="141">
        <v>156.75</v>
      </c>
      <c r="E42" s="141">
        <v>156.38333333333335</v>
      </c>
      <c r="F42" s="142">
        <v>154.41666666666671</v>
      </c>
      <c r="G42" s="142">
        <v>152.08333333333337</v>
      </c>
      <c r="H42" s="142">
        <v>150.11666666666673</v>
      </c>
      <c r="I42" s="142">
        <v>158.7166666666667</v>
      </c>
      <c r="J42" s="142">
        <v>160.68333333333334</v>
      </c>
      <c r="K42" s="142">
        <v>163.01666666666668</v>
      </c>
      <c r="L42" s="137">
        <v>158.35</v>
      </c>
      <c r="M42" s="137">
        <v>154.05000000000001</v>
      </c>
      <c r="N42" s="160">
        <v>23423400</v>
      </c>
      <c r="O42" s="161">
        <v>-1.8257261410788383E-2</v>
      </c>
    </row>
    <row r="43" spans="1:15" ht="15">
      <c r="A43" s="136">
        <v>33</v>
      </c>
      <c r="B43" s="120" t="s">
        <v>2340</v>
      </c>
      <c r="C43" s="136" t="s">
        <v>241</v>
      </c>
      <c r="D43" s="141">
        <v>1260.3</v>
      </c>
      <c r="E43" s="141">
        <v>1243.1833333333334</v>
      </c>
      <c r="F43" s="142">
        <v>1214.5666666666668</v>
      </c>
      <c r="G43" s="142">
        <v>1168.8333333333335</v>
      </c>
      <c r="H43" s="142">
        <v>1140.2166666666669</v>
      </c>
      <c r="I43" s="142">
        <v>1288.9166666666667</v>
      </c>
      <c r="J43" s="142">
        <v>1317.5333333333335</v>
      </c>
      <c r="K43" s="142">
        <v>1363.2666666666667</v>
      </c>
      <c r="L43" s="137">
        <v>1271.8</v>
      </c>
      <c r="M43" s="137">
        <v>1197.45</v>
      </c>
      <c r="N43" s="160">
        <v>2026500</v>
      </c>
      <c r="O43" s="161">
        <v>3.1185031185031187E-3</v>
      </c>
    </row>
    <row r="44" spans="1:15" ht="15">
      <c r="A44" s="136">
        <v>34</v>
      </c>
      <c r="B44" s="120" t="s">
        <v>2328</v>
      </c>
      <c r="C44" s="136" t="s">
        <v>597</v>
      </c>
      <c r="D44" s="141">
        <v>246.8</v>
      </c>
      <c r="E44" s="141">
        <v>247.26666666666665</v>
      </c>
      <c r="F44" s="142">
        <v>243.5333333333333</v>
      </c>
      <c r="G44" s="142">
        <v>240.26666666666665</v>
      </c>
      <c r="H44" s="142">
        <v>236.5333333333333</v>
      </c>
      <c r="I44" s="142">
        <v>250.5333333333333</v>
      </c>
      <c r="J44" s="142">
        <v>254.26666666666665</v>
      </c>
      <c r="K44" s="142">
        <v>257.5333333333333</v>
      </c>
      <c r="L44" s="137">
        <v>251</v>
      </c>
      <c r="M44" s="137">
        <v>244</v>
      </c>
      <c r="N44" s="160">
        <v>1630200</v>
      </c>
      <c r="O44" s="161">
        <v>5.7061340941512127E-2</v>
      </c>
    </row>
    <row r="45" spans="1:15" ht="15">
      <c r="A45" s="136">
        <v>35</v>
      </c>
      <c r="B45" s="120" t="s">
        <v>2334</v>
      </c>
      <c r="C45" s="136" t="s">
        <v>2187</v>
      </c>
      <c r="D45" s="141">
        <v>998.85</v>
      </c>
      <c r="E45" s="141">
        <v>997.66666666666663</v>
      </c>
      <c r="F45" s="142">
        <v>991.7833333333333</v>
      </c>
      <c r="G45" s="142">
        <v>984.7166666666667</v>
      </c>
      <c r="H45" s="142">
        <v>978.83333333333337</v>
      </c>
      <c r="I45" s="142">
        <v>1004.7333333333332</v>
      </c>
      <c r="J45" s="142">
        <v>1010.6166666666667</v>
      </c>
      <c r="K45" s="142">
        <v>1017.6833333333332</v>
      </c>
      <c r="L45" s="137">
        <v>1003.55</v>
      </c>
      <c r="M45" s="137">
        <v>990.6</v>
      </c>
      <c r="N45" s="160">
        <v>6115000</v>
      </c>
      <c r="O45" s="161">
        <v>-3.4727703235990531E-2</v>
      </c>
    </row>
    <row r="46" spans="1:15" ht="15">
      <c r="A46" s="136">
        <v>36</v>
      </c>
      <c r="B46" s="120" t="s">
        <v>2332</v>
      </c>
      <c r="C46" s="136" t="s">
        <v>48</v>
      </c>
      <c r="D46" s="141">
        <v>763.95</v>
      </c>
      <c r="E46" s="141">
        <v>763.1</v>
      </c>
      <c r="F46" s="142">
        <v>749.7</v>
      </c>
      <c r="G46" s="142">
        <v>735.45</v>
      </c>
      <c r="H46" s="142">
        <v>722.05000000000007</v>
      </c>
      <c r="I46" s="142">
        <v>777.35</v>
      </c>
      <c r="J46" s="142">
        <v>790.74999999999989</v>
      </c>
      <c r="K46" s="142">
        <v>805</v>
      </c>
      <c r="L46" s="137">
        <v>776.5</v>
      </c>
      <c r="M46" s="137">
        <v>748.85</v>
      </c>
      <c r="N46" s="160">
        <v>7552800</v>
      </c>
      <c r="O46" s="161">
        <v>1.401643305944901E-2</v>
      </c>
    </row>
    <row r="47" spans="1:15" ht="15">
      <c r="A47" s="136">
        <v>37</v>
      </c>
      <c r="B47" s="120" t="s">
        <v>2335</v>
      </c>
      <c r="C47" s="136" t="s">
        <v>49</v>
      </c>
      <c r="D47" s="141">
        <v>423.15</v>
      </c>
      <c r="E47" s="141">
        <v>425.73333333333335</v>
      </c>
      <c r="F47" s="142">
        <v>417.4666666666667</v>
      </c>
      <c r="G47" s="142">
        <v>411.78333333333336</v>
      </c>
      <c r="H47" s="142">
        <v>403.51666666666671</v>
      </c>
      <c r="I47" s="142">
        <v>431.41666666666669</v>
      </c>
      <c r="J47" s="142">
        <v>439.68333333333334</v>
      </c>
      <c r="K47" s="142">
        <v>445.36666666666667</v>
      </c>
      <c r="L47" s="137">
        <v>434</v>
      </c>
      <c r="M47" s="137">
        <v>420.05</v>
      </c>
      <c r="N47" s="160">
        <v>56433200</v>
      </c>
      <c r="O47" s="161">
        <v>6.1219270483680192E-2</v>
      </c>
    </row>
    <row r="48" spans="1:15" ht="15">
      <c r="A48" s="136">
        <v>38</v>
      </c>
      <c r="B48" s="120" t="s">
        <v>2336</v>
      </c>
      <c r="C48" s="136" t="s">
        <v>50</v>
      </c>
      <c r="D48" s="141">
        <v>93.8</v>
      </c>
      <c r="E48" s="141">
        <v>93.416666666666671</v>
      </c>
      <c r="F48" s="142">
        <v>92.083333333333343</v>
      </c>
      <c r="G48" s="142">
        <v>90.366666666666674</v>
      </c>
      <c r="H48" s="142">
        <v>89.033333333333346</v>
      </c>
      <c r="I48" s="142">
        <v>95.13333333333334</v>
      </c>
      <c r="J48" s="142">
        <v>96.466666666666683</v>
      </c>
      <c r="K48" s="142">
        <v>98.183333333333337</v>
      </c>
      <c r="L48" s="137">
        <v>94.75</v>
      </c>
      <c r="M48" s="137">
        <v>91.7</v>
      </c>
      <c r="N48" s="160">
        <v>45127500</v>
      </c>
      <c r="O48" s="161">
        <v>-9.7103357472021062E-3</v>
      </c>
    </row>
    <row r="49" spans="1:15" ht="15">
      <c r="A49" s="136">
        <v>39</v>
      </c>
      <c r="B49" s="120" t="s">
        <v>2330</v>
      </c>
      <c r="C49" s="136" t="s">
        <v>51</v>
      </c>
      <c r="D49" s="141">
        <v>607.75</v>
      </c>
      <c r="E49" s="141">
        <v>608.38333333333333</v>
      </c>
      <c r="F49" s="142">
        <v>601.9666666666667</v>
      </c>
      <c r="G49" s="142">
        <v>596.18333333333339</v>
      </c>
      <c r="H49" s="142">
        <v>589.76666666666677</v>
      </c>
      <c r="I49" s="142">
        <v>614.16666666666663</v>
      </c>
      <c r="J49" s="142">
        <v>620.58333333333337</v>
      </c>
      <c r="K49" s="142">
        <v>626.36666666666656</v>
      </c>
      <c r="L49" s="137">
        <v>614.79999999999995</v>
      </c>
      <c r="M49" s="137">
        <v>602.6</v>
      </c>
      <c r="N49" s="160">
        <v>7052400</v>
      </c>
      <c r="O49" s="161">
        <v>-4.826009652019304E-3</v>
      </c>
    </row>
    <row r="50" spans="1:15" ht="15">
      <c r="A50" s="136">
        <v>40</v>
      </c>
      <c r="B50" s="120" t="s">
        <v>2332</v>
      </c>
      <c r="C50" s="136" t="s">
        <v>52</v>
      </c>
      <c r="D50" s="141">
        <v>19502.5</v>
      </c>
      <c r="E50" s="141">
        <v>19463.383333333335</v>
      </c>
      <c r="F50" s="142">
        <v>19360.216666666671</v>
      </c>
      <c r="G50" s="142">
        <v>19217.933333333334</v>
      </c>
      <c r="H50" s="142">
        <v>19114.76666666667</v>
      </c>
      <c r="I50" s="142">
        <v>19605.666666666672</v>
      </c>
      <c r="J50" s="142">
        <v>19708.833333333336</v>
      </c>
      <c r="K50" s="142">
        <v>19851.116666666672</v>
      </c>
      <c r="L50" s="137">
        <v>19566.55</v>
      </c>
      <c r="M50" s="137">
        <v>19321.099999999999</v>
      </c>
      <c r="N50" s="160">
        <v>142750</v>
      </c>
      <c r="O50" s="161">
        <v>1.0977337110481586E-2</v>
      </c>
    </row>
    <row r="51" spans="1:15" ht="15">
      <c r="A51" s="136">
        <v>41</v>
      </c>
      <c r="B51" s="120" t="s">
        <v>2337</v>
      </c>
      <c r="C51" s="136" t="s">
        <v>53</v>
      </c>
      <c r="D51" s="141">
        <v>467.35</v>
      </c>
      <c r="E51" s="141">
        <v>464.23333333333335</v>
      </c>
      <c r="F51" s="142">
        <v>457.11666666666667</v>
      </c>
      <c r="G51" s="142">
        <v>446.88333333333333</v>
      </c>
      <c r="H51" s="142">
        <v>439.76666666666665</v>
      </c>
      <c r="I51" s="142">
        <v>474.4666666666667</v>
      </c>
      <c r="J51" s="142">
        <v>481.58333333333337</v>
      </c>
      <c r="K51" s="142">
        <v>491.81666666666672</v>
      </c>
      <c r="L51" s="137">
        <v>471.35</v>
      </c>
      <c r="M51" s="137">
        <v>454</v>
      </c>
      <c r="N51" s="160">
        <v>9136800</v>
      </c>
      <c r="O51" s="161">
        <v>2.6491405460060666E-2</v>
      </c>
    </row>
    <row r="52" spans="1:15" ht="15">
      <c r="A52" s="136">
        <v>42</v>
      </c>
      <c r="B52" s="120" t="s">
        <v>2333</v>
      </c>
      <c r="C52" s="136" t="s">
        <v>193</v>
      </c>
      <c r="D52" s="141">
        <v>4661.8999999999996</v>
      </c>
      <c r="E52" s="141">
        <v>4639.583333333333</v>
      </c>
      <c r="F52" s="142">
        <v>4587.5666666666657</v>
      </c>
      <c r="G52" s="142">
        <v>4513.2333333333327</v>
      </c>
      <c r="H52" s="142">
        <v>4461.2166666666653</v>
      </c>
      <c r="I52" s="142">
        <v>4713.9166666666661</v>
      </c>
      <c r="J52" s="142">
        <v>4765.9333333333343</v>
      </c>
      <c r="K52" s="142">
        <v>4840.2666666666664</v>
      </c>
      <c r="L52" s="137">
        <v>4691.6000000000004</v>
      </c>
      <c r="M52" s="137">
        <v>4565.25</v>
      </c>
      <c r="N52" s="160">
        <v>830200</v>
      </c>
      <c r="O52" s="161">
        <v>2.140748031496063E-2</v>
      </c>
    </row>
    <row r="53" spans="1:15" ht="15">
      <c r="A53" s="136">
        <v>43</v>
      </c>
      <c r="B53" s="120" t="s">
        <v>2330</v>
      </c>
      <c r="C53" s="136" t="s">
        <v>195</v>
      </c>
      <c r="D53" s="141">
        <v>414.75</v>
      </c>
      <c r="E53" s="141">
        <v>409.58333333333331</v>
      </c>
      <c r="F53" s="142">
        <v>395.16666666666663</v>
      </c>
      <c r="G53" s="142">
        <v>375.58333333333331</v>
      </c>
      <c r="H53" s="142">
        <v>361.16666666666663</v>
      </c>
      <c r="I53" s="142">
        <v>429.16666666666663</v>
      </c>
      <c r="J53" s="142">
        <v>443.58333333333326</v>
      </c>
      <c r="K53" s="142">
        <v>463.16666666666663</v>
      </c>
      <c r="L53" s="137">
        <v>424</v>
      </c>
      <c r="M53" s="137">
        <v>390</v>
      </c>
      <c r="N53" s="160">
        <v>6529600</v>
      </c>
      <c r="O53" s="161">
        <v>-2.7870414483087184E-2</v>
      </c>
    </row>
    <row r="54" spans="1:15" ht="15">
      <c r="A54" s="136">
        <v>44</v>
      </c>
      <c r="B54" s="120" t="s">
        <v>2331</v>
      </c>
      <c r="C54" s="136" t="s">
        <v>54</v>
      </c>
      <c r="D54" s="141">
        <v>322.2</v>
      </c>
      <c r="E54" s="141">
        <v>320.10000000000002</v>
      </c>
      <c r="F54" s="142">
        <v>315.45000000000005</v>
      </c>
      <c r="G54" s="142">
        <v>308.70000000000005</v>
      </c>
      <c r="H54" s="142">
        <v>304.05000000000007</v>
      </c>
      <c r="I54" s="142">
        <v>326.85000000000002</v>
      </c>
      <c r="J54" s="142">
        <v>331.5</v>
      </c>
      <c r="K54" s="142">
        <v>338.25</v>
      </c>
      <c r="L54" s="137">
        <v>324.75</v>
      </c>
      <c r="M54" s="137">
        <v>313.35000000000002</v>
      </c>
      <c r="N54" s="160">
        <v>12017600</v>
      </c>
      <c r="O54" s="161">
        <v>2.4553266948574546E-2</v>
      </c>
    </row>
    <row r="55" spans="1:15" ht="15">
      <c r="A55" s="136">
        <v>45</v>
      </c>
      <c r="B55" s="120" t="s">
        <v>2328</v>
      </c>
      <c r="C55" s="136" t="s">
        <v>654</v>
      </c>
      <c r="D55" s="141">
        <v>464.45</v>
      </c>
      <c r="E55" s="141">
        <v>461.5</v>
      </c>
      <c r="F55" s="142">
        <v>453</v>
      </c>
      <c r="G55" s="142">
        <v>441.55</v>
      </c>
      <c r="H55" s="142">
        <v>433.05</v>
      </c>
      <c r="I55" s="142">
        <v>472.95</v>
      </c>
      <c r="J55" s="142">
        <v>481.45</v>
      </c>
      <c r="K55" s="142">
        <v>492.9</v>
      </c>
      <c r="L55" s="137">
        <v>470</v>
      </c>
      <c r="M55" s="137">
        <v>450.05</v>
      </c>
      <c r="N55" s="160">
        <v>6152500</v>
      </c>
      <c r="O55" s="161">
        <v>-4.4498381877022654E-3</v>
      </c>
    </row>
    <row r="56" spans="1:15" ht="15">
      <c r="A56" s="136">
        <v>46</v>
      </c>
      <c r="B56" s="120" t="s">
        <v>2334</v>
      </c>
      <c r="C56" s="136" t="s">
        <v>657</v>
      </c>
      <c r="D56" s="141">
        <v>690.15</v>
      </c>
      <c r="E56" s="141">
        <v>688.2833333333333</v>
      </c>
      <c r="F56" s="142">
        <v>681.86666666666656</v>
      </c>
      <c r="G56" s="142">
        <v>673.58333333333326</v>
      </c>
      <c r="H56" s="142">
        <v>667.16666666666652</v>
      </c>
      <c r="I56" s="142">
        <v>696.56666666666661</v>
      </c>
      <c r="J56" s="142">
        <v>702.98333333333335</v>
      </c>
      <c r="K56" s="142">
        <v>711.26666666666665</v>
      </c>
      <c r="L56" s="137">
        <v>694.7</v>
      </c>
      <c r="M56" s="137">
        <v>680</v>
      </c>
      <c r="N56" s="160">
        <v>6864000</v>
      </c>
      <c r="O56" s="161">
        <v>1.9852855307719258E-3</v>
      </c>
    </row>
    <row r="57" spans="1:15" ht="15">
      <c r="A57" s="136">
        <v>47</v>
      </c>
      <c r="B57" s="120" t="s">
        <v>2337</v>
      </c>
      <c r="C57" s="136" t="s">
        <v>233</v>
      </c>
      <c r="D57" s="141">
        <v>196.05</v>
      </c>
      <c r="E57" s="141">
        <v>194.48333333333335</v>
      </c>
      <c r="F57" s="142">
        <v>191.51666666666671</v>
      </c>
      <c r="G57" s="142">
        <v>186.98333333333335</v>
      </c>
      <c r="H57" s="142">
        <v>184.01666666666671</v>
      </c>
      <c r="I57" s="142">
        <v>199.01666666666671</v>
      </c>
      <c r="J57" s="142">
        <v>201.98333333333335</v>
      </c>
      <c r="K57" s="142">
        <v>206.51666666666671</v>
      </c>
      <c r="L57" s="137">
        <v>197.45</v>
      </c>
      <c r="M57" s="137">
        <v>189.95</v>
      </c>
      <c r="N57" s="160">
        <v>16727200</v>
      </c>
      <c r="O57" s="161">
        <v>-4.6651116294568473E-3</v>
      </c>
    </row>
    <row r="58" spans="1:15" ht="15">
      <c r="A58" s="136">
        <v>48</v>
      </c>
      <c r="B58" s="120" t="s">
        <v>2332</v>
      </c>
      <c r="C58" s="136" t="s">
        <v>232</v>
      </c>
      <c r="D58" s="141">
        <v>1550</v>
      </c>
      <c r="E58" s="141">
        <v>1533.0333333333335</v>
      </c>
      <c r="F58" s="142">
        <v>1489.2166666666672</v>
      </c>
      <c r="G58" s="142">
        <v>1428.4333333333336</v>
      </c>
      <c r="H58" s="142">
        <v>1384.6166666666672</v>
      </c>
      <c r="I58" s="142">
        <v>1593.8166666666671</v>
      </c>
      <c r="J58" s="142">
        <v>1637.6333333333332</v>
      </c>
      <c r="K58" s="142">
        <v>1698.416666666667</v>
      </c>
      <c r="L58" s="137">
        <v>1576.85</v>
      </c>
      <c r="M58" s="137">
        <v>1472.25</v>
      </c>
      <c r="N58" s="160">
        <v>1389150</v>
      </c>
      <c r="O58" s="161">
        <v>-6.6556914393226724E-2</v>
      </c>
    </row>
    <row r="59" spans="1:15" ht="15">
      <c r="A59" s="136">
        <v>49</v>
      </c>
      <c r="B59" s="120" t="s">
        <v>2326</v>
      </c>
      <c r="C59" s="136" t="s">
        <v>55</v>
      </c>
      <c r="D59" s="141">
        <v>1265.5999999999999</v>
      </c>
      <c r="E59" s="141">
        <v>1254.9166666666667</v>
      </c>
      <c r="F59" s="142">
        <v>1240.8333333333335</v>
      </c>
      <c r="G59" s="142">
        <v>1216.0666666666668</v>
      </c>
      <c r="H59" s="142">
        <v>1201.9833333333336</v>
      </c>
      <c r="I59" s="142">
        <v>1279.6833333333334</v>
      </c>
      <c r="J59" s="142">
        <v>1293.7666666666669</v>
      </c>
      <c r="K59" s="142">
        <v>1318.5333333333333</v>
      </c>
      <c r="L59" s="137">
        <v>1269</v>
      </c>
      <c r="M59" s="137">
        <v>1230.1500000000001</v>
      </c>
      <c r="N59" s="160">
        <v>6632450</v>
      </c>
      <c r="O59" s="161">
        <v>8.8680665941604613E-3</v>
      </c>
    </row>
    <row r="60" spans="1:15" ht="15">
      <c r="A60" s="136">
        <v>50</v>
      </c>
      <c r="B60" s="120" t="s">
        <v>2329</v>
      </c>
      <c r="C60" s="136" t="s">
        <v>56</v>
      </c>
      <c r="D60" s="141">
        <v>1008</v>
      </c>
      <c r="E60" s="141">
        <v>997.58333333333337</v>
      </c>
      <c r="F60" s="142">
        <v>978.31666666666672</v>
      </c>
      <c r="G60" s="142">
        <v>948.63333333333333</v>
      </c>
      <c r="H60" s="142">
        <v>929.36666666666667</v>
      </c>
      <c r="I60" s="142">
        <v>1027.2666666666669</v>
      </c>
      <c r="J60" s="142">
        <v>1046.5333333333333</v>
      </c>
      <c r="K60" s="142">
        <v>1076.2166666666667</v>
      </c>
      <c r="L60" s="137">
        <v>1016.85</v>
      </c>
      <c r="M60" s="137">
        <v>967.9</v>
      </c>
      <c r="N60" s="160">
        <v>6190800</v>
      </c>
      <c r="O60" s="161">
        <v>-1.1504347062439624E-2</v>
      </c>
    </row>
    <row r="61" spans="1:15" ht="15">
      <c r="A61" s="136">
        <v>51</v>
      </c>
      <c r="B61" s="120" t="s">
        <v>2329</v>
      </c>
      <c r="C61" s="136" t="s">
        <v>2422</v>
      </c>
      <c r="D61" s="141">
        <v>88.3</v>
      </c>
      <c r="E61" s="141">
        <v>87.866666666666674</v>
      </c>
      <c r="F61" s="142">
        <v>86.733333333333348</v>
      </c>
      <c r="G61" s="142">
        <v>85.166666666666671</v>
      </c>
      <c r="H61" s="142">
        <v>84.033333333333346</v>
      </c>
      <c r="I61" s="142">
        <v>89.433333333333351</v>
      </c>
      <c r="J61" s="142">
        <v>90.566666666666677</v>
      </c>
      <c r="K61" s="142">
        <v>92.133333333333354</v>
      </c>
      <c r="L61" s="137">
        <v>89</v>
      </c>
      <c r="M61" s="137">
        <v>86.3</v>
      </c>
      <c r="N61" s="160">
        <v>24264000</v>
      </c>
      <c r="O61" s="161">
        <v>6.9721115537848604E-3</v>
      </c>
    </row>
    <row r="62" spans="1:15" ht="15">
      <c r="A62" s="136">
        <v>52</v>
      </c>
      <c r="B62" s="49" t="s">
        <v>2328</v>
      </c>
      <c r="C62" s="136" t="s">
        <v>687</v>
      </c>
      <c r="D62" s="141">
        <v>377.25</v>
      </c>
      <c r="E62" s="141">
        <v>372.60000000000008</v>
      </c>
      <c r="F62" s="142">
        <v>366.25000000000017</v>
      </c>
      <c r="G62" s="142">
        <v>355.25000000000011</v>
      </c>
      <c r="H62" s="142">
        <v>348.9000000000002</v>
      </c>
      <c r="I62" s="142">
        <v>383.60000000000014</v>
      </c>
      <c r="J62" s="142">
        <v>389.95000000000005</v>
      </c>
      <c r="K62" s="142">
        <v>400.9500000000001</v>
      </c>
      <c r="L62" s="137">
        <v>378.95</v>
      </c>
      <c r="M62" s="137">
        <v>361.6</v>
      </c>
      <c r="N62" s="160">
        <v>2857500</v>
      </c>
      <c r="O62" s="161">
        <v>-2.557544757033248E-2</v>
      </c>
    </row>
    <row r="63" spans="1:15" ht="15">
      <c r="A63" s="136">
        <v>53</v>
      </c>
      <c r="B63" s="120" t="s">
        <v>2328</v>
      </c>
      <c r="C63" s="136" t="s">
        <v>689</v>
      </c>
      <c r="D63" s="141">
        <v>1320.05</v>
      </c>
      <c r="E63" s="141">
        <v>1311.05</v>
      </c>
      <c r="F63" s="142">
        <v>1290.0999999999999</v>
      </c>
      <c r="G63" s="142">
        <v>1260.1499999999999</v>
      </c>
      <c r="H63" s="142">
        <v>1239.1999999999998</v>
      </c>
      <c r="I63" s="142">
        <v>1341</v>
      </c>
      <c r="J63" s="142">
        <v>1361.9500000000003</v>
      </c>
      <c r="K63" s="142">
        <v>1391.9</v>
      </c>
      <c r="L63" s="137">
        <v>1332</v>
      </c>
      <c r="M63" s="137">
        <v>1281.0999999999999</v>
      </c>
      <c r="N63" s="160">
        <v>658500</v>
      </c>
      <c r="O63" s="161">
        <v>-4.2877906976744186E-2</v>
      </c>
    </row>
    <row r="64" spans="1:15" ht="15">
      <c r="A64" s="136">
        <v>54</v>
      </c>
      <c r="B64" s="120" t="s">
        <v>2330</v>
      </c>
      <c r="C64" s="136" t="s">
        <v>57</v>
      </c>
      <c r="D64" s="141">
        <v>624.20000000000005</v>
      </c>
      <c r="E64" s="141">
        <v>617.43333333333339</v>
      </c>
      <c r="F64" s="142">
        <v>607.26666666666677</v>
      </c>
      <c r="G64" s="142">
        <v>590.33333333333337</v>
      </c>
      <c r="H64" s="142">
        <v>580.16666666666674</v>
      </c>
      <c r="I64" s="142">
        <v>634.36666666666679</v>
      </c>
      <c r="J64" s="142">
        <v>644.5333333333333</v>
      </c>
      <c r="K64" s="142">
        <v>661.46666666666681</v>
      </c>
      <c r="L64" s="137">
        <v>627.6</v>
      </c>
      <c r="M64" s="137">
        <v>600.5</v>
      </c>
      <c r="N64" s="160">
        <v>10371000</v>
      </c>
      <c r="O64" s="161">
        <v>2.520759193357058E-2</v>
      </c>
    </row>
    <row r="65" spans="1:15" ht="15">
      <c r="A65" s="136">
        <v>55</v>
      </c>
      <c r="B65" s="120" t="s">
        <v>2328</v>
      </c>
      <c r="C65" s="136" t="s">
        <v>58</v>
      </c>
      <c r="D65" s="141">
        <v>296.39999999999998</v>
      </c>
      <c r="E65" s="141">
        <v>295.65000000000003</v>
      </c>
      <c r="F65" s="142">
        <v>290.95000000000005</v>
      </c>
      <c r="G65" s="142">
        <v>285.5</v>
      </c>
      <c r="H65" s="142">
        <v>280.8</v>
      </c>
      <c r="I65" s="142">
        <v>301.10000000000008</v>
      </c>
      <c r="J65" s="142">
        <v>305.8</v>
      </c>
      <c r="K65" s="142">
        <v>311.25000000000011</v>
      </c>
      <c r="L65" s="137">
        <v>300.35000000000002</v>
      </c>
      <c r="M65" s="137">
        <v>290.2</v>
      </c>
      <c r="N65" s="160">
        <v>20068400</v>
      </c>
      <c r="O65" s="161">
        <v>3.4240362811791381E-2</v>
      </c>
    </row>
    <row r="66" spans="1:15" ht="15">
      <c r="A66" s="136">
        <v>56</v>
      </c>
      <c r="B66" s="120" t="s">
        <v>2333</v>
      </c>
      <c r="C66" s="136" t="s">
        <v>59</v>
      </c>
      <c r="D66" s="141">
        <v>1099.3</v>
      </c>
      <c r="E66" s="141">
        <v>1098.4000000000001</v>
      </c>
      <c r="F66" s="142">
        <v>1086.8000000000002</v>
      </c>
      <c r="G66" s="142">
        <v>1074.3000000000002</v>
      </c>
      <c r="H66" s="142">
        <v>1062.7000000000003</v>
      </c>
      <c r="I66" s="142">
        <v>1110.9000000000001</v>
      </c>
      <c r="J66" s="142">
        <v>1122.5</v>
      </c>
      <c r="K66" s="142">
        <v>1135</v>
      </c>
      <c r="L66" s="137">
        <v>1110</v>
      </c>
      <c r="M66" s="137">
        <v>1085.9000000000001</v>
      </c>
      <c r="N66" s="160">
        <v>1061200</v>
      </c>
      <c r="O66" s="161">
        <v>2.6455026455026454E-3</v>
      </c>
    </row>
    <row r="67" spans="1:15" ht="15">
      <c r="A67" s="136">
        <v>57</v>
      </c>
      <c r="B67" s="120" t="s">
        <v>2328</v>
      </c>
      <c r="C67" s="136" t="s">
        <v>196</v>
      </c>
      <c r="D67" s="141">
        <v>1322.65</v>
      </c>
      <c r="E67" s="141">
        <v>1325.2166666666667</v>
      </c>
      <c r="F67" s="142">
        <v>1314.4333333333334</v>
      </c>
      <c r="G67" s="142">
        <v>1306.2166666666667</v>
      </c>
      <c r="H67" s="142">
        <v>1295.4333333333334</v>
      </c>
      <c r="I67" s="142">
        <v>1333.4333333333334</v>
      </c>
      <c r="J67" s="142">
        <v>1344.2166666666667</v>
      </c>
      <c r="K67" s="142">
        <v>1352.4333333333334</v>
      </c>
      <c r="L67" s="137">
        <v>1336</v>
      </c>
      <c r="M67" s="137">
        <v>1317</v>
      </c>
      <c r="N67" s="160">
        <v>943750</v>
      </c>
      <c r="O67" s="161">
        <v>2.7910142954390742E-2</v>
      </c>
    </row>
    <row r="68" spans="1:15" ht="15">
      <c r="A68" s="136">
        <v>58</v>
      </c>
      <c r="B68" s="120" t="s">
        <v>2336</v>
      </c>
      <c r="C68" s="136" t="s">
        <v>354</v>
      </c>
      <c r="D68" s="141">
        <v>818.9</v>
      </c>
      <c r="E68" s="141">
        <v>816.9666666666667</v>
      </c>
      <c r="F68" s="142">
        <v>805.28333333333342</v>
      </c>
      <c r="G68" s="142">
        <v>791.66666666666674</v>
      </c>
      <c r="H68" s="142">
        <v>779.98333333333346</v>
      </c>
      <c r="I68" s="142">
        <v>830.58333333333337</v>
      </c>
      <c r="J68" s="142">
        <v>842.26666666666677</v>
      </c>
      <c r="K68" s="142">
        <v>855.88333333333333</v>
      </c>
      <c r="L68" s="137">
        <v>828.65</v>
      </c>
      <c r="M68" s="137">
        <v>803.35</v>
      </c>
      <c r="N68" s="160">
        <v>676200</v>
      </c>
      <c r="O68" s="161">
        <v>4.1589648798521256E-2</v>
      </c>
    </row>
    <row r="69" spans="1:15" ht="15">
      <c r="A69" s="136">
        <v>59</v>
      </c>
      <c r="B69" s="120" t="s">
        <v>2333</v>
      </c>
      <c r="C69" s="136" t="s">
        <v>60</v>
      </c>
      <c r="D69" s="141">
        <v>341.05</v>
      </c>
      <c r="E69" s="141">
        <v>340.48333333333335</v>
      </c>
      <c r="F69" s="142">
        <v>336.91666666666669</v>
      </c>
      <c r="G69" s="142">
        <v>332.78333333333336</v>
      </c>
      <c r="H69" s="142">
        <v>329.2166666666667</v>
      </c>
      <c r="I69" s="142">
        <v>344.61666666666667</v>
      </c>
      <c r="J69" s="142">
        <v>348.18333333333328</v>
      </c>
      <c r="K69" s="142">
        <v>352.31666666666666</v>
      </c>
      <c r="L69" s="137">
        <v>344.05</v>
      </c>
      <c r="M69" s="137">
        <v>336.35</v>
      </c>
      <c r="N69" s="160">
        <v>10487500</v>
      </c>
      <c r="O69" s="161">
        <v>-9.4451003541912628E-3</v>
      </c>
    </row>
    <row r="70" spans="1:15" ht="15">
      <c r="A70" s="136">
        <v>60</v>
      </c>
      <c r="B70" s="120" t="s">
        <v>2327</v>
      </c>
      <c r="C70" s="136" t="s">
        <v>728</v>
      </c>
      <c r="D70" s="141">
        <v>2796.35</v>
      </c>
      <c r="E70" s="141">
        <v>2782.2166666666667</v>
      </c>
      <c r="F70" s="142">
        <v>2754.8333333333335</v>
      </c>
      <c r="G70" s="142">
        <v>2713.3166666666666</v>
      </c>
      <c r="H70" s="142">
        <v>2685.9333333333334</v>
      </c>
      <c r="I70" s="142">
        <v>2823.7333333333336</v>
      </c>
      <c r="J70" s="142">
        <v>2851.1166666666668</v>
      </c>
      <c r="K70" s="142">
        <v>2892.6333333333337</v>
      </c>
      <c r="L70" s="137">
        <v>2809.6</v>
      </c>
      <c r="M70" s="137">
        <v>2740.7</v>
      </c>
      <c r="N70" s="160">
        <v>673500</v>
      </c>
      <c r="O70" s="161">
        <v>-1.3186813186813187E-2</v>
      </c>
    </row>
    <row r="71" spans="1:15" ht="15">
      <c r="A71" s="136">
        <v>61</v>
      </c>
      <c r="B71" s="120" t="s">
        <v>2331</v>
      </c>
      <c r="C71" s="136" t="s">
        <v>378</v>
      </c>
      <c r="D71" s="141">
        <v>170.6</v>
      </c>
      <c r="E71" s="141">
        <v>167.66666666666666</v>
      </c>
      <c r="F71" s="142">
        <v>163.23333333333332</v>
      </c>
      <c r="G71" s="142">
        <v>155.86666666666667</v>
      </c>
      <c r="H71" s="142">
        <v>151.43333333333334</v>
      </c>
      <c r="I71" s="142">
        <v>175.0333333333333</v>
      </c>
      <c r="J71" s="142">
        <v>179.46666666666664</v>
      </c>
      <c r="K71" s="142">
        <v>186.83333333333329</v>
      </c>
      <c r="L71" s="137">
        <v>172.1</v>
      </c>
      <c r="M71" s="137">
        <v>160.30000000000001</v>
      </c>
      <c r="N71" s="160">
        <v>6075000</v>
      </c>
      <c r="O71" s="161">
        <v>4.464285714285714E-3</v>
      </c>
    </row>
    <row r="72" spans="1:15" ht="15">
      <c r="A72" s="136">
        <v>62</v>
      </c>
      <c r="B72" s="120" t="s">
        <v>2334</v>
      </c>
      <c r="C72" s="136" t="s">
        <v>234</v>
      </c>
      <c r="D72" s="141">
        <v>514.45000000000005</v>
      </c>
      <c r="E72" s="141">
        <v>510.16666666666669</v>
      </c>
      <c r="F72" s="142">
        <v>498.63333333333333</v>
      </c>
      <c r="G72" s="142">
        <v>482.81666666666666</v>
      </c>
      <c r="H72" s="142">
        <v>471.2833333333333</v>
      </c>
      <c r="I72" s="142">
        <v>525.98333333333335</v>
      </c>
      <c r="J72" s="142">
        <v>537.51666666666677</v>
      </c>
      <c r="K72" s="142">
        <v>553.33333333333337</v>
      </c>
      <c r="L72" s="137">
        <v>521.70000000000005</v>
      </c>
      <c r="M72" s="137">
        <v>494.35</v>
      </c>
      <c r="N72" s="160">
        <v>27573000</v>
      </c>
      <c r="O72" s="161">
        <v>3.6034068573924439E-3</v>
      </c>
    </row>
    <row r="73" spans="1:15" ht="15">
      <c r="A73" s="136">
        <v>63</v>
      </c>
      <c r="B73" s="120" t="s">
        <v>2338</v>
      </c>
      <c r="C73" s="136" t="s">
        <v>61</v>
      </c>
      <c r="D73" s="141">
        <v>74</v>
      </c>
      <c r="E73" s="141">
        <v>73.416666666666671</v>
      </c>
      <c r="F73" s="142">
        <v>72.183333333333337</v>
      </c>
      <c r="G73" s="142">
        <v>70.36666666666666</v>
      </c>
      <c r="H73" s="142">
        <v>69.133333333333326</v>
      </c>
      <c r="I73" s="142">
        <v>75.233333333333348</v>
      </c>
      <c r="J73" s="142">
        <v>76.466666666666669</v>
      </c>
      <c r="K73" s="142">
        <v>78.28333333333336</v>
      </c>
      <c r="L73" s="137">
        <v>74.650000000000006</v>
      </c>
      <c r="M73" s="137">
        <v>71.599999999999994</v>
      </c>
      <c r="N73" s="160">
        <v>59010000</v>
      </c>
      <c r="O73" s="161">
        <v>1.1276391554702496E-2</v>
      </c>
    </row>
    <row r="74" spans="1:15" ht="15">
      <c r="A74" s="136">
        <v>64</v>
      </c>
      <c r="B74" s="120" t="s">
        <v>2330</v>
      </c>
      <c r="C74" s="136" t="s">
        <v>62</v>
      </c>
      <c r="D74" s="141">
        <v>1018.7</v>
      </c>
      <c r="E74" s="141">
        <v>1017.2833333333333</v>
      </c>
      <c r="F74" s="142">
        <v>1009.5666666666666</v>
      </c>
      <c r="G74" s="142">
        <v>1000.4333333333333</v>
      </c>
      <c r="H74" s="142">
        <v>992.71666666666658</v>
      </c>
      <c r="I74" s="142">
        <v>1026.4166666666665</v>
      </c>
      <c r="J74" s="142">
        <v>1034.1333333333332</v>
      </c>
      <c r="K74" s="142">
        <v>1043.2666666666667</v>
      </c>
      <c r="L74" s="137">
        <v>1025</v>
      </c>
      <c r="M74" s="137">
        <v>1008.15</v>
      </c>
      <c r="N74" s="160">
        <v>2166400</v>
      </c>
      <c r="O74" s="161">
        <v>-1.2399708242159009E-2</v>
      </c>
    </row>
    <row r="75" spans="1:15" ht="15">
      <c r="A75" s="136">
        <v>65</v>
      </c>
      <c r="B75" s="120" t="s">
        <v>2339</v>
      </c>
      <c r="C75" s="136" t="s">
        <v>63</v>
      </c>
      <c r="D75" s="141">
        <v>229.85</v>
      </c>
      <c r="E75" s="141">
        <v>228.45000000000002</v>
      </c>
      <c r="F75" s="142">
        <v>224.00000000000003</v>
      </c>
      <c r="G75" s="142">
        <v>218.15</v>
      </c>
      <c r="H75" s="142">
        <v>213.70000000000002</v>
      </c>
      <c r="I75" s="142">
        <v>234.30000000000004</v>
      </c>
      <c r="J75" s="142">
        <v>238.75000000000003</v>
      </c>
      <c r="K75" s="142">
        <v>244.60000000000005</v>
      </c>
      <c r="L75" s="137">
        <v>232.9</v>
      </c>
      <c r="M75" s="137">
        <v>222.6</v>
      </c>
      <c r="N75" s="160">
        <v>47270000</v>
      </c>
      <c r="O75" s="161">
        <v>1.8749999999999999E-2</v>
      </c>
    </row>
    <row r="76" spans="1:15" ht="15">
      <c r="A76" s="136">
        <v>66</v>
      </c>
      <c r="B76" s="120" t="s">
        <v>2330</v>
      </c>
      <c r="C76" s="136" t="s">
        <v>64</v>
      </c>
      <c r="D76" s="141">
        <v>2199.5</v>
      </c>
      <c r="E76" s="141">
        <v>2182.1166666666668</v>
      </c>
      <c r="F76" s="142">
        <v>2152.2833333333338</v>
      </c>
      <c r="G76" s="142">
        <v>2105.0666666666671</v>
      </c>
      <c r="H76" s="142">
        <v>2075.233333333334</v>
      </c>
      <c r="I76" s="142">
        <v>2229.3333333333335</v>
      </c>
      <c r="J76" s="142">
        <v>2259.1666666666665</v>
      </c>
      <c r="K76" s="142">
        <v>2306.3833333333332</v>
      </c>
      <c r="L76" s="137">
        <v>2211.9499999999998</v>
      </c>
      <c r="M76" s="137">
        <v>2134.9</v>
      </c>
      <c r="N76" s="160">
        <v>5717250</v>
      </c>
      <c r="O76" s="161">
        <v>1.4011439719771205E-2</v>
      </c>
    </row>
    <row r="77" spans="1:15" ht="15">
      <c r="A77" s="136">
        <v>67</v>
      </c>
      <c r="B77" s="120" t="s">
        <v>2332</v>
      </c>
      <c r="C77" s="136" t="s">
        <v>65</v>
      </c>
      <c r="D77" s="141">
        <v>27829.55</v>
      </c>
      <c r="E77" s="141">
        <v>27791.833333333332</v>
      </c>
      <c r="F77" s="142">
        <v>27618.716666666664</v>
      </c>
      <c r="G77" s="142">
        <v>27407.883333333331</v>
      </c>
      <c r="H77" s="142">
        <v>27234.766666666663</v>
      </c>
      <c r="I77" s="142">
        <v>28002.666666666664</v>
      </c>
      <c r="J77" s="142">
        <v>28175.783333333333</v>
      </c>
      <c r="K77" s="142">
        <v>28386.616666666665</v>
      </c>
      <c r="L77" s="137">
        <v>27964.95</v>
      </c>
      <c r="M77" s="137">
        <v>27581</v>
      </c>
      <c r="N77" s="160">
        <v>235525</v>
      </c>
      <c r="O77" s="161">
        <v>6.087142246903033E-3</v>
      </c>
    </row>
    <row r="78" spans="1:15" ht="15">
      <c r="A78" s="136">
        <v>68</v>
      </c>
      <c r="B78" s="120" t="s">
        <v>2340</v>
      </c>
      <c r="C78" s="136" t="s">
        <v>66</v>
      </c>
      <c r="D78" s="141">
        <v>167.2</v>
      </c>
      <c r="E78" s="141">
        <v>166.93333333333331</v>
      </c>
      <c r="F78" s="142">
        <v>164.26666666666662</v>
      </c>
      <c r="G78" s="142">
        <v>161.33333333333331</v>
      </c>
      <c r="H78" s="142">
        <v>158.66666666666663</v>
      </c>
      <c r="I78" s="142">
        <v>169.86666666666662</v>
      </c>
      <c r="J78" s="142">
        <v>172.5333333333333</v>
      </c>
      <c r="K78" s="142">
        <v>175.46666666666661</v>
      </c>
      <c r="L78" s="137">
        <v>169.6</v>
      </c>
      <c r="M78" s="137">
        <v>164</v>
      </c>
      <c r="N78" s="160">
        <v>10041500</v>
      </c>
      <c r="O78" s="161">
        <v>-1.2392426850258176E-2</v>
      </c>
    </row>
    <row r="79" spans="1:15" ht="15">
      <c r="A79" s="136">
        <v>69</v>
      </c>
      <c r="B79" s="120" t="s">
        <v>2334</v>
      </c>
      <c r="C79" s="136" t="s">
        <v>810</v>
      </c>
      <c r="D79" s="141">
        <v>141.6</v>
      </c>
      <c r="E79" s="141">
        <v>141.08333333333334</v>
      </c>
      <c r="F79" s="142">
        <v>139.26666666666668</v>
      </c>
      <c r="G79" s="142">
        <v>136.93333333333334</v>
      </c>
      <c r="H79" s="142">
        <v>135.11666666666667</v>
      </c>
      <c r="I79" s="142">
        <v>143.41666666666669</v>
      </c>
      <c r="J79" s="142">
        <v>145.23333333333335</v>
      </c>
      <c r="K79" s="142">
        <v>147.56666666666669</v>
      </c>
      <c r="L79" s="137">
        <v>142.9</v>
      </c>
      <c r="M79" s="137">
        <v>138.75</v>
      </c>
      <c r="N79" s="160">
        <v>21875200</v>
      </c>
      <c r="O79" s="161">
        <v>-1.4701643124819834E-2</v>
      </c>
    </row>
    <row r="80" spans="1:15" ht="15">
      <c r="A80" s="136">
        <v>70</v>
      </c>
      <c r="B80" s="120" t="s">
        <v>2332</v>
      </c>
      <c r="C80" s="136" t="s">
        <v>816</v>
      </c>
      <c r="D80" s="141">
        <v>914.05</v>
      </c>
      <c r="E80" s="141">
        <v>904.63333333333333</v>
      </c>
      <c r="F80" s="142">
        <v>891.26666666666665</v>
      </c>
      <c r="G80" s="142">
        <v>868.48333333333335</v>
      </c>
      <c r="H80" s="142">
        <v>855.11666666666667</v>
      </c>
      <c r="I80" s="142">
        <v>927.41666666666663</v>
      </c>
      <c r="J80" s="142">
        <v>940.78333333333319</v>
      </c>
      <c r="K80" s="142">
        <v>963.56666666666661</v>
      </c>
      <c r="L80" s="137">
        <v>918</v>
      </c>
      <c r="M80" s="137">
        <v>881.85</v>
      </c>
      <c r="N80" s="160">
        <v>3564000</v>
      </c>
      <c r="O80" s="161">
        <v>-1.5408320493066256E-3</v>
      </c>
    </row>
    <row r="81" spans="1:15" ht="15">
      <c r="A81" s="136">
        <v>71</v>
      </c>
      <c r="B81" s="120" t="s">
        <v>2332</v>
      </c>
      <c r="C81" s="136" t="s">
        <v>67</v>
      </c>
      <c r="D81" s="141">
        <v>208.6</v>
      </c>
      <c r="E81" s="141">
        <v>208.16666666666666</v>
      </c>
      <c r="F81" s="142">
        <v>204.48333333333332</v>
      </c>
      <c r="G81" s="142">
        <v>200.36666666666667</v>
      </c>
      <c r="H81" s="142">
        <v>196.68333333333334</v>
      </c>
      <c r="I81" s="142">
        <v>212.2833333333333</v>
      </c>
      <c r="J81" s="142">
        <v>215.96666666666664</v>
      </c>
      <c r="K81" s="142">
        <v>220.08333333333329</v>
      </c>
      <c r="L81" s="137">
        <v>211.85</v>
      </c>
      <c r="M81" s="137">
        <v>204.05</v>
      </c>
      <c r="N81" s="160">
        <v>13064000</v>
      </c>
      <c r="O81" s="161">
        <v>9.5826893353941275E-3</v>
      </c>
    </row>
    <row r="82" spans="1:15" ht="15">
      <c r="A82" s="136">
        <v>72</v>
      </c>
      <c r="B82" s="120" t="s">
        <v>2331</v>
      </c>
      <c r="C82" s="136" t="s">
        <v>68</v>
      </c>
      <c r="D82" s="141">
        <v>94.9</v>
      </c>
      <c r="E82" s="141">
        <v>94.033333333333346</v>
      </c>
      <c r="F82" s="142">
        <v>92.766666666666694</v>
      </c>
      <c r="G82" s="142">
        <v>90.633333333333354</v>
      </c>
      <c r="H82" s="142">
        <v>89.366666666666703</v>
      </c>
      <c r="I82" s="142">
        <v>96.166666666666686</v>
      </c>
      <c r="J82" s="142">
        <v>97.433333333333337</v>
      </c>
      <c r="K82" s="142">
        <v>99.566666666666677</v>
      </c>
      <c r="L82" s="137">
        <v>95.3</v>
      </c>
      <c r="M82" s="137">
        <v>91.9</v>
      </c>
      <c r="N82" s="160">
        <v>72358000</v>
      </c>
      <c r="O82" s="161">
        <v>2.82033691592347E-3</v>
      </c>
    </row>
    <row r="83" spans="1:15" ht="15">
      <c r="A83" s="136">
        <v>73</v>
      </c>
      <c r="B83" s="120" t="s">
        <v>2328</v>
      </c>
      <c r="C83" s="136" t="s">
        <v>858</v>
      </c>
      <c r="D83" s="141">
        <v>148.65</v>
      </c>
      <c r="E83" s="141">
        <v>143.33333333333334</v>
      </c>
      <c r="F83" s="142">
        <v>130.61666666666667</v>
      </c>
      <c r="G83" s="142">
        <v>112.58333333333333</v>
      </c>
      <c r="H83" s="142">
        <v>99.86666666666666</v>
      </c>
      <c r="I83" s="142">
        <v>161.36666666666667</v>
      </c>
      <c r="J83" s="142">
        <v>174.08333333333331</v>
      </c>
      <c r="K83" s="142">
        <v>192.1166666666667</v>
      </c>
      <c r="L83" s="137">
        <v>156.05000000000001</v>
      </c>
      <c r="M83" s="137">
        <v>125.3</v>
      </c>
      <c r="N83" s="160">
        <v>47047000</v>
      </c>
      <c r="O83" s="161">
        <v>-4.8151819855544543E-2</v>
      </c>
    </row>
    <row r="84" spans="1:15" ht="15">
      <c r="A84" s="136">
        <v>74</v>
      </c>
      <c r="B84" s="120" t="s">
        <v>2337</v>
      </c>
      <c r="C84" s="136" t="s">
        <v>69</v>
      </c>
      <c r="D84" s="141">
        <v>463.25</v>
      </c>
      <c r="E84" s="141">
        <v>460.25</v>
      </c>
      <c r="F84" s="142">
        <v>456</v>
      </c>
      <c r="G84" s="142">
        <v>448.75</v>
      </c>
      <c r="H84" s="142">
        <v>444.5</v>
      </c>
      <c r="I84" s="142">
        <v>467.5</v>
      </c>
      <c r="J84" s="142">
        <v>471.75</v>
      </c>
      <c r="K84" s="142">
        <v>479</v>
      </c>
      <c r="L84" s="137">
        <v>464.5</v>
      </c>
      <c r="M84" s="137">
        <v>453</v>
      </c>
      <c r="N84" s="160">
        <v>11400000</v>
      </c>
      <c r="O84" s="161">
        <v>3.6978341257263604E-3</v>
      </c>
    </row>
    <row r="85" spans="1:15" ht="15">
      <c r="A85" s="136">
        <v>75</v>
      </c>
      <c r="B85" s="120" t="s">
        <v>2330</v>
      </c>
      <c r="C85" s="136" t="s">
        <v>70</v>
      </c>
      <c r="D85" s="141">
        <v>537.04999999999995</v>
      </c>
      <c r="E85" s="141">
        <v>534.93333333333328</v>
      </c>
      <c r="F85" s="142">
        <v>524.86666666666656</v>
      </c>
      <c r="G85" s="142">
        <v>512.68333333333328</v>
      </c>
      <c r="H85" s="142">
        <v>502.61666666666656</v>
      </c>
      <c r="I85" s="142">
        <v>547.11666666666656</v>
      </c>
      <c r="J85" s="142">
        <v>557.18333333333339</v>
      </c>
      <c r="K85" s="142">
        <v>569.36666666666656</v>
      </c>
      <c r="L85" s="137">
        <v>545</v>
      </c>
      <c r="M85" s="137">
        <v>522.75</v>
      </c>
      <c r="N85" s="160">
        <v>6912000</v>
      </c>
      <c r="O85" s="161">
        <v>9.3705497009399036E-2</v>
      </c>
    </row>
    <row r="86" spans="1:15" ht="15">
      <c r="A86" s="136">
        <v>76</v>
      </c>
      <c r="B86" s="120" t="s">
        <v>2340</v>
      </c>
      <c r="C86" s="136" t="s">
        <v>71</v>
      </c>
      <c r="D86" s="141">
        <v>19.649999999999999</v>
      </c>
      <c r="E86" s="141">
        <v>19.366666666666664</v>
      </c>
      <c r="F86" s="142">
        <v>18.833333333333329</v>
      </c>
      <c r="G86" s="142">
        <v>18.016666666666666</v>
      </c>
      <c r="H86" s="142">
        <v>17.483333333333331</v>
      </c>
      <c r="I86" s="142">
        <v>20.183333333333326</v>
      </c>
      <c r="J86" s="142">
        <v>20.716666666666665</v>
      </c>
      <c r="K86" s="142">
        <v>21.533333333333324</v>
      </c>
      <c r="L86" s="137">
        <v>19.899999999999999</v>
      </c>
      <c r="M86" s="137">
        <v>18.55</v>
      </c>
      <c r="N86" s="160">
        <v>313695000</v>
      </c>
      <c r="O86" s="161">
        <v>-1.5951439864483344E-2</v>
      </c>
    </row>
    <row r="87" spans="1:15" ht="15">
      <c r="A87" s="136">
        <v>77</v>
      </c>
      <c r="B87" s="120" t="s">
        <v>2328</v>
      </c>
      <c r="C87" s="136" t="s">
        <v>918</v>
      </c>
      <c r="D87" s="141">
        <v>862.05</v>
      </c>
      <c r="E87" s="141">
        <v>860.98333333333323</v>
      </c>
      <c r="F87" s="142">
        <v>846.96666666666647</v>
      </c>
      <c r="G87" s="142">
        <v>831.88333333333321</v>
      </c>
      <c r="H87" s="142">
        <v>817.86666666666645</v>
      </c>
      <c r="I87" s="142">
        <v>876.06666666666649</v>
      </c>
      <c r="J87" s="142">
        <v>890.08333333333314</v>
      </c>
      <c r="K87" s="142">
        <v>905.16666666666652</v>
      </c>
      <c r="L87" s="137">
        <v>875</v>
      </c>
      <c r="M87" s="137">
        <v>845.9</v>
      </c>
      <c r="N87" s="160">
        <v>815000</v>
      </c>
      <c r="O87" s="161">
        <v>-2.2195560887822437E-2</v>
      </c>
    </row>
    <row r="88" spans="1:15" ht="15">
      <c r="A88" s="136">
        <v>78</v>
      </c>
      <c r="B88" s="120" t="s">
        <v>2333</v>
      </c>
      <c r="C88" s="136" t="s">
        <v>350</v>
      </c>
      <c r="D88" s="141">
        <v>1020.45</v>
      </c>
      <c r="E88" s="141">
        <v>1017.2833333333334</v>
      </c>
      <c r="F88" s="142">
        <v>1006.1166666666668</v>
      </c>
      <c r="G88" s="142">
        <v>991.78333333333342</v>
      </c>
      <c r="H88" s="142">
        <v>980.61666666666679</v>
      </c>
      <c r="I88" s="142">
        <v>1031.6166666666668</v>
      </c>
      <c r="J88" s="142">
        <v>1042.7833333333335</v>
      </c>
      <c r="K88" s="142">
        <v>1057.1166666666668</v>
      </c>
      <c r="L88" s="137">
        <v>1028.45</v>
      </c>
      <c r="M88" s="137">
        <v>1002.95</v>
      </c>
      <c r="N88" s="160">
        <v>1718400</v>
      </c>
      <c r="O88" s="161">
        <v>-2.761430511543685E-2</v>
      </c>
    </row>
    <row r="89" spans="1:15" ht="15">
      <c r="A89" s="136">
        <v>79</v>
      </c>
      <c r="B89" s="120" t="s">
        <v>2333</v>
      </c>
      <c r="C89" s="136" t="s">
        <v>72</v>
      </c>
      <c r="D89" s="141">
        <v>552.4</v>
      </c>
      <c r="E89" s="141">
        <v>549.21666666666658</v>
      </c>
      <c r="F89" s="142">
        <v>544.23333333333312</v>
      </c>
      <c r="G89" s="142">
        <v>536.06666666666649</v>
      </c>
      <c r="H89" s="142">
        <v>531.08333333333303</v>
      </c>
      <c r="I89" s="142">
        <v>557.38333333333321</v>
      </c>
      <c r="J89" s="142">
        <v>562.36666666666656</v>
      </c>
      <c r="K89" s="142">
        <v>570.5333333333333</v>
      </c>
      <c r="L89" s="137">
        <v>554.20000000000005</v>
      </c>
      <c r="M89" s="137">
        <v>541.04999999999995</v>
      </c>
      <c r="N89" s="160">
        <v>2092500</v>
      </c>
      <c r="O89" s="161">
        <v>3.717472118959108E-2</v>
      </c>
    </row>
    <row r="90" spans="1:15" ht="15">
      <c r="A90" s="136">
        <v>80</v>
      </c>
      <c r="B90" s="120" t="s">
        <v>2330</v>
      </c>
      <c r="C90" s="136" t="s">
        <v>355</v>
      </c>
      <c r="D90" s="141">
        <v>118.95</v>
      </c>
      <c r="E90" s="141">
        <v>117.41666666666667</v>
      </c>
      <c r="F90" s="142">
        <v>115.33333333333334</v>
      </c>
      <c r="G90" s="142">
        <v>111.71666666666667</v>
      </c>
      <c r="H90" s="142">
        <v>109.63333333333334</v>
      </c>
      <c r="I90" s="142">
        <v>121.03333333333335</v>
      </c>
      <c r="J90" s="142">
        <v>123.11666666666669</v>
      </c>
      <c r="K90" s="142">
        <v>126.73333333333335</v>
      </c>
      <c r="L90" s="137">
        <v>119.5</v>
      </c>
      <c r="M90" s="137">
        <v>113.8</v>
      </c>
      <c r="N90" s="160">
        <v>14510000</v>
      </c>
      <c r="O90" s="161">
        <v>4.4998269297334718E-3</v>
      </c>
    </row>
    <row r="91" spans="1:15" ht="15">
      <c r="A91" s="136">
        <v>81</v>
      </c>
      <c r="B91" s="120" t="s">
        <v>2327</v>
      </c>
      <c r="C91" s="136" t="s">
        <v>73</v>
      </c>
      <c r="D91" s="141">
        <v>1111.55</v>
      </c>
      <c r="E91" s="141">
        <v>1103.6166666666666</v>
      </c>
      <c r="F91" s="142">
        <v>1085.7833333333331</v>
      </c>
      <c r="G91" s="142">
        <v>1060.0166666666664</v>
      </c>
      <c r="H91" s="142">
        <v>1042.1833333333329</v>
      </c>
      <c r="I91" s="142">
        <v>1129.3833333333332</v>
      </c>
      <c r="J91" s="142">
        <v>1147.2166666666667</v>
      </c>
      <c r="K91" s="142">
        <v>1172.9833333333333</v>
      </c>
      <c r="L91" s="137">
        <v>1121.45</v>
      </c>
      <c r="M91" s="137">
        <v>1077.8499999999999</v>
      </c>
      <c r="N91" s="160">
        <v>3744750</v>
      </c>
      <c r="O91" s="161">
        <v>8.4831347202585332E-3</v>
      </c>
    </row>
    <row r="92" spans="1:15" ht="15">
      <c r="A92" s="136">
        <v>82</v>
      </c>
      <c r="B92" s="120" t="s">
        <v>2328</v>
      </c>
      <c r="C92" s="136" t="s">
        <v>316</v>
      </c>
      <c r="D92" s="141">
        <v>132.80000000000001</v>
      </c>
      <c r="E92" s="141">
        <v>130.11666666666665</v>
      </c>
      <c r="F92" s="142">
        <v>126.6333333333333</v>
      </c>
      <c r="G92" s="142">
        <v>120.46666666666665</v>
      </c>
      <c r="H92" s="142">
        <v>116.98333333333331</v>
      </c>
      <c r="I92" s="142">
        <v>136.2833333333333</v>
      </c>
      <c r="J92" s="142">
        <v>139.76666666666665</v>
      </c>
      <c r="K92" s="142">
        <v>145.93333333333328</v>
      </c>
      <c r="L92" s="137">
        <v>133.6</v>
      </c>
      <c r="M92" s="137">
        <v>123.95</v>
      </c>
      <c r="N92" s="160">
        <v>20623500</v>
      </c>
      <c r="O92" s="161">
        <v>5.2643123491993857E-3</v>
      </c>
    </row>
    <row r="93" spans="1:15" ht="15">
      <c r="A93" s="136">
        <v>83</v>
      </c>
      <c r="B93" s="120" t="s">
        <v>2328</v>
      </c>
      <c r="C93" s="136" t="s">
        <v>74</v>
      </c>
      <c r="D93" s="141">
        <v>516.35</v>
      </c>
      <c r="E93" s="141">
        <v>514.91666666666663</v>
      </c>
      <c r="F93" s="142">
        <v>508.33333333333326</v>
      </c>
      <c r="G93" s="142">
        <v>500.31666666666661</v>
      </c>
      <c r="H93" s="142">
        <v>493.73333333333323</v>
      </c>
      <c r="I93" s="142">
        <v>522.93333333333328</v>
      </c>
      <c r="J93" s="142">
        <v>529.51666666666654</v>
      </c>
      <c r="K93" s="142">
        <v>537.5333333333333</v>
      </c>
      <c r="L93" s="137">
        <v>521.5</v>
      </c>
      <c r="M93" s="137">
        <v>506.9</v>
      </c>
      <c r="N93" s="160">
        <v>5066000</v>
      </c>
      <c r="O93" s="161">
        <v>-2.576923076923077E-2</v>
      </c>
    </row>
    <row r="94" spans="1:15" ht="15">
      <c r="A94" s="136">
        <v>84</v>
      </c>
      <c r="B94" s="120" t="s">
        <v>2328</v>
      </c>
      <c r="C94" s="136" t="s">
        <v>972</v>
      </c>
      <c r="D94" s="141">
        <v>35.299999999999997</v>
      </c>
      <c r="E94" s="141">
        <v>35</v>
      </c>
      <c r="F94" s="142">
        <v>34.4</v>
      </c>
      <c r="G94" s="142">
        <v>33.5</v>
      </c>
      <c r="H94" s="142">
        <v>32.9</v>
      </c>
      <c r="I94" s="142">
        <v>35.9</v>
      </c>
      <c r="J94" s="142">
        <v>36.499999999999993</v>
      </c>
      <c r="K94" s="142">
        <v>37.4</v>
      </c>
      <c r="L94" s="137">
        <v>35.6</v>
      </c>
      <c r="M94" s="137">
        <v>34.1</v>
      </c>
      <c r="N94" s="160">
        <v>58005000</v>
      </c>
      <c r="O94" s="161">
        <v>1.0452051215050953E-2</v>
      </c>
    </row>
    <row r="95" spans="1:15" ht="15">
      <c r="A95" s="136">
        <v>85</v>
      </c>
      <c r="B95" s="120" t="s">
        <v>2341</v>
      </c>
      <c r="C95" s="136" t="s">
        <v>75</v>
      </c>
      <c r="D95" s="141">
        <v>964.2</v>
      </c>
      <c r="E95" s="141">
        <v>955.4666666666667</v>
      </c>
      <c r="F95" s="142">
        <v>940.43333333333339</v>
      </c>
      <c r="G95" s="142">
        <v>916.66666666666674</v>
      </c>
      <c r="H95" s="142">
        <v>901.63333333333344</v>
      </c>
      <c r="I95" s="142">
        <v>979.23333333333335</v>
      </c>
      <c r="J95" s="142">
        <v>994.26666666666665</v>
      </c>
      <c r="K95" s="142">
        <v>1018.0333333333333</v>
      </c>
      <c r="L95" s="137">
        <v>970.5</v>
      </c>
      <c r="M95" s="137">
        <v>931.7</v>
      </c>
      <c r="N95" s="160">
        <v>11562600</v>
      </c>
      <c r="O95" s="161">
        <v>-2.9038325887608747E-2</v>
      </c>
    </row>
    <row r="96" spans="1:15" ht="15">
      <c r="A96" s="136">
        <v>86</v>
      </c>
      <c r="B96" s="120" t="s">
        <v>2334</v>
      </c>
      <c r="C96" s="136" t="s">
        <v>76</v>
      </c>
      <c r="D96" s="141">
        <v>1780</v>
      </c>
      <c r="E96" s="141">
        <v>1778.5833333333333</v>
      </c>
      <c r="F96" s="142">
        <v>1768.5666666666666</v>
      </c>
      <c r="G96" s="142">
        <v>1757.1333333333334</v>
      </c>
      <c r="H96" s="142">
        <v>1747.1166666666668</v>
      </c>
      <c r="I96" s="142">
        <v>1790.0166666666664</v>
      </c>
      <c r="J96" s="142">
        <v>1800.0333333333333</v>
      </c>
      <c r="K96" s="142">
        <v>1811.4666666666662</v>
      </c>
      <c r="L96" s="137">
        <v>1788.6</v>
      </c>
      <c r="M96" s="137">
        <v>1767.15</v>
      </c>
      <c r="N96" s="160">
        <v>18999500</v>
      </c>
      <c r="O96" s="161">
        <v>1.6070378095085297E-2</v>
      </c>
    </row>
    <row r="97" spans="1:15" ht="15">
      <c r="A97" s="136">
        <v>87</v>
      </c>
      <c r="B97" s="120" t="s">
        <v>2331</v>
      </c>
      <c r="C97" s="136" t="s">
        <v>77</v>
      </c>
      <c r="D97" s="141">
        <v>1853.9</v>
      </c>
      <c r="E97" s="141">
        <v>1855.1833333333334</v>
      </c>
      <c r="F97" s="142">
        <v>1840.9166666666667</v>
      </c>
      <c r="G97" s="142">
        <v>1827.9333333333334</v>
      </c>
      <c r="H97" s="142">
        <v>1813.6666666666667</v>
      </c>
      <c r="I97" s="142">
        <v>1868.1666666666667</v>
      </c>
      <c r="J97" s="142">
        <v>1882.4333333333332</v>
      </c>
      <c r="K97" s="142">
        <v>1895.4166666666667</v>
      </c>
      <c r="L97" s="137">
        <v>1869.45</v>
      </c>
      <c r="M97" s="137">
        <v>1842.2</v>
      </c>
      <c r="N97" s="160">
        <v>20290500</v>
      </c>
      <c r="O97" s="161">
        <v>1.1062112265490694E-2</v>
      </c>
    </row>
    <row r="98" spans="1:15" ht="15">
      <c r="A98" s="136">
        <v>88</v>
      </c>
      <c r="B98" s="120" t="s">
        <v>2339</v>
      </c>
      <c r="C98" s="136" t="s">
        <v>78</v>
      </c>
      <c r="D98" s="141">
        <v>51.7</v>
      </c>
      <c r="E98" s="141">
        <v>51.716666666666669</v>
      </c>
      <c r="F98" s="142">
        <v>51.083333333333336</v>
      </c>
      <c r="G98" s="142">
        <v>50.466666666666669</v>
      </c>
      <c r="H98" s="142">
        <v>49.833333333333336</v>
      </c>
      <c r="I98" s="142">
        <v>52.333333333333336</v>
      </c>
      <c r="J98" s="142">
        <v>52.966666666666661</v>
      </c>
      <c r="K98" s="142">
        <v>53.583333333333336</v>
      </c>
      <c r="L98" s="137">
        <v>52.35</v>
      </c>
      <c r="M98" s="137">
        <v>51.1</v>
      </c>
      <c r="N98" s="160">
        <v>35973000</v>
      </c>
      <c r="O98" s="161">
        <v>-9.6630327056491574E-3</v>
      </c>
    </row>
    <row r="99" spans="1:15" ht="15">
      <c r="A99" s="136">
        <v>89</v>
      </c>
      <c r="B99" s="120" t="s">
        <v>2332</v>
      </c>
      <c r="C99" s="136" t="s">
        <v>79</v>
      </c>
      <c r="D99" s="141">
        <v>3496.55</v>
      </c>
      <c r="E99" s="141">
        <v>3503.5666666666671</v>
      </c>
      <c r="F99" s="142">
        <v>3480.483333333334</v>
      </c>
      <c r="G99" s="142">
        <v>3464.416666666667</v>
      </c>
      <c r="H99" s="142">
        <v>3441.3333333333339</v>
      </c>
      <c r="I99" s="142">
        <v>3519.6333333333341</v>
      </c>
      <c r="J99" s="142">
        <v>3542.7166666666672</v>
      </c>
      <c r="K99" s="142">
        <v>3558.7833333333342</v>
      </c>
      <c r="L99" s="137">
        <v>3526.65</v>
      </c>
      <c r="M99" s="137">
        <v>3487.5</v>
      </c>
      <c r="N99" s="160">
        <v>1743600</v>
      </c>
      <c r="O99" s="161">
        <v>2.2279549718574109E-2</v>
      </c>
    </row>
    <row r="100" spans="1:15" ht="15">
      <c r="A100" s="136">
        <v>90</v>
      </c>
      <c r="B100" s="120" t="s">
        <v>2341</v>
      </c>
      <c r="C100" s="136" t="s">
        <v>80</v>
      </c>
      <c r="D100" s="141">
        <v>340.8</v>
      </c>
      <c r="E100" s="141">
        <v>337.58333333333331</v>
      </c>
      <c r="F100" s="142">
        <v>330.36666666666662</v>
      </c>
      <c r="G100" s="142">
        <v>319.93333333333328</v>
      </c>
      <c r="H100" s="142">
        <v>312.71666666666658</v>
      </c>
      <c r="I100" s="142">
        <v>348.01666666666665</v>
      </c>
      <c r="J100" s="142">
        <v>355.23333333333335</v>
      </c>
      <c r="K100" s="142">
        <v>365.66666666666669</v>
      </c>
      <c r="L100" s="137">
        <v>344.8</v>
      </c>
      <c r="M100" s="137">
        <v>327.14999999999998</v>
      </c>
      <c r="N100" s="160">
        <v>3924000</v>
      </c>
      <c r="O100" s="161">
        <v>-1.2830188679245283E-2</v>
      </c>
    </row>
    <row r="101" spans="1:15" ht="15">
      <c r="A101" s="136">
        <v>91</v>
      </c>
      <c r="B101" s="120" t="s">
        <v>2342</v>
      </c>
      <c r="C101" s="136" t="s">
        <v>81</v>
      </c>
      <c r="D101" s="141">
        <v>243.9</v>
      </c>
      <c r="E101" s="141">
        <v>242.23333333333335</v>
      </c>
      <c r="F101" s="142">
        <v>238.91666666666669</v>
      </c>
      <c r="G101" s="142">
        <v>233.93333333333334</v>
      </c>
      <c r="H101" s="142">
        <v>230.61666666666667</v>
      </c>
      <c r="I101" s="142">
        <v>247.2166666666667</v>
      </c>
      <c r="J101" s="142">
        <v>250.53333333333336</v>
      </c>
      <c r="K101" s="142">
        <v>255.51666666666671</v>
      </c>
      <c r="L101" s="137">
        <v>245.55</v>
      </c>
      <c r="M101" s="137">
        <v>237.25</v>
      </c>
      <c r="N101" s="160">
        <v>43039500</v>
      </c>
      <c r="O101" s="161">
        <v>-9.584407216494846E-3</v>
      </c>
    </row>
    <row r="102" spans="1:15" ht="15">
      <c r="A102" s="136">
        <v>92</v>
      </c>
      <c r="B102" s="120" t="s">
        <v>2337</v>
      </c>
      <c r="C102" s="136" t="s">
        <v>82</v>
      </c>
      <c r="D102" s="141">
        <v>396</v>
      </c>
      <c r="E102" s="141">
        <v>393.36666666666662</v>
      </c>
      <c r="F102" s="142">
        <v>381.93333333333322</v>
      </c>
      <c r="G102" s="142">
        <v>367.86666666666662</v>
      </c>
      <c r="H102" s="142">
        <v>356.43333333333322</v>
      </c>
      <c r="I102" s="142">
        <v>407.43333333333322</v>
      </c>
      <c r="J102" s="142">
        <v>418.86666666666662</v>
      </c>
      <c r="K102" s="142">
        <v>432.93333333333322</v>
      </c>
      <c r="L102" s="137">
        <v>404.8</v>
      </c>
      <c r="M102" s="137">
        <v>379.3</v>
      </c>
      <c r="N102" s="160">
        <v>22612275</v>
      </c>
      <c r="O102" s="161">
        <v>4.7344616282462795E-2</v>
      </c>
    </row>
    <row r="103" spans="1:15" ht="15">
      <c r="A103" s="136">
        <v>93</v>
      </c>
      <c r="B103" s="120" t="s">
        <v>2333</v>
      </c>
      <c r="C103" s="136" t="s">
        <v>83</v>
      </c>
      <c r="D103" s="141">
        <v>1333.25</v>
      </c>
      <c r="E103" s="141">
        <v>1327.8833333333334</v>
      </c>
      <c r="F103" s="142">
        <v>1319.1166666666668</v>
      </c>
      <c r="G103" s="142">
        <v>1304.9833333333333</v>
      </c>
      <c r="H103" s="142">
        <v>1296.2166666666667</v>
      </c>
      <c r="I103" s="142">
        <v>1342.0166666666669</v>
      </c>
      <c r="J103" s="142">
        <v>1350.7833333333338</v>
      </c>
      <c r="K103" s="142">
        <v>1364.916666666667</v>
      </c>
      <c r="L103" s="137">
        <v>1336.65</v>
      </c>
      <c r="M103" s="137">
        <v>1313.75</v>
      </c>
      <c r="N103" s="160">
        <v>9369600</v>
      </c>
      <c r="O103" s="161">
        <v>9.2419052543139656E-3</v>
      </c>
    </row>
    <row r="104" spans="1:15" ht="15">
      <c r="A104" s="136">
        <v>94</v>
      </c>
      <c r="B104" s="120" t="s">
        <v>2342</v>
      </c>
      <c r="C104" s="136" t="s">
        <v>84</v>
      </c>
      <c r="D104" s="141">
        <v>304.75</v>
      </c>
      <c r="E104" s="141">
        <v>300.25</v>
      </c>
      <c r="F104" s="142">
        <v>288.10000000000002</v>
      </c>
      <c r="G104" s="142">
        <v>271.45000000000005</v>
      </c>
      <c r="H104" s="142">
        <v>259.30000000000007</v>
      </c>
      <c r="I104" s="142">
        <v>316.89999999999998</v>
      </c>
      <c r="J104" s="142">
        <v>329.04999999999995</v>
      </c>
      <c r="K104" s="142">
        <v>345.69999999999993</v>
      </c>
      <c r="L104" s="137">
        <v>312.39999999999998</v>
      </c>
      <c r="M104" s="137">
        <v>283.60000000000002</v>
      </c>
      <c r="N104" s="160">
        <v>14524800</v>
      </c>
      <c r="O104" s="161">
        <v>0.11005135730007337</v>
      </c>
    </row>
    <row r="105" spans="1:15" ht="15">
      <c r="A105" s="136">
        <v>95</v>
      </c>
      <c r="B105" s="120" t="s">
        <v>2334</v>
      </c>
      <c r="C105" s="136" t="s">
        <v>86</v>
      </c>
      <c r="D105" s="141">
        <v>1290.5</v>
      </c>
      <c r="E105" s="141">
        <v>1286.8500000000001</v>
      </c>
      <c r="F105" s="142">
        <v>1270.7000000000003</v>
      </c>
      <c r="G105" s="142">
        <v>1250.9000000000001</v>
      </c>
      <c r="H105" s="142">
        <v>1234.7500000000002</v>
      </c>
      <c r="I105" s="142">
        <v>1306.6500000000003</v>
      </c>
      <c r="J105" s="142">
        <v>1322.8000000000004</v>
      </c>
      <c r="K105" s="142">
        <v>1342.6000000000004</v>
      </c>
      <c r="L105" s="137">
        <v>1303</v>
      </c>
      <c r="M105" s="137">
        <v>1267.05</v>
      </c>
      <c r="N105" s="160">
        <v>15138400</v>
      </c>
      <c r="O105" s="161">
        <v>1.3442587832047987E-2</v>
      </c>
    </row>
    <row r="106" spans="1:15" ht="15">
      <c r="A106" s="136">
        <v>96</v>
      </c>
      <c r="B106" s="120" t="s">
        <v>2331</v>
      </c>
      <c r="C106" s="136" t="s">
        <v>87</v>
      </c>
      <c r="D106" s="141">
        <v>327.39999999999998</v>
      </c>
      <c r="E106" s="141">
        <v>326.61666666666662</v>
      </c>
      <c r="F106" s="142">
        <v>323.78333333333325</v>
      </c>
      <c r="G106" s="142">
        <v>320.16666666666663</v>
      </c>
      <c r="H106" s="142">
        <v>317.33333333333326</v>
      </c>
      <c r="I106" s="142">
        <v>330.23333333333323</v>
      </c>
      <c r="J106" s="142">
        <v>333.06666666666661</v>
      </c>
      <c r="K106" s="142">
        <v>336.68333333333322</v>
      </c>
      <c r="L106" s="137">
        <v>329.45</v>
      </c>
      <c r="M106" s="137">
        <v>323</v>
      </c>
      <c r="N106" s="160">
        <v>84100500</v>
      </c>
      <c r="O106" s="161">
        <v>-4.8809058961343226E-3</v>
      </c>
    </row>
    <row r="107" spans="1:15" ht="15">
      <c r="A107" s="136">
        <v>97</v>
      </c>
      <c r="B107" s="49" t="s">
        <v>2328</v>
      </c>
      <c r="C107" s="136" t="s">
        <v>2277</v>
      </c>
      <c r="D107" s="141">
        <v>416.25</v>
      </c>
      <c r="E107" s="141">
        <v>416.63333333333338</v>
      </c>
      <c r="F107" s="142">
        <v>410.76666666666677</v>
      </c>
      <c r="G107" s="142">
        <v>405.28333333333336</v>
      </c>
      <c r="H107" s="142">
        <v>399.41666666666674</v>
      </c>
      <c r="I107" s="142">
        <v>422.11666666666679</v>
      </c>
      <c r="J107" s="142">
        <v>427.98333333333346</v>
      </c>
      <c r="K107" s="142">
        <v>433.46666666666681</v>
      </c>
      <c r="L107" s="137">
        <v>422.5</v>
      </c>
      <c r="M107" s="137">
        <v>411.15</v>
      </c>
      <c r="N107" s="160">
        <v>4907500</v>
      </c>
      <c r="O107" s="161">
        <v>4.5236828100053217E-3</v>
      </c>
    </row>
    <row r="108" spans="1:15" ht="15">
      <c r="A108" s="136">
        <v>98</v>
      </c>
      <c r="B108" s="120" t="s">
        <v>2331</v>
      </c>
      <c r="C108" s="136" t="s">
        <v>88</v>
      </c>
      <c r="D108" s="141">
        <v>63.2</v>
      </c>
      <c r="E108" s="141">
        <v>62.20000000000001</v>
      </c>
      <c r="F108" s="142">
        <v>60.200000000000017</v>
      </c>
      <c r="G108" s="142">
        <v>57.20000000000001</v>
      </c>
      <c r="H108" s="142">
        <v>55.200000000000017</v>
      </c>
      <c r="I108" s="142">
        <v>65.200000000000017</v>
      </c>
      <c r="J108" s="142">
        <v>67.2</v>
      </c>
      <c r="K108" s="142">
        <v>70.200000000000017</v>
      </c>
      <c r="L108" s="137">
        <v>64.2</v>
      </c>
      <c r="M108" s="137">
        <v>59.2</v>
      </c>
      <c r="N108" s="160">
        <v>39150000</v>
      </c>
      <c r="O108" s="161">
        <v>2.4064870520533611E-2</v>
      </c>
    </row>
    <row r="109" spans="1:15" ht="15">
      <c r="A109" s="136">
        <v>99</v>
      </c>
      <c r="B109" s="120" t="s">
        <v>2335</v>
      </c>
      <c r="C109" s="136" t="s">
        <v>89</v>
      </c>
      <c r="D109" s="141">
        <v>84.05</v>
      </c>
      <c r="E109" s="141">
        <v>84.366666666666674</v>
      </c>
      <c r="F109" s="142">
        <v>83.233333333333348</v>
      </c>
      <c r="G109" s="142">
        <v>82.416666666666671</v>
      </c>
      <c r="H109" s="142">
        <v>81.283333333333346</v>
      </c>
      <c r="I109" s="142">
        <v>85.183333333333351</v>
      </c>
      <c r="J109" s="142">
        <v>86.316666666666677</v>
      </c>
      <c r="K109" s="142">
        <v>87.133333333333354</v>
      </c>
      <c r="L109" s="137">
        <v>85.5</v>
      </c>
      <c r="M109" s="137">
        <v>83.55</v>
      </c>
      <c r="N109" s="160">
        <v>69139000</v>
      </c>
      <c r="O109" s="161">
        <v>6.1472326706072007E-2</v>
      </c>
    </row>
    <row r="110" spans="1:15" ht="15">
      <c r="A110" s="136">
        <v>100</v>
      </c>
      <c r="B110" s="120" t="s">
        <v>2334</v>
      </c>
      <c r="C110" s="136" t="s">
        <v>90</v>
      </c>
      <c r="D110" s="141">
        <v>53.45</v>
      </c>
      <c r="E110" s="141">
        <v>53.15</v>
      </c>
      <c r="F110" s="142">
        <v>52.5</v>
      </c>
      <c r="G110" s="142">
        <v>51.550000000000004</v>
      </c>
      <c r="H110" s="142">
        <v>50.900000000000006</v>
      </c>
      <c r="I110" s="142">
        <v>54.099999999999994</v>
      </c>
      <c r="J110" s="142">
        <v>54.749999999999986</v>
      </c>
      <c r="K110" s="142">
        <v>55.699999999999989</v>
      </c>
      <c r="L110" s="137">
        <v>53.8</v>
      </c>
      <c r="M110" s="137">
        <v>52.2</v>
      </c>
      <c r="N110" s="160">
        <v>184179600</v>
      </c>
      <c r="O110" s="161">
        <v>-1.0004257130693913E-2</v>
      </c>
    </row>
    <row r="111" spans="1:15" ht="15">
      <c r="A111" s="136">
        <v>101</v>
      </c>
      <c r="B111" s="120" t="s">
        <v>2331</v>
      </c>
      <c r="C111" s="136" t="s">
        <v>1045</v>
      </c>
      <c r="D111" s="141">
        <v>53.3</v>
      </c>
      <c r="E111" s="141">
        <v>53.083333333333336</v>
      </c>
      <c r="F111" s="142">
        <v>52.516666666666673</v>
      </c>
      <c r="G111" s="142">
        <v>51.733333333333334</v>
      </c>
      <c r="H111" s="142">
        <v>51.166666666666671</v>
      </c>
      <c r="I111" s="142">
        <v>53.866666666666674</v>
      </c>
      <c r="J111" s="142">
        <v>54.433333333333337</v>
      </c>
      <c r="K111" s="142">
        <v>55.216666666666676</v>
      </c>
      <c r="L111" s="137">
        <v>53.65</v>
      </c>
      <c r="M111" s="137">
        <v>52.3</v>
      </c>
      <c r="N111" s="160">
        <v>175608000</v>
      </c>
      <c r="O111" s="161">
        <v>3.9619243632621559E-3</v>
      </c>
    </row>
    <row r="112" spans="1:15" ht="15">
      <c r="A112" s="136">
        <v>102</v>
      </c>
      <c r="B112" s="120" t="s">
        <v>2334</v>
      </c>
      <c r="C112" s="136" t="s">
        <v>91</v>
      </c>
      <c r="D112" s="141">
        <v>23.45</v>
      </c>
      <c r="E112" s="141">
        <v>23.333333333333332</v>
      </c>
      <c r="F112" s="142">
        <v>22.816666666666663</v>
      </c>
      <c r="G112" s="142">
        <v>22.18333333333333</v>
      </c>
      <c r="H112" s="142">
        <v>21.666666666666661</v>
      </c>
      <c r="I112" s="142">
        <v>23.966666666666665</v>
      </c>
      <c r="J112" s="142">
        <v>24.483333333333338</v>
      </c>
      <c r="K112" s="142">
        <v>25.116666666666667</v>
      </c>
      <c r="L112" s="137">
        <v>23.85</v>
      </c>
      <c r="M112" s="137">
        <v>22.7</v>
      </c>
      <c r="N112" s="160">
        <v>82280000</v>
      </c>
      <c r="O112" s="161">
        <v>2.185792349726776E-2</v>
      </c>
    </row>
    <row r="113" spans="1:15" ht="15">
      <c r="A113" s="136">
        <v>103</v>
      </c>
      <c r="B113" s="120" t="s">
        <v>2337</v>
      </c>
      <c r="C113" s="136" t="s">
        <v>92</v>
      </c>
      <c r="D113" s="141">
        <v>290</v>
      </c>
      <c r="E113" s="141">
        <v>289.25</v>
      </c>
      <c r="F113" s="142">
        <v>284.60000000000002</v>
      </c>
      <c r="G113" s="142">
        <v>279.20000000000005</v>
      </c>
      <c r="H113" s="142">
        <v>274.55000000000007</v>
      </c>
      <c r="I113" s="142">
        <v>294.64999999999998</v>
      </c>
      <c r="J113" s="142">
        <v>299.29999999999995</v>
      </c>
      <c r="K113" s="142">
        <v>304.69999999999993</v>
      </c>
      <c r="L113" s="137">
        <v>293.89999999999998</v>
      </c>
      <c r="M113" s="137">
        <v>283.85000000000002</v>
      </c>
      <c r="N113" s="160">
        <v>7026250</v>
      </c>
      <c r="O113" s="161">
        <v>4.3238993710691823E-3</v>
      </c>
    </row>
    <row r="114" spans="1:15" ht="15">
      <c r="A114" s="136">
        <v>104</v>
      </c>
      <c r="B114" s="120" t="s">
        <v>2327</v>
      </c>
      <c r="C114" s="136" t="s">
        <v>93</v>
      </c>
      <c r="D114" s="141">
        <v>161.80000000000001</v>
      </c>
      <c r="E114" s="141">
        <v>161.63333333333333</v>
      </c>
      <c r="F114" s="142">
        <v>157.41666666666666</v>
      </c>
      <c r="G114" s="142">
        <v>153.03333333333333</v>
      </c>
      <c r="H114" s="142">
        <v>148.81666666666666</v>
      </c>
      <c r="I114" s="142">
        <v>166.01666666666665</v>
      </c>
      <c r="J114" s="142">
        <v>170.23333333333335</v>
      </c>
      <c r="K114" s="142">
        <v>174.61666666666665</v>
      </c>
      <c r="L114" s="137">
        <v>165.85</v>
      </c>
      <c r="M114" s="137">
        <v>157.25</v>
      </c>
      <c r="N114" s="160">
        <v>26005000</v>
      </c>
      <c r="O114" s="161">
        <v>3.0227398779811426E-2</v>
      </c>
    </row>
    <row r="115" spans="1:15" ht="15">
      <c r="A115" s="136">
        <v>105</v>
      </c>
      <c r="B115" s="120" t="s">
        <v>2331</v>
      </c>
      <c r="C115" s="136" t="s">
        <v>1062</v>
      </c>
      <c r="D115" s="141">
        <v>340.6</v>
      </c>
      <c r="E115" s="141">
        <v>338.86666666666667</v>
      </c>
      <c r="F115" s="142">
        <v>333.33333333333337</v>
      </c>
      <c r="G115" s="142">
        <v>326.06666666666672</v>
      </c>
      <c r="H115" s="142">
        <v>320.53333333333342</v>
      </c>
      <c r="I115" s="142">
        <v>346.13333333333333</v>
      </c>
      <c r="J115" s="142">
        <v>351.66666666666663</v>
      </c>
      <c r="K115" s="142">
        <v>358.93333333333328</v>
      </c>
      <c r="L115" s="137">
        <v>344.4</v>
      </c>
      <c r="M115" s="137">
        <v>331.6</v>
      </c>
      <c r="N115" s="160">
        <v>4006000</v>
      </c>
      <c r="O115" s="161">
        <v>-1.0864197530864197E-2</v>
      </c>
    </row>
    <row r="116" spans="1:15" ht="15">
      <c r="A116" s="136">
        <v>106</v>
      </c>
      <c r="B116" s="120" t="s">
        <v>2328</v>
      </c>
      <c r="C116" s="136" t="s">
        <v>1068</v>
      </c>
      <c r="D116" s="141">
        <v>1261.9000000000001</v>
      </c>
      <c r="E116" s="141">
        <v>1252.6500000000001</v>
      </c>
      <c r="F116" s="142">
        <v>1239.3500000000001</v>
      </c>
      <c r="G116" s="142">
        <v>1216.8</v>
      </c>
      <c r="H116" s="142">
        <v>1203.5</v>
      </c>
      <c r="I116" s="142">
        <v>1275.2000000000003</v>
      </c>
      <c r="J116" s="142">
        <v>1288.5000000000005</v>
      </c>
      <c r="K116" s="142">
        <v>1311.0500000000004</v>
      </c>
      <c r="L116" s="137">
        <v>1265.95</v>
      </c>
      <c r="M116" s="137">
        <v>1230.0999999999999</v>
      </c>
      <c r="N116" s="160">
        <v>2112600</v>
      </c>
      <c r="O116" s="161">
        <v>8.5275724843661166E-4</v>
      </c>
    </row>
    <row r="117" spans="1:15" ht="15">
      <c r="A117" s="136">
        <v>107</v>
      </c>
      <c r="B117" s="120" t="s">
        <v>2331</v>
      </c>
      <c r="C117" s="136" t="s">
        <v>94</v>
      </c>
      <c r="D117" s="141">
        <v>1650.75</v>
      </c>
      <c r="E117" s="141">
        <v>1651.7</v>
      </c>
      <c r="F117" s="142">
        <v>1636.95</v>
      </c>
      <c r="G117" s="142">
        <v>1623.15</v>
      </c>
      <c r="H117" s="142">
        <v>1608.4</v>
      </c>
      <c r="I117" s="142">
        <v>1665.5</v>
      </c>
      <c r="J117" s="142">
        <v>1680.25</v>
      </c>
      <c r="K117" s="142">
        <v>1694.05</v>
      </c>
      <c r="L117" s="137">
        <v>1666.45</v>
      </c>
      <c r="M117" s="137">
        <v>1637.9</v>
      </c>
      <c r="N117" s="160">
        <v>7332900</v>
      </c>
      <c r="O117" s="161">
        <v>7.1920361355961929E-2</v>
      </c>
    </row>
    <row r="118" spans="1:15" ht="15">
      <c r="A118" s="136">
        <v>108</v>
      </c>
      <c r="B118" s="120" t="s">
        <v>2341</v>
      </c>
      <c r="C118" s="136" t="s">
        <v>1085</v>
      </c>
      <c r="D118" s="141">
        <v>156.25</v>
      </c>
      <c r="E118" s="141">
        <v>155.08333333333334</v>
      </c>
      <c r="F118" s="142">
        <v>153.16666666666669</v>
      </c>
      <c r="G118" s="142">
        <v>150.08333333333334</v>
      </c>
      <c r="H118" s="142">
        <v>148.16666666666669</v>
      </c>
      <c r="I118" s="142">
        <v>158.16666666666669</v>
      </c>
      <c r="J118" s="142">
        <v>160.08333333333337</v>
      </c>
      <c r="K118" s="142">
        <v>163.16666666666669</v>
      </c>
      <c r="L118" s="137">
        <v>157</v>
      </c>
      <c r="M118" s="137">
        <v>152</v>
      </c>
      <c r="N118" s="160">
        <v>39400000</v>
      </c>
      <c r="O118" s="161">
        <v>3.0549898167006109E-3</v>
      </c>
    </row>
    <row r="119" spans="1:15" ht="15">
      <c r="A119" s="136">
        <v>109</v>
      </c>
      <c r="B119" s="120" t="s">
        <v>2335</v>
      </c>
      <c r="C119" s="136" t="s">
        <v>191</v>
      </c>
      <c r="D119" s="141">
        <v>342.6</v>
      </c>
      <c r="E119" s="141">
        <v>344.23333333333335</v>
      </c>
      <c r="F119" s="142">
        <v>338.4666666666667</v>
      </c>
      <c r="G119" s="142">
        <v>334.33333333333337</v>
      </c>
      <c r="H119" s="142">
        <v>328.56666666666672</v>
      </c>
      <c r="I119" s="142">
        <v>348.36666666666667</v>
      </c>
      <c r="J119" s="142">
        <v>354.13333333333333</v>
      </c>
      <c r="K119" s="142">
        <v>358.26666666666665</v>
      </c>
      <c r="L119" s="137">
        <v>350</v>
      </c>
      <c r="M119" s="137">
        <v>340.1</v>
      </c>
      <c r="N119" s="160">
        <v>10358100</v>
      </c>
      <c r="O119" s="161">
        <v>3.0615696887686061E-2</v>
      </c>
    </row>
    <row r="120" spans="1:15" ht="15">
      <c r="A120" s="136">
        <v>110</v>
      </c>
      <c r="B120" s="120" t="s">
        <v>2341</v>
      </c>
      <c r="C120" s="136" t="s">
        <v>95</v>
      </c>
      <c r="D120" s="141">
        <v>1112.45</v>
      </c>
      <c r="E120" s="141">
        <v>1113.8833333333332</v>
      </c>
      <c r="F120" s="142">
        <v>1106.7666666666664</v>
      </c>
      <c r="G120" s="142">
        <v>1101.0833333333333</v>
      </c>
      <c r="H120" s="142">
        <v>1093.9666666666665</v>
      </c>
      <c r="I120" s="142">
        <v>1119.5666666666664</v>
      </c>
      <c r="J120" s="142">
        <v>1126.6833333333332</v>
      </c>
      <c r="K120" s="142">
        <v>1132.3666666666663</v>
      </c>
      <c r="L120" s="137">
        <v>1121</v>
      </c>
      <c r="M120" s="137">
        <v>1108.2</v>
      </c>
      <c r="N120" s="160">
        <v>40248600</v>
      </c>
      <c r="O120" s="161">
        <v>1.5855468395069208E-2</v>
      </c>
    </row>
    <row r="121" spans="1:15" ht="15">
      <c r="A121" s="136">
        <v>111</v>
      </c>
      <c r="B121" s="120" t="s">
        <v>2337</v>
      </c>
      <c r="C121" s="136" t="s">
        <v>97</v>
      </c>
      <c r="D121" s="141">
        <v>379.1</v>
      </c>
      <c r="E121" s="141">
        <v>378.63333333333338</v>
      </c>
      <c r="F121" s="142">
        <v>375.06666666666678</v>
      </c>
      <c r="G121" s="142">
        <v>371.03333333333342</v>
      </c>
      <c r="H121" s="142">
        <v>367.46666666666681</v>
      </c>
      <c r="I121" s="142">
        <v>382.66666666666674</v>
      </c>
      <c r="J121" s="142">
        <v>386.23333333333335</v>
      </c>
      <c r="K121" s="142">
        <v>390.26666666666671</v>
      </c>
      <c r="L121" s="137">
        <v>382.2</v>
      </c>
      <c r="M121" s="137">
        <v>374.6</v>
      </c>
      <c r="N121" s="160">
        <v>20349000</v>
      </c>
      <c r="O121" s="161">
        <v>0</v>
      </c>
    </row>
    <row r="122" spans="1:15" ht="15">
      <c r="A122" s="136">
        <v>112</v>
      </c>
      <c r="B122" s="120" t="s">
        <v>2340</v>
      </c>
      <c r="C122" s="136" t="s">
        <v>98</v>
      </c>
      <c r="D122" s="141">
        <v>219.4</v>
      </c>
      <c r="E122" s="141">
        <v>219.75</v>
      </c>
      <c r="F122" s="142">
        <v>215.65</v>
      </c>
      <c r="G122" s="142">
        <v>211.9</v>
      </c>
      <c r="H122" s="142">
        <v>207.8</v>
      </c>
      <c r="I122" s="142">
        <v>223.5</v>
      </c>
      <c r="J122" s="142">
        <v>227.60000000000002</v>
      </c>
      <c r="K122" s="142">
        <v>231.35</v>
      </c>
      <c r="L122" s="137">
        <v>223.85</v>
      </c>
      <c r="M122" s="137">
        <v>216</v>
      </c>
      <c r="N122" s="160">
        <v>16962500</v>
      </c>
      <c r="O122" s="161">
        <v>-1.0067114093959731E-2</v>
      </c>
    </row>
    <row r="123" spans="1:15" ht="15">
      <c r="A123" s="136">
        <v>113</v>
      </c>
      <c r="B123" s="120" t="s">
        <v>2333</v>
      </c>
      <c r="C123" s="136" t="s">
        <v>99</v>
      </c>
      <c r="D123" s="141">
        <v>272</v>
      </c>
      <c r="E123" s="141">
        <v>270.96666666666664</v>
      </c>
      <c r="F123" s="142">
        <v>269.0333333333333</v>
      </c>
      <c r="G123" s="142">
        <v>266.06666666666666</v>
      </c>
      <c r="H123" s="142">
        <v>264.13333333333333</v>
      </c>
      <c r="I123" s="142">
        <v>273.93333333333328</v>
      </c>
      <c r="J123" s="142">
        <v>275.86666666666656</v>
      </c>
      <c r="K123" s="142">
        <v>278.83333333333326</v>
      </c>
      <c r="L123" s="137">
        <v>272.89999999999998</v>
      </c>
      <c r="M123" s="137">
        <v>268</v>
      </c>
      <c r="N123" s="160">
        <v>95004000</v>
      </c>
      <c r="O123" s="161">
        <v>9.1520929995411206E-3</v>
      </c>
    </row>
    <row r="124" spans="1:15" ht="15">
      <c r="A124" s="136">
        <v>114</v>
      </c>
      <c r="B124" s="120" t="s">
        <v>2328</v>
      </c>
      <c r="C124" s="136" t="s">
        <v>349</v>
      </c>
      <c r="D124" s="141">
        <v>793.45</v>
      </c>
      <c r="E124" s="141">
        <v>786.2166666666667</v>
      </c>
      <c r="F124" s="142">
        <v>770.43333333333339</v>
      </c>
      <c r="G124" s="142">
        <v>747.41666666666674</v>
      </c>
      <c r="H124" s="142">
        <v>731.63333333333344</v>
      </c>
      <c r="I124" s="142">
        <v>809.23333333333335</v>
      </c>
      <c r="J124" s="142">
        <v>825.01666666666665</v>
      </c>
      <c r="K124" s="142">
        <v>848.0333333333333</v>
      </c>
      <c r="L124" s="137">
        <v>802</v>
      </c>
      <c r="M124" s="137">
        <v>763.2</v>
      </c>
      <c r="N124" s="160">
        <v>6315600</v>
      </c>
      <c r="O124" s="161">
        <v>6.002014098690836E-2</v>
      </c>
    </row>
    <row r="125" spans="1:15" ht="15">
      <c r="A125" s="136">
        <v>115</v>
      </c>
      <c r="B125" s="120" t="s">
        <v>2342</v>
      </c>
      <c r="C125" s="136" t="s">
        <v>100</v>
      </c>
      <c r="D125" s="141">
        <v>273.25</v>
      </c>
      <c r="E125" s="141">
        <v>268.86666666666662</v>
      </c>
      <c r="F125" s="142">
        <v>260.93333333333322</v>
      </c>
      <c r="G125" s="142">
        <v>248.61666666666662</v>
      </c>
      <c r="H125" s="142">
        <v>240.68333333333322</v>
      </c>
      <c r="I125" s="142">
        <v>281.18333333333322</v>
      </c>
      <c r="J125" s="142">
        <v>289.11666666666662</v>
      </c>
      <c r="K125" s="142">
        <v>301.43333333333322</v>
      </c>
      <c r="L125" s="137">
        <v>276.8</v>
      </c>
      <c r="M125" s="137">
        <v>256.55</v>
      </c>
      <c r="N125" s="160">
        <v>34060500</v>
      </c>
      <c r="O125" s="161">
        <v>-1.8669778296382729E-2</v>
      </c>
    </row>
    <row r="126" spans="1:15" ht="15">
      <c r="A126" s="136">
        <v>116</v>
      </c>
      <c r="B126" s="120" t="s">
        <v>2328</v>
      </c>
      <c r="C126" s="136" t="s">
        <v>101</v>
      </c>
      <c r="D126" s="141">
        <v>118</v>
      </c>
      <c r="E126" s="141">
        <v>116.56666666666666</v>
      </c>
      <c r="F126" s="142">
        <v>111.73333333333332</v>
      </c>
      <c r="G126" s="142">
        <v>105.46666666666665</v>
      </c>
      <c r="H126" s="142">
        <v>100.63333333333331</v>
      </c>
      <c r="I126" s="142">
        <v>122.83333333333333</v>
      </c>
      <c r="J126" s="142">
        <v>127.66666666666667</v>
      </c>
      <c r="K126" s="142">
        <v>133.93333333333334</v>
      </c>
      <c r="L126" s="137">
        <v>121.4</v>
      </c>
      <c r="M126" s="137">
        <v>110.3</v>
      </c>
      <c r="N126" s="160">
        <v>34119000</v>
      </c>
      <c r="O126" s="161">
        <v>-4.7487437185929647E-2</v>
      </c>
    </row>
    <row r="127" spans="1:15" ht="15">
      <c r="A127" s="136">
        <v>117</v>
      </c>
      <c r="B127" s="120" t="s">
        <v>2339</v>
      </c>
      <c r="C127" s="136" t="s">
        <v>102</v>
      </c>
      <c r="D127" s="141">
        <v>17.55</v>
      </c>
      <c r="E127" s="141">
        <v>17.466666666666669</v>
      </c>
      <c r="F127" s="142">
        <v>17.033333333333339</v>
      </c>
      <c r="G127" s="142">
        <v>16.516666666666669</v>
      </c>
      <c r="H127" s="142">
        <v>16.083333333333339</v>
      </c>
      <c r="I127" s="142">
        <v>17.983333333333338</v>
      </c>
      <c r="J127" s="142">
        <v>18.416666666666668</v>
      </c>
      <c r="K127" s="142">
        <v>18.933333333333337</v>
      </c>
      <c r="L127" s="137">
        <v>17.899999999999999</v>
      </c>
      <c r="M127" s="137">
        <v>16.95</v>
      </c>
      <c r="N127" s="160">
        <v>241706000</v>
      </c>
      <c r="O127" s="161">
        <v>1.5426367661762605E-2</v>
      </c>
    </row>
    <row r="128" spans="1:15" ht="15">
      <c r="A128" s="136">
        <v>118</v>
      </c>
      <c r="B128" s="120" t="s">
        <v>2342</v>
      </c>
      <c r="C128" s="136" t="s">
        <v>104</v>
      </c>
      <c r="D128" s="141">
        <v>309.7</v>
      </c>
      <c r="E128" s="141">
        <v>305.76666666666665</v>
      </c>
      <c r="F128" s="142">
        <v>298.98333333333329</v>
      </c>
      <c r="G128" s="142">
        <v>288.26666666666665</v>
      </c>
      <c r="H128" s="142">
        <v>281.48333333333329</v>
      </c>
      <c r="I128" s="142">
        <v>316.48333333333329</v>
      </c>
      <c r="J128" s="142">
        <v>323.26666666666659</v>
      </c>
      <c r="K128" s="142">
        <v>333.98333333333329</v>
      </c>
      <c r="L128" s="137">
        <v>312.55</v>
      </c>
      <c r="M128" s="137">
        <v>295.05</v>
      </c>
      <c r="N128" s="160">
        <v>54201000</v>
      </c>
      <c r="O128" s="161">
        <v>4.1685193419297465E-3</v>
      </c>
    </row>
    <row r="129" spans="1:15" ht="15">
      <c r="A129" s="136">
        <v>119</v>
      </c>
      <c r="B129" s="120" t="s">
        <v>2328</v>
      </c>
      <c r="C129" s="136" t="s">
        <v>105</v>
      </c>
      <c r="D129" s="141">
        <v>2005.25</v>
      </c>
      <c r="E129" s="141">
        <v>1988.0833333333333</v>
      </c>
      <c r="F129" s="142">
        <v>1953.1666666666665</v>
      </c>
      <c r="G129" s="142">
        <v>1901.0833333333333</v>
      </c>
      <c r="H129" s="142">
        <v>1866.1666666666665</v>
      </c>
      <c r="I129" s="142">
        <v>2040.1666666666665</v>
      </c>
      <c r="J129" s="142">
        <v>2075.083333333333</v>
      </c>
      <c r="K129" s="142">
        <v>2127.1666666666665</v>
      </c>
      <c r="L129" s="137">
        <v>2023</v>
      </c>
      <c r="M129" s="137">
        <v>1936</v>
      </c>
      <c r="N129" s="160">
        <v>2624000</v>
      </c>
      <c r="O129" s="161">
        <v>-2.0347209258913573E-2</v>
      </c>
    </row>
    <row r="130" spans="1:15" ht="15">
      <c r="A130" s="136">
        <v>120</v>
      </c>
      <c r="B130" s="120" t="s">
        <v>2328</v>
      </c>
      <c r="C130" s="136" t="s">
        <v>106</v>
      </c>
      <c r="D130" s="141">
        <v>450.95</v>
      </c>
      <c r="E130" s="141">
        <v>446.55</v>
      </c>
      <c r="F130" s="142">
        <v>437.6</v>
      </c>
      <c r="G130" s="142">
        <v>424.25</v>
      </c>
      <c r="H130" s="142">
        <v>415.3</v>
      </c>
      <c r="I130" s="142">
        <v>459.90000000000003</v>
      </c>
      <c r="J130" s="142">
        <v>468.84999999999997</v>
      </c>
      <c r="K130" s="142">
        <v>482.20000000000005</v>
      </c>
      <c r="L130" s="137">
        <v>455.5</v>
      </c>
      <c r="M130" s="137">
        <v>433.2</v>
      </c>
      <c r="N130" s="160">
        <v>4078200</v>
      </c>
      <c r="O130" s="161">
        <v>5.2764727141308275E-2</v>
      </c>
    </row>
    <row r="131" spans="1:15" ht="15">
      <c r="A131" s="136">
        <v>121</v>
      </c>
      <c r="B131" s="120" t="s">
        <v>2328</v>
      </c>
      <c r="C131" s="136" t="s">
        <v>1186</v>
      </c>
      <c r="D131" s="141">
        <v>616.25</v>
      </c>
      <c r="E131" s="141">
        <v>609.9666666666667</v>
      </c>
      <c r="F131" s="142">
        <v>600.03333333333342</v>
      </c>
      <c r="G131" s="142">
        <v>583.81666666666672</v>
      </c>
      <c r="H131" s="142">
        <v>573.88333333333344</v>
      </c>
      <c r="I131" s="142">
        <v>626.18333333333339</v>
      </c>
      <c r="J131" s="142">
        <v>636.11666666666679</v>
      </c>
      <c r="K131" s="142">
        <v>652.33333333333337</v>
      </c>
      <c r="L131" s="137">
        <v>619.9</v>
      </c>
      <c r="M131" s="137">
        <v>593.75</v>
      </c>
      <c r="N131" s="160">
        <v>1292800</v>
      </c>
      <c r="O131" s="161">
        <v>-2.3564954682779457E-2</v>
      </c>
    </row>
    <row r="132" spans="1:15" ht="15">
      <c r="A132" s="136">
        <v>122</v>
      </c>
      <c r="B132" s="120" t="s">
        <v>2331</v>
      </c>
      <c r="C132" s="136" t="s">
        <v>107</v>
      </c>
      <c r="D132" s="141">
        <v>1035.0999999999999</v>
      </c>
      <c r="E132" s="141">
        <v>1036.8833333333334</v>
      </c>
      <c r="F132" s="142">
        <v>1025.8166666666668</v>
      </c>
      <c r="G132" s="142">
        <v>1016.5333333333333</v>
      </c>
      <c r="H132" s="142">
        <v>1005.4666666666667</v>
      </c>
      <c r="I132" s="142">
        <v>1046.166666666667</v>
      </c>
      <c r="J132" s="142">
        <v>1057.2333333333336</v>
      </c>
      <c r="K132" s="142">
        <v>1066.5166666666671</v>
      </c>
      <c r="L132" s="137">
        <v>1047.95</v>
      </c>
      <c r="M132" s="137">
        <v>1027.5999999999999</v>
      </c>
      <c r="N132" s="160">
        <v>11506400</v>
      </c>
      <c r="O132" s="161">
        <v>0</v>
      </c>
    </row>
    <row r="133" spans="1:15" ht="15">
      <c r="A133" s="136">
        <v>123</v>
      </c>
      <c r="B133" s="120" t="s">
        <v>2341</v>
      </c>
      <c r="C133" s="136" t="s">
        <v>203</v>
      </c>
      <c r="D133" s="141">
        <v>216.35</v>
      </c>
      <c r="E133" s="141">
        <v>217.13333333333333</v>
      </c>
      <c r="F133" s="142">
        <v>213.91666666666666</v>
      </c>
      <c r="G133" s="142">
        <v>211.48333333333332</v>
      </c>
      <c r="H133" s="142">
        <v>208.26666666666665</v>
      </c>
      <c r="I133" s="142">
        <v>219.56666666666666</v>
      </c>
      <c r="J133" s="142">
        <v>222.78333333333336</v>
      </c>
      <c r="K133" s="142">
        <v>225.21666666666667</v>
      </c>
      <c r="L133" s="137">
        <v>220.35</v>
      </c>
      <c r="M133" s="137">
        <v>214.7</v>
      </c>
      <c r="N133" s="160">
        <v>14400000</v>
      </c>
      <c r="O133" s="161">
        <v>-2.0807833537331701E-2</v>
      </c>
    </row>
    <row r="134" spans="1:15" ht="15">
      <c r="A134" s="136">
        <v>124</v>
      </c>
      <c r="B134" s="120" t="s">
        <v>2328</v>
      </c>
      <c r="C134" s="136" t="s">
        <v>229</v>
      </c>
      <c r="D134" s="141">
        <v>480.8</v>
      </c>
      <c r="E134" s="141">
        <v>474.7</v>
      </c>
      <c r="F134" s="142">
        <v>465.65</v>
      </c>
      <c r="G134" s="142">
        <v>450.5</v>
      </c>
      <c r="H134" s="142">
        <v>441.45</v>
      </c>
      <c r="I134" s="142">
        <v>489.84999999999997</v>
      </c>
      <c r="J134" s="142">
        <v>498.90000000000003</v>
      </c>
      <c r="K134" s="142">
        <v>514.04999999999995</v>
      </c>
      <c r="L134" s="137">
        <v>483.75</v>
      </c>
      <c r="M134" s="137">
        <v>459.55</v>
      </c>
      <c r="N134" s="160">
        <v>3892500</v>
      </c>
      <c r="O134" s="161">
        <v>1.1695906432748537E-2</v>
      </c>
    </row>
    <row r="135" spans="1:15" ht="15">
      <c r="A135" s="136">
        <v>125</v>
      </c>
      <c r="B135" s="120" t="s">
        <v>2331</v>
      </c>
      <c r="C135" s="136" t="s">
        <v>108</v>
      </c>
      <c r="D135" s="141">
        <v>136.44999999999999</v>
      </c>
      <c r="E135" s="141">
        <v>135.25</v>
      </c>
      <c r="F135" s="142">
        <v>132.80000000000001</v>
      </c>
      <c r="G135" s="142">
        <v>129.15</v>
      </c>
      <c r="H135" s="142">
        <v>126.70000000000002</v>
      </c>
      <c r="I135" s="142">
        <v>138.9</v>
      </c>
      <c r="J135" s="142">
        <v>141.35</v>
      </c>
      <c r="K135" s="142">
        <v>145</v>
      </c>
      <c r="L135" s="137">
        <v>137.69999999999999</v>
      </c>
      <c r="M135" s="137">
        <v>131.6</v>
      </c>
      <c r="N135" s="160">
        <v>24187000</v>
      </c>
      <c r="O135" s="161">
        <v>-1.8817625842872823E-3</v>
      </c>
    </row>
    <row r="136" spans="1:15" ht="15">
      <c r="A136" s="136">
        <v>126</v>
      </c>
      <c r="B136" s="120" t="s">
        <v>2334</v>
      </c>
      <c r="C136" s="136" t="s">
        <v>109</v>
      </c>
      <c r="D136" s="141">
        <v>164.2</v>
      </c>
      <c r="E136" s="141">
        <v>163.36666666666667</v>
      </c>
      <c r="F136" s="142">
        <v>160.18333333333334</v>
      </c>
      <c r="G136" s="142">
        <v>156.16666666666666</v>
      </c>
      <c r="H136" s="142">
        <v>152.98333333333332</v>
      </c>
      <c r="I136" s="142">
        <v>167.38333333333335</v>
      </c>
      <c r="J136" s="142">
        <v>170.56666666666669</v>
      </c>
      <c r="K136" s="142">
        <v>174.58333333333337</v>
      </c>
      <c r="L136" s="137">
        <v>166.55</v>
      </c>
      <c r="M136" s="137">
        <v>159.35</v>
      </c>
      <c r="N136" s="160">
        <v>40000500</v>
      </c>
      <c r="O136" s="161">
        <v>1.4726027397260274E-2</v>
      </c>
    </row>
    <row r="137" spans="1:15" ht="15">
      <c r="A137" s="136">
        <v>127</v>
      </c>
      <c r="B137" s="120" t="s">
        <v>2334</v>
      </c>
      <c r="C137" s="136" t="s">
        <v>110</v>
      </c>
      <c r="D137" s="141">
        <v>511.9</v>
      </c>
      <c r="E137" s="141">
        <v>511.51666666666665</v>
      </c>
      <c r="F137" s="142">
        <v>506.58333333333326</v>
      </c>
      <c r="G137" s="142">
        <v>501.26666666666659</v>
      </c>
      <c r="H137" s="142">
        <v>496.3333333333332</v>
      </c>
      <c r="I137" s="142">
        <v>516.83333333333326</v>
      </c>
      <c r="J137" s="142">
        <v>521.76666666666665</v>
      </c>
      <c r="K137" s="142">
        <v>527.08333333333337</v>
      </c>
      <c r="L137" s="137">
        <v>516.45000000000005</v>
      </c>
      <c r="M137" s="137">
        <v>506.2</v>
      </c>
      <c r="N137" s="160">
        <v>16533000</v>
      </c>
      <c r="O137" s="161">
        <v>-1.3326330991925425E-2</v>
      </c>
    </row>
    <row r="138" spans="1:15" ht="15">
      <c r="A138" s="136">
        <v>128</v>
      </c>
      <c r="B138" s="120" t="s">
        <v>2336</v>
      </c>
      <c r="C138" s="136" t="s">
        <v>111</v>
      </c>
      <c r="D138" s="141">
        <v>1333.55</v>
      </c>
      <c r="E138" s="141">
        <v>1331.1000000000001</v>
      </c>
      <c r="F138" s="142">
        <v>1318.6500000000003</v>
      </c>
      <c r="G138" s="142">
        <v>1303.7500000000002</v>
      </c>
      <c r="H138" s="142">
        <v>1291.3000000000004</v>
      </c>
      <c r="I138" s="142">
        <v>1346.0000000000002</v>
      </c>
      <c r="J138" s="142">
        <v>1358.45</v>
      </c>
      <c r="K138" s="142">
        <v>1373.3500000000001</v>
      </c>
      <c r="L138" s="137">
        <v>1343.55</v>
      </c>
      <c r="M138" s="137">
        <v>1316.2</v>
      </c>
      <c r="N138" s="160">
        <v>13647000</v>
      </c>
      <c r="O138" s="161">
        <v>3.1424003528309169E-3</v>
      </c>
    </row>
    <row r="139" spans="1:15" ht="15">
      <c r="A139" s="136">
        <v>129</v>
      </c>
      <c r="B139" s="120" t="s">
        <v>2330</v>
      </c>
      <c r="C139" s="136" t="s">
        <v>112</v>
      </c>
      <c r="D139" s="141">
        <v>823.1</v>
      </c>
      <c r="E139" s="141">
        <v>818.25</v>
      </c>
      <c r="F139" s="142">
        <v>804.45</v>
      </c>
      <c r="G139" s="142">
        <v>785.80000000000007</v>
      </c>
      <c r="H139" s="142">
        <v>772.00000000000011</v>
      </c>
      <c r="I139" s="142">
        <v>836.9</v>
      </c>
      <c r="J139" s="142">
        <v>850.69999999999993</v>
      </c>
      <c r="K139" s="142">
        <v>869.34999999999991</v>
      </c>
      <c r="L139" s="137">
        <v>832.05</v>
      </c>
      <c r="M139" s="137">
        <v>799.6</v>
      </c>
      <c r="N139" s="160">
        <v>13764600</v>
      </c>
      <c r="O139" s="161">
        <v>3.5872085393061815E-3</v>
      </c>
    </row>
    <row r="140" spans="1:15" ht="15">
      <c r="A140" s="136">
        <v>130</v>
      </c>
      <c r="B140" s="120" t="s">
        <v>2332</v>
      </c>
      <c r="C140" s="136" t="s">
        <v>113</v>
      </c>
      <c r="D140" s="141">
        <v>752.5</v>
      </c>
      <c r="E140" s="141">
        <v>750.08333333333337</v>
      </c>
      <c r="F140" s="142">
        <v>744.56666666666672</v>
      </c>
      <c r="G140" s="142">
        <v>736.63333333333333</v>
      </c>
      <c r="H140" s="142">
        <v>731.11666666666667</v>
      </c>
      <c r="I140" s="142">
        <v>758.01666666666677</v>
      </c>
      <c r="J140" s="142">
        <v>763.53333333333342</v>
      </c>
      <c r="K140" s="142">
        <v>771.46666666666681</v>
      </c>
      <c r="L140" s="137">
        <v>755.6</v>
      </c>
      <c r="M140" s="137">
        <v>742.15</v>
      </c>
      <c r="N140" s="160">
        <v>13896000</v>
      </c>
      <c r="O140" s="161">
        <v>1.8693644160985266E-2</v>
      </c>
    </row>
    <row r="141" spans="1:15" ht="15">
      <c r="A141" s="136">
        <v>131</v>
      </c>
      <c r="B141" s="120" t="s">
        <v>2334</v>
      </c>
      <c r="C141" s="136" t="s">
        <v>114</v>
      </c>
      <c r="D141" s="141">
        <v>445.85</v>
      </c>
      <c r="E141" s="141">
        <v>444.85000000000008</v>
      </c>
      <c r="F141" s="142">
        <v>437.10000000000014</v>
      </c>
      <c r="G141" s="142">
        <v>428.35000000000008</v>
      </c>
      <c r="H141" s="142">
        <v>420.60000000000014</v>
      </c>
      <c r="I141" s="142">
        <v>453.60000000000014</v>
      </c>
      <c r="J141" s="142">
        <v>461.35</v>
      </c>
      <c r="K141" s="142">
        <v>470.10000000000014</v>
      </c>
      <c r="L141" s="137">
        <v>452.6</v>
      </c>
      <c r="M141" s="137">
        <v>436.1</v>
      </c>
      <c r="N141" s="160">
        <v>7145000</v>
      </c>
      <c r="O141" s="161">
        <v>4.216444132115249E-3</v>
      </c>
    </row>
    <row r="142" spans="1:15" ht="15">
      <c r="A142" s="136">
        <v>132</v>
      </c>
      <c r="B142" s="49" t="s">
        <v>2328</v>
      </c>
      <c r="C142" s="136" t="s">
        <v>1331</v>
      </c>
      <c r="D142" s="141">
        <v>104.2</v>
      </c>
      <c r="E142" s="141">
        <v>104.16666666666667</v>
      </c>
      <c r="F142" s="142">
        <v>102.13333333333334</v>
      </c>
      <c r="G142" s="142">
        <v>100.06666666666666</v>
      </c>
      <c r="H142" s="142">
        <v>98.033333333333331</v>
      </c>
      <c r="I142" s="142">
        <v>106.23333333333335</v>
      </c>
      <c r="J142" s="142">
        <v>108.26666666666668</v>
      </c>
      <c r="K142" s="142">
        <v>110.33333333333336</v>
      </c>
      <c r="L142" s="137">
        <v>106.2</v>
      </c>
      <c r="M142" s="137">
        <v>102.1</v>
      </c>
      <c r="N142" s="160">
        <v>28500000</v>
      </c>
      <c r="O142" s="161">
        <v>1.279317697228145E-2</v>
      </c>
    </row>
    <row r="143" spans="1:15" ht="15">
      <c r="A143" s="136">
        <v>133</v>
      </c>
      <c r="B143" s="120" t="s">
        <v>2333</v>
      </c>
      <c r="C143" s="136" t="s">
        <v>242</v>
      </c>
      <c r="D143" s="141">
        <v>296.05</v>
      </c>
      <c r="E143" s="141">
        <v>295.38333333333333</v>
      </c>
      <c r="F143" s="142">
        <v>293.01666666666665</v>
      </c>
      <c r="G143" s="142">
        <v>289.98333333333335</v>
      </c>
      <c r="H143" s="142">
        <v>287.61666666666667</v>
      </c>
      <c r="I143" s="142">
        <v>298.41666666666663</v>
      </c>
      <c r="J143" s="142">
        <v>300.7833333333333</v>
      </c>
      <c r="K143" s="142">
        <v>303.81666666666661</v>
      </c>
      <c r="L143" s="137">
        <v>297.75</v>
      </c>
      <c r="M143" s="137">
        <v>292.35000000000002</v>
      </c>
      <c r="N143" s="160">
        <v>4797000</v>
      </c>
      <c r="O143" s="161">
        <v>-2.7027027027027029E-3</v>
      </c>
    </row>
    <row r="144" spans="1:15" ht="15">
      <c r="A144" s="136">
        <v>134</v>
      </c>
      <c r="B144" s="120" t="s">
        <v>2332</v>
      </c>
      <c r="C144" s="136" t="s">
        <v>115</v>
      </c>
      <c r="D144" s="141">
        <v>8960.9500000000007</v>
      </c>
      <c r="E144" s="141">
        <v>8943.6333333333332</v>
      </c>
      <c r="F144" s="142">
        <v>8892.3166666666657</v>
      </c>
      <c r="G144" s="142">
        <v>8823.6833333333325</v>
      </c>
      <c r="H144" s="142">
        <v>8772.366666666665</v>
      </c>
      <c r="I144" s="142">
        <v>9012.2666666666664</v>
      </c>
      <c r="J144" s="142">
        <v>9063.5833333333358</v>
      </c>
      <c r="K144" s="142">
        <v>9132.2166666666672</v>
      </c>
      <c r="L144" s="137">
        <v>8994.9500000000007</v>
      </c>
      <c r="M144" s="137">
        <v>8875</v>
      </c>
      <c r="N144" s="160">
        <v>2438475</v>
      </c>
      <c r="O144" s="161">
        <v>9.7832163488415433E-3</v>
      </c>
    </row>
    <row r="145" spans="1:15" ht="15">
      <c r="A145" s="136">
        <v>135</v>
      </c>
      <c r="B145" s="120" t="s">
        <v>2333</v>
      </c>
      <c r="C145" s="136" t="s">
        <v>357</v>
      </c>
      <c r="D145" s="141">
        <v>3206.2</v>
      </c>
      <c r="E145" s="141">
        <v>3171.9500000000003</v>
      </c>
      <c r="F145" s="142">
        <v>3117.8500000000004</v>
      </c>
      <c r="G145" s="142">
        <v>3029.5</v>
      </c>
      <c r="H145" s="142">
        <v>2975.4</v>
      </c>
      <c r="I145" s="142">
        <v>3260.3000000000006</v>
      </c>
      <c r="J145" s="142">
        <v>3314.4</v>
      </c>
      <c r="K145" s="142">
        <v>3402.7500000000009</v>
      </c>
      <c r="L145" s="137">
        <v>3226.05</v>
      </c>
      <c r="M145" s="137">
        <v>3083.6</v>
      </c>
      <c r="N145" s="160">
        <v>2288500</v>
      </c>
      <c r="O145" s="161">
        <v>-3.2761821557278587E-4</v>
      </c>
    </row>
    <row r="146" spans="1:15" ht="15">
      <c r="A146" s="136">
        <v>136</v>
      </c>
      <c r="B146" s="120" t="s">
        <v>2328</v>
      </c>
      <c r="C146" s="136" t="s">
        <v>1364</v>
      </c>
      <c r="D146" s="141">
        <v>724.75</v>
      </c>
      <c r="E146" s="141">
        <v>720.63333333333333</v>
      </c>
      <c r="F146" s="142">
        <v>709.06666666666661</v>
      </c>
      <c r="G146" s="142">
        <v>693.38333333333333</v>
      </c>
      <c r="H146" s="142">
        <v>681.81666666666661</v>
      </c>
      <c r="I146" s="142">
        <v>736.31666666666661</v>
      </c>
      <c r="J146" s="142">
        <v>747.88333333333344</v>
      </c>
      <c r="K146" s="142">
        <v>763.56666666666661</v>
      </c>
      <c r="L146" s="137">
        <v>732.2</v>
      </c>
      <c r="M146" s="137">
        <v>704.95</v>
      </c>
      <c r="N146" s="160">
        <v>3796000</v>
      </c>
      <c r="O146" s="161">
        <v>2.5114771806643264E-2</v>
      </c>
    </row>
    <row r="147" spans="1:15" ht="15">
      <c r="A147" s="136">
        <v>137</v>
      </c>
      <c r="B147" s="120" t="s">
        <v>2334</v>
      </c>
      <c r="C147" s="136" t="s">
        <v>361</v>
      </c>
      <c r="D147" s="141">
        <v>529.79999999999995</v>
      </c>
      <c r="E147" s="141">
        <v>527.93333333333328</v>
      </c>
      <c r="F147" s="142">
        <v>518.86666666666656</v>
      </c>
      <c r="G147" s="142">
        <v>507.93333333333328</v>
      </c>
      <c r="H147" s="142">
        <v>498.86666666666656</v>
      </c>
      <c r="I147" s="142">
        <v>538.86666666666656</v>
      </c>
      <c r="J147" s="142">
        <v>547.93333333333339</v>
      </c>
      <c r="K147" s="142">
        <v>558.86666666666656</v>
      </c>
      <c r="L147" s="137">
        <v>537</v>
      </c>
      <c r="M147" s="137">
        <v>517</v>
      </c>
      <c r="N147" s="160">
        <v>2824000</v>
      </c>
      <c r="O147" s="161">
        <v>-1.2932541069556099E-2</v>
      </c>
    </row>
    <row r="148" spans="1:15" ht="15">
      <c r="A148" s="136">
        <v>138</v>
      </c>
      <c r="B148" s="120" t="s">
        <v>2328</v>
      </c>
      <c r="C148" s="136" t="s">
        <v>2190</v>
      </c>
      <c r="D148" s="141">
        <v>962.35</v>
      </c>
      <c r="E148" s="141">
        <v>958.11666666666667</v>
      </c>
      <c r="F148" s="142">
        <v>949.23333333333335</v>
      </c>
      <c r="G148" s="142">
        <v>936.11666666666667</v>
      </c>
      <c r="H148" s="142">
        <v>927.23333333333335</v>
      </c>
      <c r="I148" s="142">
        <v>971.23333333333335</v>
      </c>
      <c r="J148" s="142">
        <v>980.11666666666679</v>
      </c>
      <c r="K148" s="142">
        <v>993.23333333333335</v>
      </c>
      <c r="L148" s="137">
        <v>967</v>
      </c>
      <c r="M148" s="137">
        <v>945</v>
      </c>
      <c r="N148" s="160">
        <v>1304400</v>
      </c>
      <c r="O148" s="161">
        <v>-6.3985374771480807E-3</v>
      </c>
    </row>
    <row r="149" spans="1:15" ht="15">
      <c r="A149" s="136">
        <v>139</v>
      </c>
      <c r="B149" s="120" t="s">
        <v>2341</v>
      </c>
      <c r="C149" s="136" t="s">
        <v>117</v>
      </c>
      <c r="D149" s="141">
        <v>719.15</v>
      </c>
      <c r="E149" s="141">
        <v>721.7833333333333</v>
      </c>
      <c r="F149" s="142">
        <v>711.41666666666663</v>
      </c>
      <c r="G149" s="142">
        <v>703.68333333333328</v>
      </c>
      <c r="H149" s="142">
        <v>693.31666666666661</v>
      </c>
      <c r="I149" s="142">
        <v>729.51666666666665</v>
      </c>
      <c r="J149" s="142">
        <v>739.88333333333344</v>
      </c>
      <c r="K149" s="142">
        <v>747.61666666666667</v>
      </c>
      <c r="L149" s="137">
        <v>732.15</v>
      </c>
      <c r="M149" s="137">
        <v>714.05</v>
      </c>
      <c r="N149" s="160">
        <v>1874400</v>
      </c>
      <c r="O149" s="161">
        <v>5.7952350289761749E-3</v>
      </c>
    </row>
    <row r="150" spans="1:15" ht="15">
      <c r="A150" s="136">
        <v>140</v>
      </c>
      <c r="B150" s="120" t="s">
        <v>2332</v>
      </c>
      <c r="C150" s="136" t="s">
        <v>118</v>
      </c>
      <c r="D150" s="141">
        <v>361.1</v>
      </c>
      <c r="E150" s="141">
        <v>360.58333333333331</v>
      </c>
      <c r="F150" s="142">
        <v>357.91666666666663</v>
      </c>
      <c r="G150" s="142">
        <v>354.73333333333329</v>
      </c>
      <c r="H150" s="142">
        <v>352.06666666666661</v>
      </c>
      <c r="I150" s="142">
        <v>363.76666666666665</v>
      </c>
      <c r="J150" s="142">
        <v>366.43333333333328</v>
      </c>
      <c r="K150" s="142">
        <v>369.61666666666667</v>
      </c>
      <c r="L150" s="137">
        <v>363.25</v>
      </c>
      <c r="M150" s="137">
        <v>357.4</v>
      </c>
      <c r="N150" s="160">
        <v>12683200</v>
      </c>
      <c r="O150" s="161">
        <v>-4.7708725674827368E-3</v>
      </c>
    </row>
    <row r="151" spans="1:15" ht="15">
      <c r="A151" s="136">
        <v>141</v>
      </c>
      <c r="B151" s="120" t="s">
        <v>2332</v>
      </c>
      <c r="C151" s="136" t="s">
        <v>119</v>
      </c>
      <c r="D151" s="141">
        <v>70000.399999999994</v>
      </c>
      <c r="E151" s="141">
        <v>69824.150000000009</v>
      </c>
      <c r="F151" s="142">
        <v>69285.250000000015</v>
      </c>
      <c r="G151" s="142">
        <v>68570.100000000006</v>
      </c>
      <c r="H151" s="142">
        <v>68031.200000000012</v>
      </c>
      <c r="I151" s="142">
        <v>70539.300000000017</v>
      </c>
      <c r="J151" s="142">
        <v>71078.200000000012</v>
      </c>
      <c r="K151" s="142">
        <v>71793.35000000002</v>
      </c>
      <c r="L151" s="137">
        <v>70363.05</v>
      </c>
      <c r="M151" s="137">
        <v>69109</v>
      </c>
      <c r="N151" s="160">
        <v>49035</v>
      </c>
      <c r="O151" s="161">
        <v>-7.2881870634679624E-3</v>
      </c>
    </row>
    <row r="152" spans="1:15" ht="15">
      <c r="A152" s="136">
        <v>142</v>
      </c>
      <c r="B152" s="120" t="s">
        <v>2328</v>
      </c>
      <c r="C152" s="136" t="s">
        <v>1414</v>
      </c>
      <c r="D152" s="141">
        <v>119.2</v>
      </c>
      <c r="E152" s="141">
        <v>118.55</v>
      </c>
      <c r="F152" s="142">
        <v>116.1</v>
      </c>
      <c r="G152" s="142">
        <v>113</v>
      </c>
      <c r="H152" s="142">
        <v>110.55</v>
      </c>
      <c r="I152" s="142">
        <v>121.64999999999999</v>
      </c>
      <c r="J152" s="142">
        <v>124.10000000000001</v>
      </c>
      <c r="K152" s="142">
        <v>127.19999999999999</v>
      </c>
      <c r="L152" s="137">
        <v>121</v>
      </c>
      <c r="M152" s="137">
        <v>115.45</v>
      </c>
      <c r="N152" s="160">
        <v>7830000</v>
      </c>
      <c r="O152" s="161">
        <v>-1.6393442622950821E-2</v>
      </c>
    </row>
    <row r="153" spans="1:15" ht="15">
      <c r="A153" s="136">
        <v>143</v>
      </c>
      <c r="B153" s="120" t="s">
        <v>2334</v>
      </c>
      <c r="C153" s="136" t="s">
        <v>1430</v>
      </c>
      <c r="D153" s="141">
        <v>412.9</v>
      </c>
      <c r="E153" s="141">
        <v>415.91666666666669</v>
      </c>
      <c r="F153" s="142">
        <v>402.83333333333337</v>
      </c>
      <c r="G153" s="142">
        <v>392.76666666666671</v>
      </c>
      <c r="H153" s="142">
        <v>379.68333333333339</v>
      </c>
      <c r="I153" s="142">
        <v>425.98333333333335</v>
      </c>
      <c r="J153" s="142">
        <v>439.06666666666672</v>
      </c>
      <c r="K153" s="142">
        <v>449.13333333333333</v>
      </c>
      <c r="L153" s="137">
        <v>429</v>
      </c>
      <c r="M153" s="137">
        <v>405.85</v>
      </c>
      <c r="N153" s="160">
        <v>2442000</v>
      </c>
      <c r="O153" s="161">
        <v>-4.3478260869565216E-2</v>
      </c>
    </row>
    <row r="154" spans="1:15" ht="15">
      <c r="A154" s="136">
        <v>144</v>
      </c>
      <c r="B154" s="120" t="s">
        <v>2328</v>
      </c>
      <c r="C154" s="136" t="s">
        <v>1447</v>
      </c>
      <c r="D154" s="141">
        <v>71.45</v>
      </c>
      <c r="E154" s="141">
        <v>70.516666666666666</v>
      </c>
      <c r="F154" s="142">
        <v>68.833333333333329</v>
      </c>
      <c r="G154" s="142">
        <v>66.216666666666669</v>
      </c>
      <c r="H154" s="142">
        <v>64.533333333333331</v>
      </c>
      <c r="I154" s="142">
        <v>73.133333333333326</v>
      </c>
      <c r="J154" s="142">
        <v>74.816666666666663</v>
      </c>
      <c r="K154" s="142">
        <v>77.433333333333323</v>
      </c>
      <c r="L154" s="137">
        <v>72.2</v>
      </c>
      <c r="M154" s="137">
        <v>67.900000000000006</v>
      </c>
      <c r="N154" s="160">
        <v>52120000</v>
      </c>
      <c r="O154" s="161">
        <v>1.0077519379844961E-2</v>
      </c>
    </row>
    <row r="155" spans="1:15" ht="15">
      <c r="A155" s="136">
        <v>145</v>
      </c>
      <c r="B155" s="120" t="s">
        <v>2328</v>
      </c>
      <c r="C155" s="136" t="s">
        <v>379</v>
      </c>
      <c r="D155" s="141">
        <v>210.3</v>
      </c>
      <c r="E155" s="141">
        <v>207.93333333333331</v>
      </c>
      <c r="F155" s="142">
        <v>202.86666666666662</v>
      </c>
      <c r="G155" s="142">
        <v>195.43333333333331</v>
      </c>
      <c r="H155" s="142">
        <v>190.36666666666662</v>
      </c>
      <c r="I155" s="142">
        <v>215.36666666666662</v>
      </c>
      <c r="J155" s="142">
        <v>220.43333333333328</v>
      </c>
      <c r="K155" s="142">
        <v>227.86666666666662</v>
      </c>
      <c r="L155" s="137">
        <v>213</v>
      </c>
      <c r="M155" s="137">
        <v>200.5</v>
      </c>
      <c r="N155" s="160">
        <v>13419000</v>
      </c>
      <c r="O155" s="161">
        <v>1.1762044786247455E-2</v>
      </c>
    </row>
    <row r="156" spans="1:15" ht="15">
      <c r="A156" s="136">
        <v>146</v>
      </c>
      <c r="B156" s="120" t="s">
        <v>2340</v>
      </c>
      <c r="C156" s="136" t="s">
        <v>243</v>
      </c>
      <c r="D156" s="141">
        <v>114.65</v>
      </c>
      <c r="E156" s="141">
        <v>112.81666666666668</v>
      </c>
      <c r="F156" s="142">
        <v>110.23333333333335</v>
      </c>
      <c r="G156" s="142">
        <v>105.81666666666668</v>
      </c>
      <c r="H156" s="142">
        <v>103.23333333333335</v>
      </c>
      <c r="I156" s="142">
        <v>117.23333333333335</v>
      </c>
      <c r="J156" s="142">
        <v>119.81666666666669</v>
      </c>
      <c r="K156" s="142">
        <v>124.23333333333335</v>
      </c>
      <c r="L156" s="137">
        <v>115.4</v>
      </c>
      <c r="M156" s="137">
        <v>108.4</v>
      </c>
      <c r="N156" s="160">
        <v>28696000</v>
      </c>
      <c r="O156" s="161">
        <v>-6.9213732004429675E-3</v>
      </c>
    </row>
    <row r="157" spans="1:15" ht="15">
      <c r="A157" s="136">
        <v>147</v>
      </c>
      <c r="B157" s="120" t="s">
        <v>2328</v>
      </c>
      <c r="C157" s="136" t="s">
        <v>1468</v>
      </c>
      <c r="D157" s="141">
        <v>7006.65</v>
      </c>
      <c r="E157" s="141">
        <v>7000.2</v>
      </c>
      <c r="F157" s="142">
        <v>6945.4</v>
      </c>
      <c r="G157" s="142">
        <v>6884.15</v>
      </c>
      <c r="H157" s="142">
        <v>6829.3499999999995</v>
      </c>
      <c r="I157" s="142">
        <v>7061.45</v>
      </c>
      <c r="J157" s="142">
        <v>7116.2500000000009</v>
      </c>
      <c r="K157" s="142">
        <v>7177.5</v>
      </c>
      <c r="L157" s="137">
        <v>7055</v>
      </c>
      <c r="M157" s="137">
        <v>6938.95</v>
      </c>
      <c r="N157" s="160">
        <v>212100</v>
      </c>
      <c r="O157" s="161">
        <v>5.7328015952143568E-2</v>
      </c>
    </row>
    <row r="158" spans="1:15" ht="15">
      <c r="A158" s="136">
        <v>148</v>
      </c>
      <c r="B158" s="120" t="s">
        <v>2329</v>
      </c>
      <c r="C158" s="136" t="s">
        <v>120</v>
      </c>
      <c r="D158" s="141">
        <v>27.5</v>
      </c>
      <c r="E158" s="141">
        <v>27.45</v>
      </c>
      <c r="F158" s="142">
        <v>27.049999999999997</v>
      </c>
      <c r="G158" s="142">
        <v>26.599999999999998</v>
      </c>
      <c r="H158" s="142">
        <v>26.199999999999996</v>
      </c>
      <c r="I158" s="142">
        <v>27.9</v>
      </c>
      <c r="J158" s="142">
        <v>28.299999999999997</v>
      </c>
      <c r="K158" s="142">
        <v>28.75</v>
      </c>
      <c r="L158" s="137">
        <v>27.85</v>
      </c>
      <c r="M158" s="137">
        <v>27</v>
      </c>
      <c r="N158" s="160">
        <v>56916000</v>
      </c>
      <c r="O158" s="161">
        <v>1.1031175059952039E-2</v>
      </c>
    </row>
    <row r="159" spans="1:15" ht="15">
      <c r="A159" s="136">
        <v>149</v>
      </c>
      <c r="B159" s="120" t="s">
        <v>2341</v>
      </c>
      <c r="C159" s="136" t="s">
        <v>1486</v>
      </c>
      <c r="D159" s="141">
        <v>832.5</v>
      </c>
      <c r="E159" s="141">
        <v>823.5</v>
      </c>
      <c r="F159" s="142">
        <v>809.1</v>
      </c>
      <c r="G159" s="142">
        <v>785.7</v>
      </c>
      <c r="H159" s="142">
        <v>771.30000000000007</v>
      </c>
      <c r="I159" s="142">
        <v>846.9</v>
      </c>
      <c r="J159" s="142">
        <v>861.30000000000007</v>
      </c>
      <c r="K159" s="142">
        <v>884.69999999999993</v>
      </c>
      <c r="L159" s="137">
        <v>837.9</v>
      </c>
      <c r="M159" s="137">
        <v>800.1</v>
      </c>
      <c r="N159" s="160">
        <v>1605000</v>
      </c>
      <c r="O159" s="161">
        <v>-1.834862385321101E-2</v>
      </c>
    </row>
    <row r="160" spans="1:15" ht="15">
      <c r="A160" s="136">
        <v>150</v>
      </c>
      <c r="B160" s="120" t="s">
        <v>2342</v>
      </c>
      <c r="C160" s="136" t="s">
        <v>121</v>
      </c>
      <c r="D160" s="141">
        <v>135.4</v>
      </c>
      <c r="E160" s="141">
        <v>133.86666666666667</v>
      </c>
      <c r="F160" s="142">
        <v>131.53333333333336</v>
      </c>
      <c r="G160" s="142">
        <v>127.66666666666669</v>
      </c>
      <c r="H160" s="142">
        <v>125.33333333333337</v>
      </c>
      <c r="I160" s="142">
        <v>137.73333333333335</v>
      </c>
      <c r="J160" s="142">
        <v>140.06666666666666</v>
      </c>
      <c r="K160" s="142">
        <v>143.93333333333334</v>
      </c>
      <c r="L160" s="137">
        <v>136.19999999999999</v>
      </c>
      <c r="M160" s="137">
        <v>130</v>
      </c>
      <c r="N160" s="160">
        <v>41118000</v>
      </c>
      <c r="O160" s="161">
        <v>-2.1838424207821866E-2</v>
      </c>
    </row>
    <row r="161" spans="1:15" ht="15">
      <c r="A161" s="136">
        <v>151</v>
      </c>
      <c r="B161" s="120" t="s">
        <v>2329</v>
      </c>
      <c r="C161" s="136" t="s">
        <v>122</v>
      </c>
      <c r="D161" s="141">
        <v>163.19999999999999</v>
      </c>
      <c r="E161" s="141">
        <v>162.45000000000002</v>
      </c>
      <c r="F161" s="142">
        <v>161.10000000000002</v>
      </c>
      <c r="G161" s="142">
        <v>159</v>
      </c>
      <c r="H161" s="142">
        <v>157.65</v>
      </c>
      <c r="I161" s="142">
        <v>164.55000000000004</v>
      </c>
      <c r="J161" s="142">
        <v>165.9</v>
      </c>
      <c r="K161" s="142">
        <v>168.00000000000006</v>
      </c>
      <c r="L161" s="137">
        <v>163.80000000000001</v>
      </c>
      <c r="M161" s="137">
        <v>160.35</v>
      </c>
      <c r="N161" s="160">
        <v>29784000</v>
      </c>
      <c r="O161" s="161">
        <v>2.831100676702113E-2</v>
      </c>
    </row>
    <row r="162" spans="1:15" ht="15">
      <c r="A162" s="136">
        <v>152</v>
      </c>
      <c r="B162" s="120" t="s">
        <v>2341</v>
      </c>
      <c r="C162" s="136" t="s">
        <v>123</v>
      </c>
      <c r="D162" s="141">
        <v>4079.15</v>
      </c>
      <c r="E162" s="141">
        <v>4076.4</v>
      </c>
      <c r="F162" s="142">
        <v>4052.8</v>
      </c>
      <c r="G162" s="142">
        <v>4026.4500000000003</v>
      </c>
      <c r="H162" s="142">
        <v>4002.8500000000004</v>
      </c>
      <c r="I162" s="142">
        <v>4102.75</v>
      </c>
      <c r="J162" s="142">
        <v>4126.3499999999995</v>
      </c>
      <c r="K162" s="142">
        <v>4152.7</v>
      </c>
      <c r="L162" s="137">
        <v>4100</v>
      </c>
      <c r="M162" s="137">
        <v>4050.05</v>
      </c>
      <c r="N162" s="160">
        <v>124350</v>
      </c>
      <c r="O162" s="161">
        <v>-5.9952038369304557E-3</v>
      </c>
    </row>
    <row r="163" spans="1:15" ht="15">
      <c r="A163" s="136">
        <v>153</v>
      </c>
      <c r="B163" s="120" t="s">
        <v>2337</v>
      </c>
      <c r="C163" s="136" t="s">
        <v>207</v>
      </c>
      <c r="D163" s="141">
        <v>344.95</v>
      </c>
      <c r="E163" s="141">
        <v>344.51666666666665</v>
      </c>
      <c r="F163" s="142">
        <v>339.68333333333328</v>
      </c>
      <c r="G163" s="142">
        <v>334.41666666666663</v>
      </c>
      <c r="H163" s="142">
        <v>329.58333333333326</v>
      </c>
      <c r="I163" s="142">
        <v>349.7833333333333</v>
      </c>
      <c r="J163" s="142">
        <v>354.61666666666667</v>
      </c>
      <c r="K163" s="142">
        <v>359.88333333333333</v>
      </c>
      <c r="L163" s="137">
        <v>349.35</v>
      </c>
      <c r="M163" s="137">
        <v>339.25</v>
      </c>
      <c r="N163" s="160">
        <v>2884618</v>
      </c>
      <c r="O163" s="161">
        <v>2.3622047244094488E-3</v>
      </c>
    </row>
    <row r="164" spans="1:15" ht="15">
      <c r="A164" s="136">
        <v>154</v>
      </c>
      <c r="B164" s="120" t="s">
        <v>2337</v>
      </c>
      <c r="C164" s="136" t="s">
        <v>124</v>
      </c>
      <c r="D164" s="141">
        <v>185.6</v>
      </c>
      <c r="E164" s="141">
        <v>184.83333333333334</v>
      </c>
      <c r="F164" s="142">
        <v>182.26666666666668</v>
      </c>
      <c r="G164" s="142">
        <v>178.93333333333334</v>
      </c>
      <c r="H164" s="142">
        <v>176.36666666666667</v>
      </c>
      <c r="I164" s="142">
        <v>188.16666666666669</v>
      </c>
      <c r="J164" s="142">
        <v>190.73333333333335</v>
      </c>
      <c r="K164" s="142">
        <v>194.06666666666669</v>
      </c>
      <c r="L164" s="137">
        <v>187.4</v>
      </c>
      <c r="M164" s="137">
        <v>181.5</v>
      </c>
      <c r="N164" s="160">
        <v>43387500</v>
      </c>
      <c r="O164" s="161">
        <v>3.6645461876175969E-2</v>
      </c>
    </row>
    <row r="165" spans="1:15" ht="15">
      <c r="A165" s="136">
        <v>155</v>
      </c>
      <c r="B165" s="120" t="s">
        <v>2331</v>
      </c>
      <c r="C165" s="136" t="s">
        <v>125</v>
      </c>
      <c r="D165" s="141">
        <v>110.5</v>
      </c>
      <c r="E165" s="141">
        <v>109.75</v>
      </c>
      <c r="F165" s="142">
        <v>108</v>
      </c>
      <c r="G165" s="142">
        <v>105.5</v>
      </c>
      <c r="H165" s="142">
        <v>103.75</v>
      </c>
      <c r="I165" s="142">
        <v>112.25</v>
      </c>
      <c r="J165" s="142">
        <v>114</v>
      </c>
      <c r="K165" s="142">
        <v>116.5</v>
      </c>
      <c r="L165" s="137">
        <v>111.5</v>
      </c>
      <c r="M165" s="137">
        <v>107.25</v>
      </c>
      <c r="N165" s="160">
        <v>16992000</v>
      </c>
      <c r="O165" s="161">
        <v>5.681818181818182E-3</v>
      </c>
    </row>
    <row r="166" spans="1:15" ht="15">
      <c r="A166" s="136">
        <v>156</v>
      </c>
      <c r="B166" s="120" t="s">
        <v>2326</v>
      </c>
      <c r="C166" s="136" t="s">
        <v>231</v>
      </c>
      <c r="D166" s="141">
        <v>21331.65</v>
      </c>
      <c r="E166" s="141">
        <v>20987.899999999998</v>
      </c>
      <c r="F166" s="142">
        <v>20443.799999999996</v>
      </c>
      <c r="G166" s="142">
        <v>19555.949999999997</v>
      </c>
      <c r="H166" s="142">
        <v>19011.849999999995</v>
      </c>
      <c r="I166" s="142">
        <v>21875.749999999996</v>
      </c>
      <c r="J166" s="142">
        <v>22419.849999999995</v>
      </c>
      <c r="K166" s="142">
        <v>23307.699999999997</v>
      </c>
      <c r="L166" s="137">
        <v>21532</v>
      </c>
      <c r="M166" s="137">
        <v>20100.05</v>
      </c>
      <c r="N166" s="160">
        <v>48400</v>
      </c>
      <c r="O166" s="161">
        <v>-3.3932135728542916E-2</v>
      </c>
    </row>
    <row r="167" spans="1:15" ht="15">
      <c r="A167" s="136">
        <v>157</v>
      </c>
      <c r="B167" s="120" t="s">
        <v>2328</v>
      </c>
      <c r="C167" s="136" t="s">
        <v>358</v>
      </c>
      <c r="D167" s="141">
        <v>371</v>
      </c>
      <c r="E167" s="141">
        <v>371.75</v>
      </c>
      <c r="F167" s="142">
        <v>364.75</v>
      </c>
      <c r="G167" s="142">
        <v>358.5</v>
      </c>
      <c r="H167" s="142">
        <v>351.5</v>
      </c>
      <c r="I167" s="142">
        <v>378</v>
      </c>
      <c r="J167" s="142">
        <v>385</v>
      </c>
      <c r="K167" s="142">
        <v>391.25</v>
      </c>
      <c r="L167" s="137">
        <v>378.75</v>
      </c>
      <c r="M167" s="137">
        <v>365.5</v>
      </c>
      <c r="N167" s="160">
        <v>9531000</v>
      </c>
      <c r="O167" s="161">
        <v>4.0956749672346006E-2</v>
      </c>
    </row>
    <row r="168" spans="1:15" ht="15">
      <c r="A168" s="136">
        <v>158</v>
      </c>
      <c r="B168" s="120" t="s">
        <v>2330</v>
      </c>
      <c r="C168" s="136" t="s">
        <v>209</v>
      </c>
      <c r="D168" s="141">
        <v>2642.45</v>
      </c>
      <c r="E168" s="141">
        <v>2648.9</v>
      </c>
      <c r="F168" s="142">
        <v>2615.8000000000002</v>
      </c>
      <c r="G168" s="142">
        <v>2589.15</v>
      </c>
      <c r="H168" s="142">
        <v>2556.0500000000002</v>
      </c>
      <c r="I168" s="142">
        <v>2675.55</v>
      </c>
      <c r="J168" s="142">
        <v>2708.6499999999996</v>
      </c>
      <c r="K168" s="142">
        <v>2735.3</v>
      </c>
      <c r="L168" s="137">
        <v>2682</v>
      </c>
      <c r="M168" s="137">
        <v>2622.25</v>
      </c>
      <c r="N168" s="160">
        <v>1645296</v>
      </c>
      <c r="O168" s="161">
        <v>6.0941828254847648E-3</v>
      </c>
    </row>
    <row r="169" spans="1:15" ht="15">
      <c r="A169" s="136">
        <v>159</v>
      </c>
      <c r="B169" s="120" t="s">
        <v>2337</v>
      </c>
      <c r="C169" s="136" t="s">
        <v>126</v>
      </c>
      <c r="D169" s="141">
        <v>247.45</v>
      </c>
      <c r="E169" s="141">
        <v>247.36666666666667</v>
      </c>
      <c r="F169" s="142">
        <v>242.23333333333335</v>
      </c>
      <c r="G169" s="142">
        <v>237.01666666666668</v>
      </c>
      <c r="H169" s="142">
        <v>231.88333333333335</v>
      </c>
      <c r="I169" s="142">
        <v>252.58333333333334</v>
      </c>
      <c r="J169" s="142">
        <v>257.7166666666667</v>
      </c>
      <c r="K169" s="142">
        <v>262.93333333333334</v>
      </c>
      <c r="L169" s="137">
        <v>252.5</v>
      </c>
      <c r="M169" s="137">
        <v>242.15</v>
      </c>
      <c r="N169" s="160">
        <v>14751000</v>
      </c>
      <c r="O169" s="161">
        <v>-2.4211153006548917E-2</v>
      </c>
    </row>
    <row r="170" spans="1:15" ht="15">
      <c r="A170" s="136">
        <v>160</v>
      </c>
      <c r="B170" s="120" t="s">
        <v>2334</v>
      </c>
      <c r="C170" s="136" t="s">
        <v>127</v>
      </c>
      <c r="D170" s="141">
        <v>109.4</v>
      </c>
      <c r="E170" s="141">
        <v>109.13333333333333</v>
      </c>
      <c r="F170" s="142">
        <v>108.41666666666666</v>
      </c>
      <c r="G170" s="142">
        <v>107.43333333333334</v>
      </c>
      <c r="H170" s="142">
        <v>106.71666666666667</v>
      </c>
      <c r="I170" s="142">
        <v>110.11666666666665</v>
      </c>
      <c r="J170" s="142">
        <v>110.83333333333331</v>
      </c>
      <c r="K170" s="142">
        <v>111.81666666666663</v>
      </c>
      <c r="L170" s="137">
        <v>109.85</v>
      </c>
      <c r="M170" s="137">
        <v>108.15</v>
      </c>
      <c r="N170" s="160">
        <v>63906000</v>
      </c>
      <c r="O170" s="161">
        <v>1.991764818538734E-2</v>
      </c>
    </row>
    <row r="171" spans="1:15" ht="15">
      <c r="A171" s="136">
        <v>161</v>
      </c>
      <c r="B171" s="120" t="s">
        <v>2333</v>
      </c>
      <c r="C171" s="136" t="s">
        <v>208</v>
      </c>
      <c r="D171" s="141">
        <v>881.25</v>
      </c>
      <c r="E171" s="141">
        <v>878.41666666666663</v>
      </c>
      <c r="F171" s="142">
        <v>869.83333333333326</v>
      </c>
      <c r="G171" s="142">
        <v>858.41666666666663</v>
      </c>
      <c r="H171" s="142">
        <v>849.83333333333326</v>
      </c>
      <c r="I171" s="142">
        <v>889.83333333333326</v>
      </c>
      <c r="J171" s="142">
        <v>898.41666666666652</v>
      </c>
      <c r="K171" s="142">
        <v>909.83333333333326</v>
      </c>
      <c r="L171" s="137">
        <v>887</v>
      </c>
      <c r="M171" s="137">
        <v>867</v>
      </c>
      <c r="N171" s="160">
        <v>1163000</v>
      </c>
      <c r="O171" s="161">
        <v>-6.3607085346215786E-2</v>
      </c>
    </row>
    <row r="172" spans="1:15" ht="15">
      <c r="A172" s="136">
        <v>162</v>
      </c>
      <c r="B172" s="120" t="s">
        <v>2331</v>
      </c>
      <c r="C172" s="136" t="s">
        <v>128</v>
      </c>
      <c r="D172" s="141">
        <v>157.35</v>
      </c>
      <c r="E172" s="141">
        <v>157.15</v>
      </c>
      <c r="F172" s="142">
        <v>155.70000000000002</v>
      </c>
      <c r="G172" s="142">
        <v>154.05000000000001</v>
      </c>
      <c r="H172" s="142">
        <v>152.60000000000002</v>
      </c>
      <c r="I172" s="142">
        <v>158.80000000000001</v>
      </c>
      <c r="J172" s="142">
        <v>160.25</v>
      </c>
      <c r="K172" s="142">
        <v>161.9</v>
      </c>
      <c r="L172" s="137">
        <v>158.6</v>
      </c>
      <c r="M172" s="137">
        <v>155.5</v>
      </c>
      <c r="N172" s="160">
        <v>41104000</v>
      </c>
      <c r="O172" s="161">
        <v>3.711662434069154E-3</v>
      </c>
    </row>
    <row r="173" spans="1:15" ht="15">
      <c r="A173" s="136">
        <v>163</v>
      </c>
      <c r="B173" s="120" t="s">
        <v>2329</v>
      </c>
      <c r="C173" s="136" t="s">
        <v>129</v>
      </c>
      <c r="D173" s="141">
        <v>193.55</v>
      </c>
      <c r="E173" s="141">
        <v>193.08333333333334</v>
      </c>
      <c r="F173" s="142">
        <v>191.61666666666667</v>
      </c>
      <c r="G173" s="142">
        <v>189.68333333333334</v>
      </c>
      <c r="H173" s="142">
        <v>188.21666666666667</v>
      </c>
      <c r="I173" s="142">
        <v>195.01666666666668</v>
      </c>
      <c r="J173" s="142">
        <v>196.48333333333332</v>
      </c>
      <c r="K173" s="142">
        <v>198.41666666666669</v>
      </c>
      <c r="L173" s="137">
        <v>194.55</v>
      </c>
      <c r="M173" s="137">
        <v>191.15</v>
      </c>
      <c r="N173" s="160">
        <v>28276000</v>
      </c>
      <c r="O173" s="161">
        <v>3.0016027976103744E-2</v>
      </c>
    </row>
    <row r="174" spans="1:15" ht="15">
      <c r="A174" s="136">
        <v>164</v>
      </c>
      <c r="B174" s="120" t="s">
        <v>2329</v>
      </c>
      <c r="C174" s="136" t="s">
        <v>130</v>
      </c>
      <c r="D174" s="141">
        <v>98.9</v>
      </c>
      <c r="E174" s="141">
        <v>98.033333333333346</v>
      </c>
      <c r="F174" s="142">
        <v>94.916666666666686</v>
      </c>
      <c r="G174" s="142">
        <v>90.933333333333337</v>
      </c>
      <c r="H174" s="142">
        <v>87.816666666666677</v>
      </c>
      <c r="I174" s="142">
        <v>102.01666666666669</v>
      </c>
      <c r="J174" s="142">
        <v>105.13333333333334</v>
      </c>
      <c r="K174" s="142">
        <v>109.1166666666667</v>
      </c>
      <c r="L174" s="137">
        <v>101.15</v>
      </c>
      <c r="M174" s="137">
        <v>94.05</v>
      </c>
      <c r="N174" s="160">
        <v>20672000</v>
      </c>
      <c r="O174" s="161">
        <v>-1.2609858616736722E-2</v>
      </c>
    </row>
    <row r="175" spans="1:15" ht="15">
      <c r="A175" s="136">
        <v>165</v>
      </c>
      <c r="B175" s="120" t="s">
        <v>2328</v>
      </c>
      <c r="C175" s="136" t="s">
        <v>1637</v>
      </c>
      <c r="D175" s="141">
        <v>1400.65</v>
      </c>
      <c r="E175" s="141">
        <v>1409.4166666666667</v>
      </c>
      <c r="F175" s="142">
        <v>1376.8333333333335</v>
      </c>
      <c r="G175" s="142">
        <v>1353.0166666666667</v>
      </c>
      <c r="H175" s="142">
        <v>1320.4333333333334</v>
      </c>
      <c r="I175" s="142">
        <v>1433.2333333333336</v>
      </c>
      <c r="J175" s="142">
        <v>1465.8166666666671</v>
      </c>
      <c r="K175" s="142">
        <v>1489.6333333333337</v>
      </c>
      <c r="L175" s="137">
        <v>1442</v>
      </c>
      <c r="M175" s="137">
        <v>1385.6</v>
      </c>
      <c r="N175" s="160">
        <v>518400</v>
      </c>
      <c r="O175" s="161">
        <v>1.4878621769772905E-2</v>
      </c>
    </row>
    <row r="176" spans="1:15" ht="15">
      <c r="A176" s="136">
        <v>166</v>
      </c>
      <c r="B176" s="120" t="s">
        <v>2327</v>
      </c>
      <c r="C176" s="136" t="s">
        <v>214</v>
      </c>
      <c r="D176" s="141">
        <v>710</v>
      </c>
      <c r="E176" s="141">
        <v>710.26666666666677</v>
      </c>
      <c r="F176" s="142">
        <v>702.58333333333348</v>
      </c>
      <c r="G176" s="142">
        <v>695.16666666666674</v>
      </c>
      <c r="H176" s="142">
        <v>687.48333333333346</v>
      </c>
      <c r="I176" s="142">
        <v>717.68333333333351</v>
      </c>
      <c r="J176" s="142">
        <v>725.36666666666667</v>
      </c>
      <c r="K176" s="142">
        <v>732.78333333333353</v>
      </c>
      <c r="L176" s="137">
        <v>717.95</v>
      </c>
      <c r="M176" s="137">
        <v>702.85</v>
      </c>
      <c r="N176" s="160">
        <v>815200</v>
      </c>
      <c r="O176" s="161">
        <v>6.2565172054223156E-2</v>
      </c>
    </row>
    <row r="177" spans="1:15" ht="15">
      <c r="A177" s="136">
        <v>167</v>
      </c>
      <c r="B177" s="120" t="s">
        <v>2328</v>
      </c>
      <c r="C177" s="136" t="s">
        <v>1671</v>
      </c>
      <c r="D177" s="141">
        <v>969.55</v>
      </c>
      <c r="E177" s="141">
        <v>958.16666666666663</v>
      </c>
      <c r="F177" s="142">
        <v>939.68333333333328</v>
      </c>
      <c r="G177" s="142">
        <v>909.81666666666661</v>
      </c>
      <c r="H177" s="142">
        <v>891.33333333333326</v>
      </c>
      <c r="I177" s="142">
        <v>988.0333333333333</v>
      </c>
      <c r="J177" s="142">
        <v>1006.5166666666667</v>
      </c>
      <c r="K177" s="142">
        <v>1036.3833333333332</v>
      </c>
      <c r="L177" s="137">
        <v>976.65</v>
      </c>
      <c r="M177" s="137">
        <v>928.3</v>
      </c>
      <c r="N177" s="160">
        <v>5076800</v>
      </c>
      <c r="O177" s="161">
        <v>2.2394071209924277E-2</v>
      </c>
    </row>
    <row r="178" spans="1:15" ht="15">
      <c r="A178" s="136">
        <v>168</v>
      </c>
      <c r="B178" s="120" t="s">
        <v>2331</v>
      </c>
      <c r="C178" s="136" t="s">
        <v>2251</v>
      </c>
      <c r="D178" s="141">
        <v>482.65</v>
      </c>
      <c r="E178" s="141">
        <v>479.08333333333331</v>
      </c>
      <c r="F178" s="142">
        <v>472.21666666666664</v>
      </c>
      <c r="G178" s="142">
        <v>461.7833333333333</v>
      </c>
      <c r="H178" s="142">
        <v>454.91666666666663</v>
      </c>
      <c r="I178" s="142">
        <v>489.51666666666665</v>
      </c>
      <c r="J178" s="142">
        <v>496.38333333333333</v>
      </c>
      <c r="K178" s="142">
        <v>506.81666666666666</v>
      </c>
      <c r="L178" s="137">
        <v>485.95</v>
      </c>
      <c r="M178" s="137">
        <v>468.65</v>
      </c>
      <c r="N178" s="160">
        <v>5811000</v>
      </c>
      <c r="O178" s="161">
        <v>1.0432968179447054E-2</v>
      </c>
    </row>
    <row r="179" spans="1:15" ht="15">
      <c r="A179" s="136">
        <v>169</v>
      </c>
      <c r="B179" s="120" t="s">
        <v>2335</v>
      </c>
      <c r="C179" s="136" t="s">
        <v>131</v>
      </c>
      <c r="D179" s="141">
        <v>27.1</v>
      </c>
      <c r="E179" s="141">
        <v>26.833333333333332</v>
      </c>
      <c r="F179" s="142">
        <v>25.666666666666664</v>
      </c>
      <c r="G179" s="142">
        <v>24.233333333333331</v>
      </c>
      <c r="H179" s="142">
        <v>23.066666666666663</v>
      </c>
      <c r="I179" s="142">
        <v>28.266666666666666</v>
      </c>
      <c r="J179" s="142">
        <v>29.43333333333333</v>
      </c>
      <c r="K179" s="142">
        <v>30.866666666666667</v>
      </c>
      <c r="L179" s="137">
        <v>28</v>
      </c>
      <c r="M179" s="137">
        <v>25.4</v>
      </c>
      <c r="N179" s="160">
        <v>89320000</v>
      </c>
      <c r="O179" s="161">
        <v>2.1780909673286355E-2</v>
      </c>
    </row>
    <row r="180" spans="1:15" ht="15">
      <c r="A180" s="136">
        <v>170</v>
      </c>
      <c r="B180" s="120" t="s">
        <v>2336</v>
      </c>
      <c r="C180" s="136" t="s">
        <v>2716</v>
      </c>
      <c r="D180" s="141">
        <v>40.35</v>
      </c>
      <c r="E180" s="141">
        <v>39.733333333333327</v>
      </c>
      <c r="F180" s="142">
        <v>37.466666666666654</v>
      </c>
      <c r="G180" s="142">
        <v>34.583333333333329</v>
      </c>
      <c r="H180" s="142">
        <v>32.316666666666656</v>
      </c>
      <c r="I180" s="142">
        <v>42.616666666666653</v>
      </c>
      <c r="J180" s="142">
        <v>44.883333333333319</v>
      </c>
      <c r="K180" s="142">
        <v>47.766666666666652</v>
      </c>
      <c r="L180" s="137">
        <v>42</v>
      </c>
      <c r="M180" s="137">
        <v>36.85</v>
      </c>
      <c r="N180" s="160">
        <v>34362000</v>
      </c>
      <c r="O180" s="161">
        <v>2.8925619834710745E-2</v>
      </c>
    </row>
    <row r="181" spans="1:15" ht="15">
      <c r="A181" s="136">
        <v>171</v>
      </c>
      <c r="B181" s="120" t="s">
        <v>2329</v>
      </c>
      <c r="C181" s="136" t="s">
        <v>132</v>
      </c>
      <c r="D181" s="141">
        <v>142.65</v>
      </c>
      <c r="E181" s="141">
        <v>142.76666666666668</v>
      </c>
      <c r="F181" s="142">
        <v>141.18333333333337</v>
      </c>
      <c r="G181" s="142">
        <v>139.7166666666667</v>
      </c>
      <c r="H181" s="142">
        <v>138.13333333333338</v>
      </c>
      <c r="I181" s="142">
        <v>144.23333333333335</v>
      </c>
      <c r="J181" s="142">
        <v>145.81666666666666</v>
      </c>
      <c r="K181" s="142">
        <v>147.28333333333333</v>
      </c>
      <c r="L181" s="137">
        <v>144.35</v>
      </c>
      <c r="M181" s="137">
        <v>141.30000000000001</v>
      </c>
      <c r="N181" s="160">
        <v>43392000</v>
      </c>
      <c r="O181" s="161">
        <v>8.4521922873745381E-3</v>
      </c>
    </row>
    <row r="182" spans="1:15" ht="15">
      <c r="A182" s="136">
        <v>172</v>
      </c>
      <c r="B182" s="120" t="s">
        <v>2334</v>
      </c>
      <c r="C182" s="136" t="s">
        <v>133</v>
      </c>
      <c r="D182" s="141">
        <v>496.25</v>
      </c>
      <c r="E182" s="141">
        <v>480.43333333333334</v>
      </c>
      <c r="F182" s="142">
        <v>459.7166666666667</v>
      </c>
      <c r="G182" s="142">
        <v>423.18333333333334</v>
      </c>
      <c r="H182" s="142">
        <v>402.4666666666667</v>
      </c>
      <c r="I182" s="142">
        <v>516.9666666666667</v>
      </c>
      <c r="J182" s="142">
        <v>537.68333333333328</v>
      </c>
      <c r="K182" s="142">
        <v>574.2166666666667</v>
      </c>
      <c r="L182" s="137">
        <v>501.15</v>
      </c>
      <c r="M182" s="137">
        <v>443.9</v>
      </c>
      <c r="N182" s="160">
        <v>13713000</v>
      </c>
      <c r="O182" s="161">
        <v>-8.9077703165684526E-3</v>
      </c>
    </row>
    <row r="183" spans="1:15" ht="15">
      <c r="A183" s="136">
        <v>173</v>
      </c>
      <c r="B183" s="120" t="s">
        <v>2337</v>
      </c>
      <c r="C183" s="136" t="s">
        <v>134</v>
      </c>
      <c r="D183" s="141">
        <v>897.95</v>
      </c>
      <c r="E183" s="141">
        <v>895.71666666666658</v>
      </c>
      <c r="F183" s="142">
        <v>888.78333333333319</v>
      </c>
      <c r="G183" s="142">
        <v>879.61666666666656</v>
      </c>
      <c r="H183" s="142">
        <v>872.68333333333317</v>
      </c>
      <c r="I183" s="142">
        <v>904.88333333333321</v>
      </c>
      <c r="J183" s="142">
        <v>911.81666666666661</v>
      </c>
      <c r="K183" s="142">
        <v>920.98333333333323</v>
      </c>
      <c r="L183" s="137">
        <v>902.65</v>
      </c>
      <c r="M183" s="137">
        <v>886.55</v>
      </c>
      <c r="N183" s="160">
        <v>44803000</v>
      </c>
      <c r="O183" s="161">
        <v>-5.7640021750951604E-3</v>
      </c>
    </row>
    <row r="184" spans="1:15" ht="15">
      <c r="A184" s="136">
        <v>174</v>
      </c>
      <c r="B184" s="120" t="s">
        <v>2329</v>
      </c>
      <c r="C184" s="136" t="s">
        <v>135</v>
      </c>
      <c r="D184" s="141">
        <v>453.35</v>
      </c>
      <c r="E184" s="141">
        <v>448.3</v>
      </c>
      <c r="F184" s="142">
        <v>433.15000000000003</v>
      </c>
      <c r="G184" s="142">
        <v>412.95000000000005</v>
      </c>
      <c r="H184" s="142">
        <v>397.80000000000007</v>
      </c>
      <c r="I184" s="142">
        <v>468.5</v>
      </c>
      <c r="J184" s="142">
        <v>483.65</v>
      </c>
      <c r="K184" s="142">
        <v>503.84999999999997</v>
      </c>
      <c r="L184" s="137">
        <v>463.45</v>
      </c>
      <c r="M184" s="137">
        <v>428.1</v>
      </c>
      <c r="N184" s="160">
        <v>11794900</v>
      </c>
      <c r="O184" s="161">
        <v>1.8805712206658179E-2</v>
      </c>
    </row>
    <row r="185" spans="1:15" ht="15">
      <c r="A185" s="136">
        <v>175</v>
      </c>
      <c r="B185" s="49" t="s">
        <v>2328</v>
      </c>
      <c r="C185" s="136" t="s">
        <v>1693</v>
      </c>
      <c r="D185" s="141">
        <v>592.20000000000005</v>
      </c>
      <c r="E185" s="141">
        <v>589.85</v>
      </c>
      <c r="F185" s="142">
        <v>580.80000000000007</v>
      </c>
      <c r="G185" s="142">
        <v>569.40000000000009</v>
      </c>
      <c r="H185" s="142">
        <v>560.35000000000014</v>
      </c>
      <c r="I185" s="142">
        <v>601.25</v>
      </c>
      <c r="J185" s="142">
        <v>610.29999999999995</v>
      </c>
      <c r="K185" s="142">
        <v>621.69999999999993</v>
      </c>
      <c r="L185" s="137">
        <v>598.9</v>
      </c>
      <c r="M185" s="137">
        <v>578.45000000000005</v>
      </c>
      <c r="N185" s="160">
        <v>896400</v>
      </c>
      <c r="O185" s="161">
        <v>2.612531101560733E-2</v>
      </c>
    </row>
    <row r="186" spans="1:15" ht="15">
      <c r="A186" s="136">
        <v>176</v>
      </c>
      <c r="B186" s="120" t="s">
        <v>2329</v>
      </c>
      <c r="C186" s="136" t="s">
        <v>136</v>
      </c>
      <c r="D186" s="141">
        <v>45.1</v>
      </c>
      <c r="E186" s="141">
        <v>44.333333333333336</v>
      </c>
      <c r="F186" s="142">
        <v>41.966666666666669</v>
      </c>
      <c r="G186" s="142">
        <v>38.833333333333336</v>
      </c>
      <c r="H186" s="142">
        <v>36.466666666666669</v>
      </c>
      <c r="I186" s="142">
        <v>47.466666666666669</v>
      </c>
      <c r="J186" s="142">
        <v>49.833333333333329</v>
      </c>
      <c r="K186" s="142">
        <v>52.966666666666669</v>
      </c>
      <c r="L186" s="137">
        <v>46.7</v>
      </c>
      <c r="M186" s="137">
        <v>41.2</v>
      </c>
      <c r="N186" s="160">
        <v>66300000</v>
      </c>
      <c r="O186" s="161">
        <v>1.3744354997054782E-3</v>
      </c>
    </row>
    <row r="187" spans="1:15" ht="15">
      <c r="A187" s="136">
        <v>177</v>
      </c>
      <c r="B187" s="120" t="s">
        <v>2342</v>
      </c>
      <c r="C187" s="136" t="s">
        <v>137</v>
      </c>
      <c r="D187" s="141">
        <v>94.05</v>
      </c>
      <c r="E187" s="141">
        <v>90.883333333333326</v>
      </c>
      <c r="F187" s="142">
        <v>87.266666666666652</v>
      </c>
      <c r="G187" s="142">
        <v>80.48333333333332</v>
      </c>
      <c r="H187" s="142">
        <v>76.866666666666646</v>
      </c>
      <c r="I187" s="142">
        <v>97.666666666666657</v>
      </c>
      <c r="J187" s="142">
        <v>101.28333333333333</v>
      </c>
      <c r="K187" s="142">
        <v>108.06666666666666</v>
      </c>
      <c r="L187" s="137">
        <v>94.5</v>
      </c>
      <c r="M187" s="137">
        <v>84.1</v>
      </c>
      <c r="N187" s="160">
        <v>77184000</v>
      </c>
      <c r="O187" s="161">
        <v>6.7551867219917017E-2</v>
      </c>
    </row>
    <row r="188" spans="1:15" ht="15">
      <c r="A188" s="136">
        <v>178</v>
      </c>
      <c r="B188" s="120" t="s">
        <v>2331</v>
      </c>
      <c r="C188" s="136" t="s">
        <v>138</v>
      </c>
      <c r="D188" s="141">
        <v>296.95</v>
      </c>
      <c r="E188" s="141">
        <v>297.71666666666664</v>
      </c>
      <c r="F188" s="142">
        <v>294.5333333333333</v>
      </c>
      <c r="G188" s="142">
        <v>292.11666666666667</v>
      </c>
      <c r="H188" s="142">
        <v>288.93333333333334</v>
      </c>
      <c r="I188" s="142">
        <v>300.13333333333327</v>
      </c>
      <c r="J188" s="142">
        <v>303.31666666666655</v>
      </c>
      <c r="K188" s="142">
        <v>305.73333333333323</v>
      </c>
      <c r="L188" s="137">
        <v>300.89999999999998</v>
      </c>
      <c r="M188" s="137">
        <v>295.3</v>
      </c>
      <c r="N188" s="160">
        <v>62025000</v>
      </c>
      <c r="O188" s="161">
        <v>2.1694010674046253E-2</v>
      </c>
    </row>
    <row r="189" spans="1:15" ht="15">
      <c r="A189" s="136">
        <v>179</v>
      </c>
      <c r="B189" s="120" t="s">
        <v>2327</v>
      </c>
      <c r="C189" s="136" t="s">
        <v>212</v>
      </c>
      <c r="D189" s="141">
        <v>17045.55</v>
      </c>
      <c r="E189" s="141">
        <v>16977.166666666668</v>
      </c>
      <c r="F189" s="142">
        <v>16814.383333333335</v>
      </c>
      <c r="G189" s="142">
        <v>16583.216666666667</v>
      </c>
      <c r="H189" s="142">
        <v>16420.433333333334</v>
      </c>
      <c r="I189" s="142">
        <v>17208.333333333336</v>
      </c>
      <c r="J189" s="142">
        <v>17371.116666666669</v>
      </c>
      <c r="K189" s="142">
        <v>17602.283333333336</v>
      </c>
      <c r="L189" s="137">
        <v>17139.95</v>
      </c>
      <c r="M189" s="137">
        <v>16746</v>
      </c>
      <c r="N189" s="160">
        <v>66350</v>
      </c>
      <c r="O189" s="161">
        <v>-3.2093362509117436E-2</v>
      </c>
    </row>
    <row r="190" spans="1:15" ht="15">
      <c r="A190" s="136">
        <v>180</v>
      </c>
      <c r="B190" s="120" t="s">
        <v>2336</v>
      </c>
      <c r="C190" s="136" t="s">
        <v>139</v>
      </c>
      <c r="D190" s="141">
        <v>1233.8</v>
      </c>
      <c r="E190" s="141">
        <v>1228.6999999999998</v>
      </c>
      <c r="F190" s="142">
        <v>1219.2999999999997</v>
      </c>
      <c r="G190" s="142">
        <v>1204.8</v>
      </c>
      <c r="H190" s="142">
        <v>1195.3999999999999</v>
      </c>
      <c r="I190" s="142">
        <v>1243.1999999999996</v>
      </c>
      <c r="J190" s="142">
        <v>1252.5999999999997</v>
      </c>
      <c r="K190" s="142">
        <v>1267.0999999999995</v>
      </c>
      <c r="L190" s="137">
        <v>1238.0999999999999</v>
      </c>
      <c r="M190" s="137">
        <v>1214.2</v>
      </c>
      <c r="N190" s="160">
        <v>907500</v>
      </c>
      <c r="O190" s="161">
        <v>-1.0899182561307902E-2</v>
      </c>
    </row>
    <row r="191" spans="1:15" ht="15">
      <c r="A191" s="136">
        <v>181</v>
      </c>
      <c r="B191" s="120" t="s">
        <v>2331</v>
      </c>
      <c r="C191" s="136" t="s">
        <v>213</v>
      </c>
      <c r="D191" s="141">
        <v>27.6</v>
      </c>
      <c r="E191" s="141">
        <v>27.400000000000002</v>
      </c>
      <c r="F191" s="142">
        <v>27.050000000000004</v>
      </c>
      <c r="G191" s="142">
        <v>26.500000000000004</v>
      </c>
      <c r="H191" s="142">
        <v>26.150000000000006</v>
      </c>
      <c r="I191" s="142">
        <v>27.950000000000003</v>
      </c>
      <c r="J191" s="142">
        <v>28.300000000000004</v>
      </c>
      <c r="K191" s="142">
        <v>28.85</v>
      </c>
      <c r="L191" s="137">
        <v>27.75</v>
      </c>
      <c r="M191" s="137">
        <v>26.85</v>
      </c>
      <c r="N191" s="160">
        <v>173824545</v>
      </c>
      <c r="O191" s="161">
        <v>1.1452567283832794E-3</v>
      </c>
    </row>
    <row r="192" spans="1:15" ht="15">
      <c r="A192" s="136">
        <v>182</v>
      </c>
      <c r="B192" s="49" t="s">
        <v>2328</v>
      </c>
      <c r="C192" s="136" t="s">
        <v>1866</v>
      </c>
      <c r="D192" s="141">
        <v>82.05</v>
      </c>
      <c r="E192" s="141">
        <v>81.416666666666671</v>
      </c>
      <c r="F192" s="142">
        <v>79.583333333333343</v>
      </c>
      <c r="G192" s="142">
        <v>77.116666666666674</v>
      </c>
      <c r="H192" s="142">
        <v>75.283333333333346</v>
      </c>
      <c r="I192" s="142">
        <v>83.88333333333334</v>
      </c>
      <c r="J192" s="142">
        <v>85.716666666666683</v>
      </c>
      <c r="K192" s="142">
        <v>88.183333333333337</v>
      </c>
      <c r="L192" s="137">
        <v>83.25</v>
      </c>
      <c r="M192" s="137">
        <v>78.95</v>
      </c>
      <c r="N192" s="160">
        <v>19045000</v>
      </c>
      <c r="O192" s="161">
        <v>-7.5560187597707136E-3</v>
      </c>
    </row>
    <row r="193" spans="1:15" ht="15">
      <c r="A193" s="136">
        <v>183</v>
      </c>
      <c r="B193" s="120" t="s">
        <v>2326</v>
      </c>
      <c r="C193" s="136" t="s">
        <v>230</v>
      </c>
      <c r="D193" s="141">
        <v>1877.35</v>
      </c>
      <c r="E193" s="141">
        <v>1854.1166666666668</v>
      </c>
      <c r="F193" s="142">
        <v>1820.2333333333336</v>
      </c>
      <c r="G193" s="142">
        <v>1763.1166666666668</v>
      </c>
      <c r="H193" s="142">
        <v>1729.2333333333336</v>
      </c>
      <c r="I193" s="142">
        <v>1911.2333333333336</v>
      </c>
      <c r="J193" s="142">
        <v>1945.1166666666668</v>
      </c>
      <c r="K193" s="142">
        <v>2002.2333333333336</v>
      </c>
      <c r="L193" s="137">
        <v>1888</v>
      </c>
      <c r="M193" s="137">
        <v>1797</v>
      </c>
      <c r="N193" s="160">
        <v>842000</v>
      </c>
      <c r="O193" s="161">
        <v>6.5750149432157803E-3</v>
      </c>
    </row>
    <row r="194" spans="1:15" ht="15">
      <c r="A194" s="136">
        <v>184</v>
      </c>
      <c r="B194" s="120" t="s">
        <v>2334</v>
      </c>
      <c r="C194" s="136" t="s">
        <v>140</v>
      </c>
      <c r="D194" s="141">
        <v>1316.7</v>
      </c>
      <c r="E194" s="141">
        <v>1326.2333333333333</v>
      </c>
      <c r="F194" s="142">
        <v>1289.4666666666667</v>
      </c>
      <c r="G194" s="142">
        <v>1262.2333333333333</v>
      </c>
      <c r="H194" s="142">
        <v>1225.4666666666667</v>
      </c>
      <c r="I194" s="142">
        <v>1353.4666666666667</v>
      </c>
      <c r="J194" s="142">
        <v>1390.2333333333336</v>
      </c>
      <c r="K194" s="142">
        <v>1417.4666666666667</v>
      </c>
      <c r="L194" s="137">
        <v>1363</v>
      </c>
      <c r="M194" s="137">
        <v>1299</v>
      </c>
      <c r="N194" s="160">
        <v>2309400</v>
      </c>
      <c r="O194" s="161">
        <v>7.7849341921030518E-2</v>
      </c>
    </row>
    <row r="195" spans="1:15" ht="15">
      <c r="A195" s="136">
        <v>185</v>
      </c>
      <c r="B195" s="120" t="s">
        <v>2330</v>
      </c>
      <c r="C195" s="136" t="s">
        <v>141</v>
      </c>
      <c r="D195" s="141">
        <v>741.8</v>
      </c>
      <c r="E195" s="141">
        <v>727.6</v>
      </c>
      <c r="F195" s="142">
        <v>707.7</v>
      </c>
      <c r="G195" s="142">
        <v>673.6</v>
      </c>
      <c r="H195" s="142">
        <v>653.70000000000005</v>
      </c>
      <c r="I195" s="142">
        <v>761.7</v>
      </c>
      <c r="J195" s="142">
        <v>781.59999999999991</v>
      </c>
      <c r="K195" s="142">
        <v>815.7</v>
      </c>
      <c r="L195" s="137">
        <v>747.5</v>
      </c>
      <c r="M195" s="137">
        <v>693.5</v>
      </c>
      <c r="N195" s="160">
        <v>4440600</v>
      </c>
      <c r="O195" s="161">
        <v>-1.0958171856207403E-2</v>
      </c>
    </row>
    <row r="196" spans="1:15" ht="15">
      <c r="A196" s="136">
        <v>186</v>
      </c>
      <c r="B196" s="120" t="s">
        <v>2330</v>
      </c>
      <c r="C196" s="136" t="s">
        <v>142</v>
      </c>
      <c r="D196" s="141">
        <v>584.85</v>
      </c>
      <c r="E196" s="141">
        <v>581.44999999999993</v>
      </c>
      <c r="F196" s="142">
        <v>574.99999999999989</v>
      </c>
      <c r="G196" s="142">
        <v>565.15</v>
      </c>
      <c r="H196" s="142">
        <v>558.69999999999993</v>
      </c>
      <c r="I196" s="142">
        <v>591.29999999999984</v>
      </c>
      <c r="J196" s="142">
        <v>597.74999999999989</v>
      </c>
      <c r="K196" s="142">
        <v>607.5999999999998</v>
      </c>
      <c r="L196" s="137">
        <v>587.9</v>
      </c>
      <c r="M196" s="137">
        <v>571.6</v>
      </c>
      <c r="N196" s="160">
        <v>54892200</v>
      </c>
      <c r="O196" s="161">
        <v>1.024374443274759E-2</v>
      </c>
    </row>
    <row r="197" spans="1:15" ht="15">
      <c r="A197" s="136">
        <v>187</v>
      </c>
      <c r="B197" s="120" t="s">
        <v>2338</v>
      </c>
      <c r="C197" s="136" t="s">
        <v>143</v>
      </c>
      <c r="D197" s="141">
        <v>971.15</v>
      </c>
      <c r="E197" s="141">
        <v>974.83333333333337</v>
      </c>
      <c r="F197" s="142">
        <v>956.41666666666674</v>
      </c>
      <c r="G197" s="142">
        <v>941.68333333333339</v>
      </c>
      <c r="H197" s="142">
        <v>923.26666666666677</v>
      </c>
      <c r="I197" s="142">
        <v>989.56666666666672</v>
      </c>
      <c r="J197" s="142">
        <v>1007.9833333333335</v>
      </c>
      <c r="K197" s="142">
        <v>1022.7166666666667</v>
      </c>
      <c r="L197" s="137">
        <v>993.25</v>
      </c>
      <c r="M197" s="137">
        <v>960.1</v>
      </c>
      <c r="N197" s="160">
        <v>4182000</v>
      </c>
      <c r="O197" s="161">
        <v>-6.1700695535113308E-2</v>
      </c>
    </row>
    <row r="198" spans="1:15" ht="15">
      <c r="A198" s="136">
        <v>188</v>
      </c>
      <c r="B198" s="120" t="s">
        <v>2329</v>
      </c>
      <c r="C198" s="136" t="s">
        <v>1917</v>
      </c>
      <c r="D198" s="141">
        <v>13.55</v>
      </c>
      <c r="E198" s="141">
        <v>13.350000000000001</v>
      </c>
      <c r="F198" s="142">
        <v>13.050000000000002</v>
      </c>
      <c r="G198" s="142">
        <v>12.55</v>
      </c>
      <c r="H198" s="142">
        <v>12.250000000000002</v>
      </c>
      <c r="I198" s="142">
        <v>13.850000000000003</v>
      </c>
      <c r="J198" s="142">
        <v>14.15</v>
      </c>
      <c r="K198" s="142">
        <v>14.650000000000004</v>
      </c>
      <c r="L198" s="137">
        <v>13.65</v>
      </c>
      <c r="M198" s="137">
        <v>12.85</v>
      </c>
      <c r="N198" s="160">
        <v>389795000</v>
      </c>
      <c r="O198" s="161">
        <v>9.334783396773608E-3</v>
      </c>
    </row>
    <row r="199" spans="1:15" ht="15">
      <c r="A199" s="136">
        <v>189</v>
      </c>
      <c r="B199" s="120" t="s">
        <v>2331</v>
      </c>
      <c r="C199" s="136" t="s">
        <v>144</v>
      </c>
      <c r="D199" s="141">
        <v>65.349999999999994</v>
      </c>
      <c r="E199" s="141">
        <v>65.016666666666666</v>
      </c>
      <c r="F199" s="142">
        <v>63.983333333333334</v>
      </c>
      <c r="G199" s="142">
        <v>62.616666666666667</v>
      </c>
      <c r="H199" s="142">
        <v>61.583333333333336</v>
      </c>
      <c r="I199" s="142">
        <v>66.383333333333326</v>
      </c>
      <c r="J199" s="142">
        <v>67.416666666666657</v>
      </c>
      <c r="K199" s="142">
        <v>68.783333333333331</v>
      </c>
      <c r="L199" s="137">
        <v>66.05</v>
      </c>
      <c r="M199" s="137">
        <v>63.65</v>
      </c>
      <c r="N199" s="160">
        <v>27198000</v>
      </c>
      <c r="O199" s="161">
        <v>1.7508417508417508E-2</v>
      </c>
    </row>
    <row r="200" spans="1:15" ht="15">
      <c r="A200" s="136">
        <v>190</v>
      </c>
      <c r="B200" s="120" t="s">
        <v>2343</v>
      </c>
      <c r="C200" s="136" t="s">
        <v>145</v>
      </c>
      <c r="D200" s="141">
        <v>701.55</v>
      </c>
      <c r="E200" s="141">
        <v>699.61666666666679</v>
      </c>
      <c r="F200" s="142">
        <v>693.63333333333355</v>
      </c>
      <c r="G200" s="142">
        <v>685.71666666666681</v>
      </c>
      <c r="H200" s="142">
        <v>679.73333333333358</v>
      </c>
      <c r="I200" s="142">
        <v>707.53333333333353</v>
      </c>
      <c r="J200" s="142">
        <v>713.51666666666665</v>
      </c>
      <c r="K200" s="142">
        <v>721.43333333333351</v>
      </c>
      <c r="L200" s="137">
        <v>705.6</v>
      </c>
      <c r="M200" s="137">
        <v>691.7</v>
      </c>
      <c r="N200" s="160">
        <v>7062000</v>
      </c>
      <c r="O200" s="161">
        <v>-1.1754827875734676E-2</v>
      </c>
    </row>
    <row r="201" spans="1:15" ht="15">
      <c r="A201" s="136">
        <v>191</v>
      </c>
      <c r="B201" s="120" t="s">
        <v>2335</v>
      </c>
      <c r="C201" s="136" t="s">
        <v>146</v>
      </c>
      <c r="D201" s="141">
        <v>639.95000000000005</v>
      </c>
      <c r="E201" s="141">
        <v>628.69999999999993</v>
      </c>
      <c r="F201" s="142">
        <v>614.64999999999986</v>
      </c>
      <c r="G201" s="142">
        <v>589.34999999999991</v>
      </c>
      <c r="H201" s="142">
        <v>575.29999999999984</v>
      </c>
      <c r="I201" s="142">
        <v>653.99999999999989</v>
      </c>
      <c r="J201" s="142">
        <v>668.04999999999984</v>
      </c>
      <c r="K201" s="142">
        <v>693.34999999999991</v>
      </c>
      <c r="L201" s="137">
        <v>642.75</v>
      </c>
      <c r="M201" s="137">
        <v>603.4</v>
      </c>
      <c r="N201" s="160">
        <v>8035200</v>
      </c>
      <c r="O201" s="161">
        <v>4.1991601679664068E-3</v>
      </c>
    </row>
    <row r="202" spans="1:15" ht="15">
      <c r="A202" s="136">
        <v>192</v>
      </c>
      <c r="B202" s="120" t="s">
        <v>2341</v>
      </c>
      <c r="C202" s="136" t="s">
        <v>359</v>
      </c>
      <c r="D202" s="141">
        <v>1002.2</v>
      </c>
      <c r="E202" s="141">
        <v>994.98333333333346</v>
      </c>
      <c r="F202" s="142">
        <v>978.3666666666669</v>
      </c>
      <c r="G202" s="142">
        <v>954.53333333333342</v>
      </c>
      <c r="H202" s="142">
        <v>937.91666666666686</v>
      </c>
      <c r="I202" s="142">
        <v>1018.8166666666669</v>
      </c>
      <c r="J202" s="142">
        <v>1035.4333333333334</v>
      </c>
      <c r="K202" s="142">
        <v>1059.2666666666669</v>
      </c>
      <c r="L202" s="137">
        <v>1011.6</v>
      </c>
      <c r="M202" s="137">
        <v>971.15</v>
      </c>
      <c r="N202" s="160">
        <v>1680000</v>
      </c>
      <c r="O202" s="161">
        <v>1.842870999030068E-2</v>
      </c>
    </row>
    <row r="203" spans="1:15" ht="15">
      <c r="A203" s="136">
        <v>193</v>
      </c>
      <c r="B203" s="120" t="s">
        <v>2333</v>
      </c>
      <c r="C203" s="136" t="s">
        <v>147</v>
      </c>
      <c r="D203" s="141">
        <v>279.3</v>
      </c>
      <c r="E203" s="141">
        <v>277.88333333333333</v>
      </c>
      <c r="F203" s="142">
        <v>275.01666666666665</v>
      </c>
      <c r="G203" s="142">
        <v>270.73333333333335</v>
      </c>
      <c r="H203" s="142">
        <v>267.86666666666667</v>
      </c>
      <c r="I203" s="142">
        <v>282.16666666666663</v>
      </c>
      <c r="J203" s="142">
        <v>285.0333333333333</v>
      </c>
      <c r="K203" s="142">
        <v>289.31666666666661</v>
      </c>
      <c r="L203" s="137">
        <v>280.75</v>
      </c>
      <c r="M203" s="137">
        <v>273.60000000000002</v>
      </c>
      <c r="N203" s="160">
        <v>27684000</v>
      </c>
      <c r="O203" s="161">
        <v>1.3509060955518945E-2</v>
      </c>
    </row>
    <row r="204" spans="1:15" ht="15">
      <c r="A204" s="136">
        <v>194</v>
      </c>
      <c r="B204" s="120" t="s">
        <v>2332</v>
      </c>
      <c r="C204" s="136" t="s">
        <v>148</v>
      </c>
      <c r="D204" s="141">
        <v>370.05</v>
      </c>
      <c r="E204" s="141">
        <v>370.63333333333338</v>
      </c>
      <c r="F204" s="142">
        <v>367.71666666666675</v>
      </c>
      <c r="G204" s="142">
        <v>365.38333333333338</v>
      </c>
      <c r="H204" s="142">
        <v>362.46666666666675</v>
      </c>
      <c r="I204" s="142">
        <v>372.96666666666675</v>
      </c>
      <c r="J204" s="142">
        <v>375.88333333333338</v>
      </c>
      <c r="K204" s="142">
        <v>378.21666666666675</v>
      </c>
      <c r="L204" s="137">
        <v>373.55</v>
      </c>
      <c r="M204" s="137">
        <v>368.3</v>
      </c>
      <c r="N204" s="160">
        <v>69160500</v>
      </c>
      <c r="O204" s="161">
        <v>2.7568531312681079E-2</v>
      </c>
    </row>
    <row r="205" spans="1:15" ht="15">
      <c r="A205" s="136">
        <v>195</v>
      </c>
      <c r="B205" s="120" t="s">
        <v>2332</v>
      </c>
      <c r="C205" s="136" t="s">
        <v>149</v>
      </c>
      <c r="D205" s="141">
        <v>207.85</v>
      </c>
      <c r="E205" s="141">
        <v>208</v>
      </c>
      <c r="F205" s="142">
        <v>206.65</v>
      </c>
      <c r="G205" s="142">
        <v>205.45000000000002</v>
      </c>
      <c r="H205" s="142">
        <v>204.10000000000002</v>
      </c>
      <c r="I205" s="142">
        <v>209.2</v>
      </c>
      <c r="J205" s="142">
        <v>210.55</v>
      </c>
      <c r="K205" s="142">
        <v>211.74999999999997</v>
      </c>
      <c r="L205" s="137">
        <v>209.35</v>
      </c>
      <c r="M205" s="137">
        <v>206.8</v>
      </c>
      <c r="N205" s="160">
        <v>28857500</v>
      </c>
      <c r="O205" s="161">
        <v>1.6198609032485253E-2</v>
      </c>
    </row>
    <row r="206" spans="1:15" ht="15">
      <c r="A206" s="136">
        <v>196</v>
      </c>
      <c r="B206" s="120" t="s">
        <v>2329</v>
      </c>
      <c r="C206" s="136" t="s">
        <v>150</v>
      </c>
      <c r="D206" s="141">
        <v>85.3</v>
      </c>
      <c r="E206" s="141">
        <v>84.666666666666671</v>
      </c>
      <c r="F206" s="142">
        <v>83.13333333333334</v>
      </c>
      <c r="G206" s="142">
        <v>80.966666666666669</v>
      </c>
      <c r="H206" s="142">
        <v>79.433333333333337</v>
      </c>
      <c r="I206" s="142">
        <v>86.833333333333343</v>
      </c>
      <c r="J206" s="142">
        <v>88.366666666666674</v>
      </c>
      <c r="K206" s="142">
        <v>90.533333333333346</v>
      </c>
      <c r="L206" s="137">
        <v>86.2</v>
      </c>
      <c r="M206" s="137">
        <v>82.5</v>
      </c>
      <c r="N206" s="160">
        <v>66816000</v>
      </c>
      <c r="O206" s="161">
        <v>3.3788349776996893E-3</v>
      </c>
    </row>
    <row r="207" spans="1:15" ht="15">
      <c r="A207" s="136">
        <v>197</v>
      </c>
      <c r="B207" s="120" t="s">
        <v>2342</v>
      </c>
      <c r="C207" s="136" t="s">
        <v>151</v>
      </c>
      <c r="D207" s="141">
        <v>685.75</v>
      </c>
      <c r="E207" s="141">
        <v>679.25</v>
      </c>
      <c r="F207" s="142">
        <v>667.6</v>
      </c>
      <c r="G207" s="142">
        <v>649.45000000000005</v>
      </c>
      <c r="H207" s="142">
        <v>637.80000000000007</v>
      </c>
      <c r="I207" s="142">
        <v>697.4</v>
      </c>
      <c r="J207" s="142">
        <v>709.05000000000007</v>
      </c>
      <c r="K207" s="142">
        <v>727.19999999999993</v>
      </c>
      <c r="L207" s="137">
        <v>690.9</v>
      </c>
      <c r="M207" s="137">
        <v>661.1</v>
      </c>
      <c r="N207" s="160">
        <v>22207791</v>
      </c>
      <c r="O207" s="161">
        <v>-8.7141842292209337E-3</v>
      </c>
    </row>
    <row r="208" spans="1:15" ht="15">
      <c r="A208" s="136">
        <v>198</v>
      </c>
      <c r="B208" s="120" t="s">
        <v>2341</v>
      </c>
      <c r="C208" s="136" t="s">
        <v>152</v>
      </c>
      <c r="D208" s="141">
        <v>2975.95</v>
      </c>
      <c r="E208" s="141">
        <v>2959.75</v>
      </c>
      <c r="F208" s="142">
        <v>2923</v>
      </c>
      <c r="G208" s="142">
        <v>2870.05</v>
      </c>
      <c r="H208" s="142">
        <v>2833.3</v>
      </c>
      <c r="I208" s="142">
        <v>3012.7</v>
      </c>
      <c r="J208" s="142">
        <v>3049.45</v>
      </c>
      <c r="K208" s="142">
        <v>3102.3999999999996</v>
      </c>
      <c r="L208" s="137">
        <v>2996.5</v>
      </c>
      <c r="M208" s="137">
        <v>2906.8</v>
      </c>
      <c r="N208" s="160">
        <v>7887750</v>
      </c>
      <c r="O208" s="161">
        <v>2.6749975593087963E-2</v>
      </c>
    </row>
    <row r="209" spans="1:15" ht="15">
      <c r="A209" s="136">
        <v>199</v>
      </c>
      <c r="B209" s="120" t="s">
        <v>2341</v>
      </c>
      <c r="C209" s="136" t="s">
        <v>153</v>
      </c>
      <c r="D209" s="141">
        <v>597.4</v>
      </c>
      <c r="E209" s="141">
        <v>597.35</v>
      </c>
      <c r="F209" s="142">
        <v>591.20000000000005</v>
      </c>
      <c r="G209" s="142">
        <v>585</v>
      </c>
      <c r="H209" s="142">
        <v>578.85</v>
      </c>
      <c r="I209" s="142">
        <v>603.55000000000007</v>
      </c>
      <c r="J209" s="142">
        <v>609.69999999999993</v>
      </c>
      <c r="K209" s="142">
        <v>615.90000000000009</v>
      </c>
      <c r="L209" s="137">
        <v>603.5</v>
      </c>
      <c r="M209" s="137">
        <v>591.15</v>
      </c>
      <c r="N209" s="160">
        <v>11917200</v>
      </c>
      <c r="O209" s="161">
        <v>-2.3404464549119874E-2</v>
      </c>
    </row>
    <row r="210" spans="1:15" ht="15">
      <c r="A210" s="136">
        <v>200</v>
      </c>
      <c r="B210" s="120" t="s">
        <v>2333</v>
      </c>
      <c r="C210" s="136" t="s">
        <v>154</v>
      </c>
      <c r="D210" s="141">
        <v>798.3</v>
      </c>
      <c r="E210" s="141">
        <v>796.33333333333337</v>
      </c>
      <c r="F210" s="142">
        <v>787.16666666666674</v>
      </c>
      <c r="G210" s="142">
        <v>776.03333333333342</v>
      </c>
      <c r="H210" s="142">
        <v>766.86666666666679</v>
      </c>
      <c r="I210" s="142">
        <v>807.4666666666667</v>
      </c>
      <c r="J210" s="142">
        <v>816.63333333333344</v>
      </c>
      <c r="K210" s="142">
        <v>827.76666666666665</v>
      </c>
      <c r="L210" s="137">
        <v>805.5</v>
      </c>
      <c r="M210" s="137">
        <v>785.2</v>
      </c>
      <c r="N210" s="67">
        <v>10302000</v>
      </c>
      <c r="O210" s="161">
        <v>-4.3490866917947233E-3</v>
      </c>
    </row>
    <row r="211" spans="1:15" ht="15">
      <c r="A211" s="136">
        <v>201</v>
      </c>
      <c r="B211" s="120" t="s">
        <v>2330</v>
      </c>
      <c r="C211" s="136" t="s">
        <v>216</v>
      </c>
      <c r="D211" s="141">
        <v>1422.8</v>
      </c>
      <c r="E211" s="141">
        <v>1394.2833333333331</v>
      </c>
      <c r="F211" s="142">
        <v>1348.7166666666662</v>
      </c>
      <c r="G211" s="142">
        <v>1274.6333333333332</v>
      </c>
      <c r="H211" s="142">
        <v>1229.0666666666664</v>
      </c>
      <c r="I211" s="142">
        <v>1468.3666666666661</v>
      </c>
      <c r="J211" s="142">
        <v>1513.9333333333332</v>
      </c>
      <c r="K211" s="142">
        <v>1588.016666666666</v>
      </c>
      <c r="L211" s="137">
        <v>1439.85</v>
      </c>
      <c r="M211" s="137">
        <v>1320.2</v>
      </c>
      <c r="N211" s="67">
        <v>313500</v>
      </c>
      <c r="O211" s="161">
        <v>2.2838499184339316E-2</v>
      </c>
    </row>
    <row r="212" spans="1:15" ht="15">
      <c r="A212" s="136">
        <v>202</v>
      </c>
      <c r="B212" s="120" t="s">
        <v>2329</v>
      </c>
      <c r="C212" s="136" t="s">
        <v>217</v>
      </c>
      <c r="D212" s="141">
        <v>268.8</v>
      </c>
      <c r="E212" s="141">
        <v>262.73333333333335</v>
      </c>
      <c r="F212" s="142">
        <v>255.91666666666669</v>
      </c>
      <c r="G212" s="142">
        <v>243.03333333333333</v>
      </c>
      <c r="H212" s="142">
        <v>236.21666666666667</v>
      </c>
      <c r="I212" s="142">
        <v>275.61666666666667</v>
      </c>
      <c r="J212" s="142">
        <v>282.43333333333328</v>
      </c>
      <c r="K212" s="142">
        <v>295.31666666666672</v>
      </c>
      <c r="L212" s="137">
        <v>269.55</v>
      </c>
      <c r="M212" s="137">
        <v>249.85</v>
      </c>
      <c r="N212" s="67">
        <v>4194000</v>
      </c>
      <c r="O212" s="161">
        <v>-1.4285714285714286E-3</v>
      </c>
    </row>
    <row r="213" spans="1:15" ht="15">
      <c r="A213" s="136">
        <v>203</v>
      </c>
      <c r="B213" s="120" t="s">
        <v>2338</v>
      </c>
      <c r="C213" s="136" t="s">
        <v>244</v>
      </c>
      <c r="D213" s="141">
        <v>55.5</v>
      </c>
      <c r="E213" s="141">
        <v>54.85</v>
      </c>
      <c r="F213" s="142">
        <v>53.900000000000006</v>
      </c>
      <c r="G213" s="142">
        <v>52.300000000000004</v>
      </c>
      <c r="H213" s="142">
        <v>51.350000000000009</v>
      </c>
      <c r="I213" s="142">
        <v>56.45</v>
      </c>
      <c r="J213" s="142">
        <v>57.400000000000006</v>
      </c>
      <c r="K213" s="142">
        <v>59</v>
      </c>
      <c r="L213" s="137">
        <v>55.8</v>
      </c>
      <c r="M213" s="137">
        <v>53.25</v>
      </c>
      <c r="N213" s="67">
        <v>78370000</v>
      </c>
      <c r="O213" s="161">
        <v>8.0909687294992341E-3</v>
      </c>
    </row>
    <row r="214" spans="1:15" ht="15">
      <c r="A214" s="136">
        <v>204</v>
      </c>
      <c r="B214" s="120" t="s">
        <v>2332</v>
      </c>
      <c r="C214" s="136" t="s">
        <v>155</v>
      </c>
      <c r="D214" s="141">
        <v>665.35</v>
      </c>
      <c r="E214" s="141">
        <v>664.30000000000007</v>
      </c>
      <c r="F214" s="142">
        <v>655.05000000000018</v>
      </c>
      <c r="G214" s="142">
        <v>644.75000000000011</v>
      </c>
      <c r="H214" s="142">
        <v>635.50000000000023</v>
      </c>
      <c r="I214" s="142">
        <v>674.60000000000014</v>
      </c>
      <c r="J214" s="142">
        <v>683.84999999999991</v>
      </c>
      <c r="K214" s="142">
        <v>694.15000000000009</v>
      </c>
      <c r="L214" s="137">
        <v>673.55</v>
      </c>
      <c r="M214" s="137">
        <v>654</v>
      </c>
      <c r="N214" s="67">
        <v>5438000</v>
      </c>
      <c r="O214" s="161">
        <v>-3.2212137390994836E-2</v>
      </c>
    </row>
    <row r="215" spans="1:15" ht="15">
      <c r="A215" s="136">
        <v>205</v>
      </c>
      <c r="B215" s="120" t="s">
        <v>2333</v>
      </c>
      <c r="C215" s="136" t="s">
        <v>156</v>
      </c>
      <c r="D215" s="141">
        <v>1066.5999999999999</v>
      </c>
      <c r="E215" s="141">
        <v>1059.5166666666667</v>
      </c>
      <c r="F215" s="142">
        <v>1044.8833333333332</v>
      </c>
      <c r="G215" s="142">
        <v>1023.1666666666665</v>
      </c>
      <c r="H215" s="142">
        <v>1008.5333333333331</v>
      </c>
      <c r="I215" s="142">
        <v>1081.2333333333333</v>
      </c>
      <c r="J215" s="142">
        <v>1095.866666666667</v>
      </c>
      <c r="K215" s="142">
        <v>1117.5833333333335</v>
      </c>
      <c r="L215" s="137">
        <v>1074.1500000000001</v>
      </c>
      <c r="M215" s="137">
        <v>1037.8</v>
      </c>
      <c r="N215" s="67">
        <v>1069600</v>
      </c>
      <c r="O215" s="161">
        <v>-4.560260586319218E-3</v>
      </c>
    </row>
    <row r="216" spans="1:15" ht="15">
      <c r="A216" s="136">
        <v>206</v>
      </c>
      <c r="B216" s="120" t="s">
        <v>2334</v>
      </c>
      <c r="C216" s="136" t="s">
        <v>2045</v>
      </c>
      <c r="D216" s="141">
        <v>366.15</v>
      </c>
      <c r="E216" s="141">
        <v>364.83333333333331</v>
      </c>
      <c r="F216" s="142">
        <v>356.81666666666661</v>
      </c>
      <c r="G216" s="142">
        <v>347.48333333333329</v>
      </c>
      <c r="H216" s="142">
        <v>339.46666666666658</v>
      </c>
      <c r="I216" s="142">
        <v>374.16666666666663</v>
      </c>
      <c r="J216" s="142">
        <v>382.18333333333339</v>
      </c>
      <c r="K216" s="142">
        <v>391.51666666666665</v>
      </c>
      <c r="L216" s="137">
        <v>372.85</v>
      </c>
      <c r="M216" s="137">
        <v>355.5</v>
      </c>
      <c r="N216" s="67">
        <v>5428800</v>
      </c>
      <c r="O216" s="161">
        <v>-1.3949433304272014E-2</v>
      </c>
    </row>
    <row r="217" spans="1:15" ht="15">
      <c r="A217" s="136">
        <v>207</v>
      </c>
      <c r="B217" s="120" t="s">
        <v>2327</v>
      </c>
      <c r="C217" s="136" t="s">
        <v>158</v>
      </c>
      <c r="D217" s="141">
        <v>4159</v>
      </c>
      <c r="E217" s="141">
        <v>4134.9666666666662</v>
      </c>
      <c r="F217" s="142">
        <v>4097.0333333333328</v>
      </c>
      <c r="G217" s="142">
        <v>4035.0666666666666</v>
      </c>
      <c r="H217" s="142">
        <v>3997.1333333333332</v>
      </c>
      <c r="I217" s="142">
        <v>4196.9333333333325</v>
      </c>
      <c r="J217" s="142">
        <v>4234.866666666665</v>
      </c>
      <c r="K217" s="142">
        <v>4296.8333333333321</v>
      </c>
      <c r="L217" s="137">
        <v>4172.8999999999996</v>
      </c>
      <c r="M217" s="137">
        <v>4073</v>
      </c>
      <c r="N217" s="67">
        <v>1805000</v>
      </c>
      <c r="O217" s="161">
        <v>1.5185601799775027E-2</v>
      </c>
    </row>
    <row r="218" spans="1:15" ht="15">
      <c r="A218" s="136">
        <v>208</v>
      </c>
      <c r="B218" s="120" t="s">
        <v>2331</v>
      </c>
      <c r="C218" s="136" t="s">
        <v>159</v>
      </c>
      <c r="D218" s="141">
        <v>126.65</v>
      </c>
      <c r="E218" s="141">
        <v>125.75</v>
      </c>
      <c r="F218" s="142">
        <v>123.15</v>
      </c>
      <c r="G218" s="142">
        <v>119.65</v>
      </c>
      <c r="H218" s="142">
        <v>117.05000000000001</v>
      </c>
      <c r="I218" s="142">
        <v>129.25</v>
      </c>
      <c r="J218" s="142">
        <v>131.85</v>
      </c>
      <c r="K218" s="142">
        <v>135.35</v>
      </c>
      <c r="L218" s="137">
        <v>128.35</v>
      </c>
      <c r="M218" s="137">
        <v>122.25</v>
      </c>
      <c r="N218" s="67">
        <v>27344000</v>
      </c>
      <c r="O218" s="161">
        <v>3.0814380044020544E-3</v>
      </c>
    </row>
    <row r="219" spans="1:15" ht="15">
      <c r="A219" s="136">
        <v>209</v>
      </c>
      <c r="B219" s="120" t="s">
        <v>2343</v>
      </c>
      <c r="C219" s="136" t="s">
        <v>161</v>
      </c>
      <c r="D219" s="141">
        <v>711</v>
      </c>
      <c r="E219" s="141">
        <v>709.08333333333337</v>
      </c>
      <c r="F219" s="142">
        <v>703.2166666666667</v>
      </c>
      <c r="G219" s="142">
        <v>695.43333333333328</v>
      </c>
      <c r="H219" s="142">
        <v>689.56666666666661</v>
      </c>
      <c r="I219" s="142">
        <v>716.86666666666679</v>
      </c>
      <c r="J219" s="142">
        <v>722.73333333333335</v>
      </c>
      <c r="K219" s="142">
        <v>730.51666666666688</v>
      </c>
      <c r="L219" s="137">
        <v>714.95</v>
      </c>
      <c r="M219" s="137">
        <v>701.3</v>
      </c>
      <c r="N219" s="67">
        <v>11137200</v>
      </c>
      <c r="O219" s="161">
        <v>1.1222488559599042E-2</v>
      </c>
    </row>
    <row r="220" spans="1:15" ht="15">
      <c r="A220" s="136">
        <v>210</v>
      </c>
      <c r="B220" s="120" t="s">
        <v>2342</v>
      </c>
      <c r="C220" s="136" t="s">
        <v>228</v>
      </c>
      <c r="D220" s="141">
        <v>316.05</v>
      </c>
      <c r="E220" s="141">
        <v>314.28333333333336</v>
      </c>
      <c r="F220" s="142">
        <v>307.76666666666671</v>
      </c>
      <c r="G220" s="142">
        <v>299.48333333333335</v>
      </c>
      <c r="H220" s="142">
        <v>292.9666666666667</v>
      </c>
      <c r="I220" s="142">
        <v>322.56666666666672</v>
      </c>
      <c r="J220" s="142">
        <v>329.08333333333337</v>
      </c>
      <c r="K220" s="142">
        <v>337.36666666666673</v>
      </c>
      <c r="L220" s="137">
        <v>320.8</v>
      </c>
      <c r="M220" s="137">
        <v>306</v>
      </c>
      <c r="N220" s="67">
        <v>40033000</v>
      </c>
      <c r="O220" s="161">
        <v>4.9502225076845437E-2</v>
      </c>
    </row>
    <row r="221" spans="1:15" ht="15">
      <c r="A221" s="136">
        <v>211</v>
      </c>
      <c r="B221" s="120" t="s">
        <v>2328</v>
      </c>
      <c r="C221" s="136" t="s">
        <v>2085</v>
      </c>
      <c r="D221" s="141">
        <v>218.4</v>
      </c>
      <c r="E221" s="141">
        <v>218.29999999999998</v>
      </c>
      <c r="F221" s="142">
        <v>215.09999999999997</v>
      </c>
      <c r="G221" s="142">
        <v>211.79999999999998</v>
      </c>
      <c r="H221" s="142">
        <v>208.59999999999997</v>
      </c>
      <c r="I221" s="142">
        <v>221.59999999999997</v>
      </c>
      <c r="J221" s="142">
        <v>224.79999999999995</v>
      </c>
      <c r="K221" s="142">
        <v>228.09999999999997</v>
      </c>
      <c r="L221" s="137">
        <v>221.5</v>
      </c>
      <c r="M221" s="137">
        <v>215</v>
      </c>
      <c r="N221" s="67">
        <v>2316000</v>
      </c>
      <c r="O221" s="161">
        <v>-2.402022756005057E-2</v>
      </c>
    </row>
    <row r="222" spans="1:15" ht="15">
      <c r="A222" s="136">
        <v>212</v>
      </c>
      <c r="B222" s="120" t="s">
        <v>2336</v>
      </c>
      <c r="C222" s="136" t="s">
        <v>162</v>
      </c>
      <c r="D222" s="141">
        <v>595.75</v>
      </c>
      <c r="E222" s="141">
        <v>590.95000000000005</v>
      </c>
      <c r="F222" s="142">
        <v>582.00000000000011</v>
      </c>
      <c r="G222" s="142">
        <v>568.25000000000011</v>
      </c>
      <c r="H222" s="142">
        <v>559.30000000000018</v>
      </c>
      <c r="I222" s="142">
        <v>604.70000000000005</v>
      </c>
      <c r="J222" s="142">
        <v>613.64999999999986</v>
      </c>
      <c r="K222" s="142">
        <v>627.4</v>
      </c>
      <c r="L222" s="137">
        <v>599.9</v>
      </c>
      <c r="M222" s="137">
        <v>577.20000000000005</v>
      </c>
      <c r="N222" s="67">
        <v>2664000</v>
      </c>
      <c r="O222" s="161">
        <v>-6.3409175680716147E-3</v>
      </c>
    </row>
    <row r="223" spans="1:15" ht="15">
      <c r="A223" s="136">
        <v>213</v>
      </c>
      <c r="B223" s="120" t="s">
        <v>2341</v>
      </c>
      <c r="C223" s="136" t="s">
        <v>163</v>
      </c>
      <c r="D223" s="141">
        <v>286.10000000000002</v>
      </c>
      <c r="E223" s="141">
        <v>286.48333333333335</v>
      </c>
      <c r="F223" s="142">
        <v>284.36666666666667</v>
      </c>
      <c r="G223" s="142">
        <v>282.63333333333333</v>
      </c>
      <c r="H223" s="142">
        <v>280.51666666666665</v>
      </c>
      <c r="I223" s="142">
        <v>288.2166666666667</v>
      </c>
      <c r="J223" s="142">
        <v>290.33333333333337</v>
      </c>
      <c r="K223" s="142">
        <v>292.06666666666672</v>
      </c>
      <c r="L223" s="137">
        <v>288.60000000000002</v>
      </c>
      <c r="M223" s="137">
        <v>284.75</v>
      </c>
      <c r="N223" s="67">
        <v>36393600</v>
      </c>
      <c r="O223" s="161">
        <v>1.4450093658014451E-2</v>
      </c>
    </row>
    <row r="224" spans="1:15" ht="15">
      <c r="A224" s="136">
        <v>214</v>
      </c>
      <c r="B224" s="120" t="s">
        <v>2330</v>
      </c>
      <c r="C224" s="136" t="s">
        <v>164</v>
      </c>
      <c r="D224" s="141">
        <v>811.65</v>
      </c>
      <c r="E224" s="141">
        <v>799.9666666666667</v>
      </c>
      <c r="F224" s="142">
        <v>782.28333333333342</v>
      </c>
      <c r="G224" s="142">
        <v>752.91666666666674</v>
      </c>
      <c r="H224" s="142">
        <v>735.23333333333346</v>
      </c>
      <c r="I224" s="142">
        <v>829.33333333333337</v>
      </c>
      <c r="J224" s="142">
        <v>847.01666666666677</v>
      </c>
      <c r="K224" s="142">
        <v>876.38333333333333</v>
      </c>
      <c r="L224" s="137">
        <v>817.65</v>
      </c>
      <c r="M224" s="137">
        <v>770.6</v>
      </c>
      <c r="N224" s="67">
        <v>3711600</v>
      </c>
      <c r="O224" s="161">
        <v>2.2817460317460316E-2</v>
      </c>
    </row>
    <row r="225" spans="1:15" ht="15">
      <c r="A225" s="136">
        <v>215</v>
      </c>
      <c r="B225" s="120" t="s">
        <v>2331</v>
      </c>
      <c r="C225" s="136" t="s">
        <v>165</v>
      </c>
      <c r="D225" s="141">
        <v>326.14999999999998</v>
      </c>
      <c r="E225" s="141">
        <v>327.34999999999997</v>
      </c>
      <c r="F225" s="142">
        <v>322.79999999999995</v>
      </c>
      <c r="G225" s="142">
        <v>319.45</v>
      </c>
      <c r="H225" s="142">
        <v>314.89999999999998</v>
      </c>
      <c r="I225" s="142">
        <v>330.69999999999993</v>
      </c>
      <c r="J225" s="142">
        <v>335.25</v>
      </c>
      <c r="K225" s="142">
        <v>338.59999999999991</v>
      </c>
      <c r="L225" s="137">
        <v>331.9</v>
      </c>
      <c r="M225" s="137">
        <v>324</v>
      </c>
      <c r="N225" s="67">
        <v>43746500</v>
      </c>
      <c r="O225" s="161">
        <v>8.1871345029239772E-3</v>
      </c>
    </row>
    <row r="226" spans="1:15" ht="15">
      <c r="A226" s="136">
        <v>216</v>
      </c>
      <c r="B226" s="120" t="s">
        <v>2338</v>
      </c>
      <c r="C226" s="136" t="s">
        <v>166</v>
      </c>
      <c r="D226" s="141">
        <v>581.25</v>
      </c>
      <c r="E226" s="141">
        <v>580.51666666666665</v>
      </c>
      <c r="F226" s="142">
        <v>576.7833333333333</v>
      </c>
      <c r="G226" s="142">
        <v>572.31666666666661</v>
      </c>
      <c r="H226" s="142">
        <v>568.58333333333326</v>
      </c>
      <c r="I226" s="142">
        <v>584.98333333333335</v>
      </c>
      <c r="J226" s="142">
        <v>588.7166666666667</v>
      </c>
      <c r="K226" s="142">
        <v>593.18333333333339</v>
      </c>
      <c r="L226" s="137">
        <v>584.25</v>
      </c>
      <c r="M226" s="137">
        <v>576.04999999999995</v>
      </c>
      <c r="N226" s="67">
        <v>7813000</v>
      </c>
      <c r="O226" s="161">
        <v>1.7953929539295393E-2</v>
      </c>
    </row>
    <row r="227" spans="1:15">
      <c r="A227" s="136">
        <v>217</v>
      </c>
      <c r="C227" s="163"/>
      <c r="D227" s="191"/>
      <c r="E227" s="191"/>
      <c r="F227" s="192"/>
      <c r="G227" s="192"/>
      <c r="H227" s="192"/>
      <c r="I227" s="192"/>
      <c r="J227" s="192"/>
      <c r="K227" s="192"/>
      <c r="L227" s="193"/>
      <c r="M227" s="193"/>
    </row>
    <row r="228" spans="1:15">
      <c r="A228" s="136">
        <v>218</v>
      </c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5">
      <c r="A229" s="163"/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0" spans="1:15">
      <c r="A230" s="163"/>
      <c r="C230" s="26"/>
      <c r="D230" s="27"/>
      <c r="E230" s="27"/>
      <c r="F230" s="28"/>
      <c r="G230" s="28"/>
      <c r="H230" s="28"/>
      <c r="I230" s="28"/>
      <c r="J230" s="28"/>
      <c r="K230" s="28"/>
      <c r="L230" s="28"/>
      <c r="M230" s="28"/>
    </row>
    <row r="231" spans="1:15">
      <c r="C231" s="26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5">
      <c r="C232" s="26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4" spans="1:15"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5"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5"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5">
      <c r="A237" s="26" t="s">
        <v>167</v>
      </c>
      <c r="C237" s="27"/>
      <c r="D237" s="27"/>
      <c r="E237" s="27"/>
      <c r="F237" s="28"/>
      <c r="G237" s="28"/>
      <c r="H237" s="28"/>
      <c r="I237" s="28"/>
      <c r="J237" s="28"/>
      <c r="K237" s="28"/>
      <c r="L237" s="28"/>
      <c r="M237" s="28"/>
    </row>
    <row r="238" spans="1:15">
      <c r="A238" s="26" t="s">
        <v>168</v>
      </c>
      <c r="B238" s="26"/>
      <c r="C238" s="27"/>
      <c r="D238" s="27"/>
      <c r="E238" s="27"/>
      <c r="F238" s="28"/>
      <c r="G238" s="28"/>
      <c r="H238" s="28"/>
      <c r="I238" s="28"/>
      <c r="J238" s="28"/>
      <c r="K238" s="28"/>
      <c r="L238" s="28"/>
      <c r="M238" s="28"/>
    </row>
    <row r="239" spans="1:15">
      <c r="A239" s="26" t="s">
        <v>169</v>
      </c>
      <c r="B239" s="26"/>
      <c r="C239" s="27"/>
      <c r="D239" s="27"/>
      <c r="E239" s="27"/>
      <c r="F239" s="28"/>
      <c r="G239" s="28"/>
      <c r="H239" s="28"/>
      <c r="I239" s="28"/>
      <c r="J239" s="28"/>
      <c r="K239" s="28"/>
      <c r="L239" s="28"/>
      <c r="M239" s="28"/>
    </row>
    <row r="240" spans="1:15">
      <c r="A240" s="26" t="s">
        <v>170</v>
      </c>
      <c r="B240" s="26"/>
      <c r="D240" s="29"/>
      <c r="E240" s="29"/>
      <c r="F240" s="25"/>
      <c r="G240" s="25"/>
      <c r="H240" s="28"/>
      <c r="I240" s="25"/>
      <c r="J240" s="25"/>
      <c r="K240" s="25"/>
      <c r="L240" s="25"/>
      <c r="M240" s="25"/>
    </row>
    <row r="241" spans="1:13">
      <c r="A241" s="26" t="s">
        <v>171</v>
      </c>
      <c r="B241" s="26"/>
      <c r="D241" s="29"/>
      <c r="E241" s="29"/>
      <c r="F241" s="25"/>
      <c r="G241" s="25"/>
      <c r="H241" s="25"/>
      <c r="I241" s="25"/>
      <c r="J241" s="25"/>
      <c r="K241" s="25"/>
      <c r="L241" s="25"/>
      <c r="M241" s="25"/>
    </row>
    <row r="242" spans="1:13">
      <c r="B242" s="26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1" t="s">
        <v>172</v>
      </c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173</v>
      </c>
      <c r="B244" s="21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29" t="s">
        <v>174</v>
      </c>
      <c r="B245" s="29"/>
      <c r="D245" s="30"/>
      <c r="E245" s="30"/>
      <c r="F245" s="25"/>
      <c r="G245" s="25"/>
      <c r="H245" s="25"/>
      <c r="I245" s="25"/>
      <c r="J245" s="25"/>
      <c r="K245" s="25"/>
      <c r="L245" s="25"/>
      <c r="M245" s="25"/>
    </row>
    <row r="246" spans="1:13">
      <c r="A246" s="29" t="s">
        <v>175</v>
      </c>
      <c r="B246" s="29"/>
      <c r="D246" s="30"/>
      <c r="E246" s="30"/>
      <c r="F246" s="25"/>
      <c r="G246" s="25"/>
      <c r="H246" s="25"/>
      <c r="I246" s="25"/>
      <c r="J246" s="25"/>
      <c r="K246" s="25"/>
      <c r="L246" s="25"/>
      <c r="M246" s="25"/>
    </row>
    <row r="247" spans="1:13">
      <c r="A247" s="30" t="s">
        <v>176</v>
      </c>
      <c r="B247" s="29"/>
      <c r="D247" s="30"/>
      <c r="E247" s="30"/>
      <c r="F247" s="25"/>
      <c r="G247" s="25"/>
      <c r="H247" s="25"/>
      <c r="I247" s="25"/>
      <c r="J247" s="25"/>
      <c r="K247" s="25"/>
      <c r="L247" s="25"/>
      <c r="M247" s="25"/>
    </row>
    <row r="248" spans="1:13">
      <c r="A248" s="30" t="s">
        <v>177</v>
      </c>
      <c r="B248" s="30"/>
      <c r="H248" s="25"/>
    </row>
    <row r="249" spans="1:13">
      <c r="A249" s="30" t="s">
        <v>178</v>
      </c>
      <c r="B249" s="30"/>
    </row>
    <row r="250" spans="1:13">
      <c r="A250" s="30" t="s">
        <v>179</v>
      </c>
      <c r="B250" s="30"/>
    </row>
    <row r="251" spans="1:13">
      <c r="A251" s="30" t="s">
        <v>180</v>
      </c>
      <c r="B251" s="30"/>
    </row>
    <row r="252" spans="1:13">
      <c r="A252" s="30" t="s">
        <v>181</v>
      </c>
      <c r="B252" s="30"/>
    </row>
    <row r="253" spans="1:13">
      <c r="B253" s="30"/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63"/>
  <sheetViews>
    <sheetView zoomScale="85" zoomScaleNormal="85" workbookViewId="0">
      <pane ySplit="9" topLeftCell="A10" activePane="bottomLeft" state="frozen"/>
      <selection sqref="A1:B1"/>
      <selection pane="bottomLeft" activeCell="I222" sqref="I222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43143</v>
      </c>
    </row>
    <row r="7" spans="1:15" ht="13.5" thickBot="1">
      <c r="A7"/>
    </row>
    <row r="8" spans="1:15" ht="28.5" customHeight="1" thickBot="1">
      <c r="A8" s="528" t="s">
        <v>13</v>
      </c>
      <c r="B8" s="529" t="s">
        <v>14</v>
      </c>
      <c r="C8" s="527" t="s">
        <v>15</v>
      </c>
      <c r="D8" s="527" t="s">
        <v>16</v>
      </c>
      <c r="E8" s="527" t="s">
        <v>17</v>
      </c>
      <c r="F8" s="527"/>
      <c r="G8" s="527"/>
      <c r="H8" s="527" t="s">
        <v>18</v>
      </c>
      <c r="I8" s="527"/>
      <c r="J8" s="527"/>
      <c r="K8" s="23"/>
      <c r="L8" s="34"/>
      <c r="M8" s="34"/>
    </row>
    <row r="9" spans="1:15" ht="36" customHeight="1">
      <c r="A9" s="523"/>
      <c r="B9" s="525"/>
      <c r="C9" s="530" t="s">
        <v>19</v>
      </c>
      <c r="D9" s="530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30" t="s">
        <v>251</v>
      </c>
      <c r="C10" s="133">
        <v>10454.950000000001</v>
      </c>
      <c r="D10" s="134">
        <v>10444.450000000001</v>
      </c>
      <c r="E10" s="134">
        <v>10408.700000000001</v>
      </c>
      <c r="F10" s="134">
        <v>10362.450000000001</v>
      </c>
      <c r="G10" s="134">
        <v>10326.700000000001</v>
      </c>
      <c r="H10" s="134">
        <v>10490.7</v>
      </c>
      <c r="I10" s="134">
        <v>10526.45</v>
      </c>
      <c r="J10" s="134">
        <v>10572.7</v>
      </c>
      <c r="K10" s="133">
        <v>10480.200000000001</v>
      </c>
      <c r="L10" s="133">
        <v>10398.200000000001</v>
      </c>
      <c r="M10" s="135"/>
    </row>
    <row r="11" spans="1:15">
      <c r="A11" s="66">
        <v>2</v>
      </c>
      <c r="B11" s="130" t="s">
        <v>252</v>
      </c>
      <c r="C11" s="132">
        <v>25463.65</v>
      </c>
      <c r="D11" s="131">
        <v>25477.649999999998</v>
      </c>
      <c r="E11" s="131">
        <v>25356.999999999996</v>
      </c>
      <c r="F11" s="131">
        <v>25250.35</v>
      </c>
      <c r="G11" s="131">
        <v>25129.699999999997</v>
      </c>
      <c r="H11" s="131">
        <v>25584.299999999996</v>
      </c>
      <c r="I11" s="131">
        <v>25704.949999999997</v>
      </c>
      <c r="J11" s="131">
        <v>25811.599999999995</v>
      </c>
      <c r="K11" s="132">
        <v>25598.3</v>
      </c>
      <c r="L11" s="132">
        <v>25371</v>
      </c>
      <c r="M11" s="135"/>
    </row>
    <row r="12" spans="1:15">
      <c r="A12" s="66">
        <v>3</v>
      </c>
      <c r="B12" s="129" t="s">
        <v>2393</v>
      </c>
      <c r="C12" s="132">
        <v>2609.25</v>
      </c>
      <c r="D12" s="131">
        <v>2606.6833333333334</v>
      </c>
      <c r="E12" s="131">
        <v>2591.3666666666668</v>
      </c>
      <c r="F12" s="131">
        <v>2573.4833333333336</v>
      </c>
      <c r="G12" s="131">
        <v>2558.166666666667</v>
      </c>
      <c r="H12" s="131">
        <v>2624.5666666666666</v>
      </c>
      <c r="I12" s="131">
        <v>2639.8833333333332</v>
      </c>
      <c r="J12" s="131">
        <v>2657.7666666666664</v>
      </c>
      <c r="K12" s="132">
        <v>2622</v>
      </c>
      <c r="L12" s="132">
        <v>2588.8000000000002</v>
      </c>
      <c r="M12" s="135"/>
    </row>
    <row r="13" spans="1:15">
      <c r="A13" s="66">
        <v>4</v>
      </c>
      <c r="B13" s="130" t="s">
        <v>253</v>
      </c>
      <c r="C13" s="132">
        <v>3446.2</v>
      </c>
      <c r="D13" s="131">
        <v>3437.2333333333336</v>
      </c>
      <c r="E13" s="131">
        <v>3421.7166666666672</v>
      </c>
      <c r="F13" s="131">
        <v>3397.2333333333336</v>
      </c>
      <c r="G13" s="131">
        <v>3381.7166666666672</v>
      </c>
      <c r="H13" s="131">
        <v>3461.7166666666672</v>
      </c>
      <c r="I13" s="131">
        <v>3477.2333333333336</v>
      </c>
      <c r="J13" s="131">
        <v>3501.7166666666672</v>
      </c>
      <c r="K13" s="132">
        <v>3452.75</v>
      </c>
      <c r="L13" s="132">
        <v>3412.75</v>
      </c>
      <c r="M13" s="135"/>
    </row>
    <row r="14" spans="1:15">
      <c r="A14" s="66">
        <v>5</v>
      </c>
      <c r="B14" s="130" t="s">
        <v>254</v>
      </c>
      <c r="C14" s="132">
        <v>12492.7</v>
      </c>
      <c r="D14" s="131">
        <v>12466.433333333334</v>
      </c>
      <c r="E14" s="131">
        <v>12376.666666666668</v>
      </c>
      <c r="F14" s="131">
        <v>12260.633333333333</v>
      </c>
      <c r="G14" s="131">
        <v>12170.866666666667</v>
      </c>
      <c r="H14" s="131">
        <v>12582.466666666669</v>
      </c>
      <c r="I14" s="131">
        <v>12672.233333333335</v>
      </c>
      <c r="J14" s="131">
        <v>12788.26666666667</v>
      </c>
      <c r="K14" s="132">
        <v>12556.2</v>
      </c>
      <c r="L14" s="132">
        <v>12350.4</v>
      </c>
      <c r="M14" s="135"/>
    </row>
    <row r="15" spans="1:15">
      <c r="A15" s="66">
        <v>6</v>
      </c>
      <c r="B15" s="130" t="s">
        <v>255</v>
      </c>
      <c r="C15" s="132">
        <v>4118.3999999999996</v>
      </c>
      <c r="D15" s="131">
        <v>4108.6833333333334</v>
      </c>
      <c r="E15" s="131">
        <v>4080.5666666666666</v>
      </c>
      <c r="F15" s="131">
        <v>4042.7333333333331</v>
      </c>
      <c r="G15" s="131">
        <v>4014.6166666666663</v>
      </c>
      <c r="H15" s="131">
        <v>4146.5166666666664</v>
      </c>
      <c r="I15" s="131">
        <v>4174.6333333333332</v>
      </c>
      <c r="J15" s="131">
        <v>4212.4666666666672</v>
      </c>
      <c r="K15" s="132">
        <v>4136.8</v>
      </c>
      <c r="L15" s="132">
        <v>4070.85</v>
      </c>
      <c r="M15" s="135"/>
    </row>
    <row r="16" spans="1:15">
      <c r="A16" s="66">
        <v>7</v>
      </c>
      <c r="B16" s="130" t="s">
        <v>245</v>
      </c>
      <c r="C16" s="132">
        <v>5172.05</v>
      </c>
      <c r="D16" s="131">
        <v>5142.3833333333341</v>
      </c>
      <c r="E16" s="131">
        <v>5090.8666666666686</v>
      </c>
      <c r="F16" s="131">
        <v>5009.6833333333343</v>
      </c>
      <c r="G16" s="131">
        <v>4958.1666666666688</v>
      </c>
      <c r="H16" s="131">
        <v>5223.5666666666684</v>
      </c>
      <c r="I16" s="131">
        <v>5275.083333333333</v>
      </c>
      <c r="J16" s="131">
        <v>5356.2666666666682</v>
      </c>
      <c r="K16" s="132">
        <v>5193.8999999999996</v>
      </c>
      <c r="L16" s="132">
        <v>5061.2</v>
      </c>
      <c r="M16" s="135"/>
    </row>
    <row r="17" spans="1:13">
      <c r="A17" s="66">
        <v>8</v>
      </c>
      <c r="B17" s="130" t="s">
        <v>186</v>
      </c>
      <c r="C17" s="130">
        <v>1590.8</v>
      </c>
      <c r="D17" s="131">
        <v>1588.25</v>
      </c>
      <c r="E17" s="131">
        <v>1559.6</v>
      </c>
      <c r="F17" s="131">
        <v>1528.3999999999999</v>
      </c>
      <c r="G17" s="131">
        <v>1499.7499999999998</v>
      </c>
      <c r="H17" s="131">
        <v>1619.45</v>
      </c>
      <c r="I17" s="131">
        <v>1648.1000000000001</v>
      </c>
      <c r="J17" s="131">
        <v>1679.3000000000002</v>
      </c>
      <c r="K17" s="130">
        <v>1616.9</v>
      </c>
      <c r="L17" s="130">
        <v>1557.05</v>
      </c>
      <c r="M17" s="130">
        <v>1.5277499999999999</v>
      </c>
    </row>
    <row r="18" spans="1:13">
      <c r="A18" s="66">
        <v>9</v>
      </c>
      <c r="B18" s="130" t="s">
        <v>30</v>
      </c>
      <c r="C18" s="130">
        <v>1660.95</v>
      </c>
      <c r="D18" s="131">
        <v>1665.1500000000003</v>
      </c>
      <c r="E18" s="131">
        <v>1645.9000000000005</v>
      </c>
      <c r="F18" s="131">
        <v>1630.8500000000001</v>
      </c>
      <c r="G18" s="131">
        <v>1611.6000000000004</v>
      </c>
      <c r="H18" s="131">
        <v>1680.2000000000007</v>
      </c>
      <c r="I18" s="131">
        <v>1699.4500000000003</v>
      </c>
      <c r="J18" s="131">
        <v>1714.5000000000009</v>
      </c>
      <c r="K18" s="130">
        <v>1684.4</v>
      </c>
      <c r="L18" s="130">
        <v>1650.1</v>
      </c>
      <c r="M18" s="130">
        <v>4.78965</v>
      </c>
    </row>
    <row r="19" spans="1:13">
      <c r="A19" s="66">
        <v>10</v>
      </c>
      <c r="B19" s="130" t="s">
        <v>438</v>
      </c>
      <c r="C19" s="130">
        <v>1446.7</v>
      </c>
      <c r="D19" s="131">
        <v>1436.7</v>
      </c>
      <c r="E19" s="131">
        <v>1418.75</v>
      </c>
      <c r="F19" s="131">
        <v>1390.8</v>
      </c>
      <c r="G19" s="131">
        <v>1372.85</v>
      </c>
      <c r="H19" s="131">
        <v>1464.65</v>
      </c>
      <c r="I19" s="131">
        <v>1482.6000000000004</v>
      </c>
      <c r="J19" s="131">
        <v>1510.5500000000002</v>
      </c>
      <c r="K19" s="130">
        <v>1454.65</v>
      </c>
      <c r="L19" s="130">
        <v>1408.75</v>
      </c>
      <c r="M19" s="130">
        <v>1.17059</v>
      </c>
    </row>
    <row r="20" spans="1:13">
      <c r="A20" s="66">
        <v>11</v>
      </c>
      <c r="B20" s="130" t="s">
        <v>2571</v>
      </c>
      <c r="C20" s="130">
        <v>593.5</v>
      </c>
      <c r="D20" s="131">
        <v>595.58333333333337</v>
      </c>
      <c r="E20" s="131">
        <v>582.91666666666674</v>
      </c>
      <c r="F20" s="131">
        <v>572.33333333333337</v>
      </c>
      <c r="G20" s="131">
        <v>559.66666666666674</v>
      </c>
      <c r="H20" s="131">
        <v>606.16666666666674</v>
      </c>
      <c r="I20" s="131">
        <v>618.83333333333348</v>
      </c>
      <c r="J20" s="131">
        <v>629.41666666666674</v>
      </c>
      <c r="K20" s="130">
        <v>608.25</v>
      </c>
      <c r="L20" s="130">
        <v>585</v>
      </c>
      <c r="M20" s="130">
        <v>1.11897</v>
      </c>
    </row>
    <row r="21" spans="1:13">
      <c r="A21" s="66">
        <v>12</v>
      </c>
      <c r="B21" s="130" t="s">
        <v>31</v>
      </c>
      <c r="C21" s="130">
        <v>210.1</v>
      </c>
      <c r="D21" s="131">
        <v>206.53333333333333</v>
      </c>
      <c r="E21" s="131">
        <v>201.21666666666667</v>
      </c>
      <c r="F21" s="131">
        <v>192.33333333333334</v>
      </c>
      <c r="G21" s="131">
        <v>187.01666666666668</v>
      </c>
      <c r="H21" s="131">
        <v>215.41666666666666</v>
      </c>
      <c r="I21" s="131">
        <v>220.73333333333332</v>
      </c>
      <c r="J21" s="131">
        <v>229.61666666666665</v>
      </c>
      <c r="K21" s="130">
        <v>211.85</v>
      </c>
      <c r="L21" s="130">
        <v>197.65</v>
      </c>
      <c r="M21" s="130">
        <v>60.606169999999999</v>
      </c>
    </row>
    <row r="22" spans="1:13">
      <c r="A22" s="66">
        <v>13</v>
      </c>
      <c r="B22" s="130" t="s">
        <v>32</v>
      </c>
      <c r="C22" s="130">
        <v>399</v>
      </c>
      <c r="D22" s="131">
        <v>398.2</v>
      </c>
      <c r="E22" s="131">
        <v>394.79999999999995</v>
      </c>
      <c r="F22" s="131">
        <v>390.59999999999997</v>
      </c>
      <c r="G22" s="131">
        <v>387.19999999999993</v>
      </c>
      <c r="H22" s="131">
        <v>402.4</v>
      </c>
      <c r="I22" s="131">
        <v>405.79999999999995</v>
      </c>
      <c r="J22" s="131">
        <v>410</v>
      </c>
      <c r="K22" s="130">
        <v>401.6</v>
      </c>
      <c r="L22" s="130">
        <v>394</v>
      </c>
      <c r="M22" s="130">
        <v>29.36187</v>
      </c>
    </row>
    <row r="23" spans="1:13">
      <c r="A23" s="66">
        <v>14</v>
      </c>
      <c r="B23" s="130" t="s">
        <v>33</v>
      </c>
      <c r="C23" s="130">
        <v>33.799999999999997</v>
      </c>
      <c r="D23" s="131">
        <v>33.300000000000004</v>
      </c>
      <c r="E23" s="131">
        <v>32.000000000000007</v>
      </c>
      <c r="F23" s="131">
        <v>30.200000000000003</v>
      </c>
      <c r="G23" s="131">
        <v>28.900000000000006</v>
      </c>
      <c r="H23" s="131">
        <v>35.100000000000009</v>
      </c>
      <c r="I23" s="131">
        <v>36.400000000000006</v>
      </c>
      <c r="J23" s="131">
        <v>38.20000000000001</v>
      </c>
      <c r="K23" s="130">
        <v>34.6</v>
      </c>
      <c r="L23" s="130">
        <v>31.5</v>
      </c>
      <c r="M23" s="130">
        <v>138.39094</v>
      </c>
    </row>
    <row r="24" spans="1:13">
      <c r="A24" s="66">
        <v>15</v>
      </c>
      <c r="B24" s="130" t="s">
        <v>415</v>
      </c>
      <c r="C24" s="130">
        <v>156.4</v>
      </c>
      <c r="D24" s="131">
        <v>155.43333333333334</v>
      </c>
      <c r="E24" s="131">
        <v>151.46666666666667</v>
      </c>
      <c r="F24" s="131">
        <v>146.53333333333333</v>
      </c>
      <c r="G24" s="131">
        <v>142.56666666666666</v>
      </c>
      <c r="H24" s="131">
        <v>160.36666666666667</v>
      </c>
      <c r="I24" s="131">
        <v>164.33333333333337</v>
      </c>
      <c r="J24" s="131">
        <v>169.26666666666668</v>
      </c>
      <c r="K24" s="130">
        <v>159.4</v>
      </c>
      <c r="L24" s="130">
        <v>150.5</v>
      </c>
      <c r="M24" s="130">
        <v>3.9574600000000002</v>
      </c>
    </row>
    <row r="25" spans="1:13">
      <c r="A25" s="66">
        <v>16</v>
      </c>
      <c r="B25" s="130" t="s">
        <v>235</v>
      </c>
      <c r="C25" s="130">
        <v>1416.5</v>
      </c>
      <c r="D25" s="131">
        <v>1397.1499999999999</v>
      </c>
      <c r="E25" s="131">
        <v>1369.3499999999997</v>
      </c>
      <c r="F25" s="131">
        <v>1322.1999999999998</v>
      </c>
      <c r="G25" s="131">
        <v>1294.3999999999996</v>
      </c>
      <c r="H25" s="131">
        <v>1444.2999999999997</v>
      </c>
      <c r="I25" s="131">
        <v>1472.1</v>
      </c>
      <c r="J25" s="131">
        <v>1519.2499999999998</v>
      </c>
      <c r="K25" s="130">
        <v>1424.95</v>
      </c>
      <c r="L25" s="130">
        <v>1350</v>
      </c>
      <c r="M25" s="130">
        <v>2.8147899999999999</v>
      </c>
    </row>
    <row r="26" spans="1:13">
      <c r="A26" s="66">
        <v>17</v>
      </c>
      <c r="B26" s="130" t="s">
        <v>453</v>
      </c>
      <c r="C26" s="130">
        <v>2179.1999999999998</v>
      </c>
      <c r="D26" s="131">
        <v>2155.25</v>
      </c>
      <c r="E26" s="131">
        <v>2104.6</v>
      </c>
      <c r="F26" s="131">
        <v>2030</v>
      </c>
      <c r="G26" s="131">
        <v>1979.35</v>
      </c>
      <c r="H26" s="131">
        <v>2229.85</v>
      </c>
      <c r="I26" s="131">
        <v>2280.4999999999995</v>
      </c>
      <c r="J26" s="131">
        <v>2355.1</v>
      </c>
      <c r="K26" s="130">
        <v>2205.9</v>
      </c>
      <c r="L26" s="130">
        <v>2080.65</v>
      </c>
      <c r="M26" s="130">
        <v>0.43117</v>
      </c>
    </row>
    <row r="27" spans="1:13">
      <c r="A27" s="66">
        <v>18</v>
      </c>
      <c r="B27" s="130" t="s">
        <v>187</v>
      </c>
      <c r="C27" s="130">
        <v>800.1</v>
      </c>
      <c r="D27" s="131">
        <v>796.1</v>
      </c>
      <c r="E27" s="131">
        <v>784</v>
      </c>
      <c r="F27" s="131">
        <v>767.9</v>
      </c>
      <c r="G27" s="131">
        <v>755.8</v>
      </c>
      <c r="H27" s="131">
        <v>812.2</v>
      </c>
      <c r="I27" s="131">
        <v>824.30000000000018</v>
      </c>
      <c r="J27" s="131">
        <v>840.40000000000009</v>
      </c>
      <c r="K27" s="130">
        <v>808.2</v>
      </c>
      <c r="L27" s="130">
        <v>780</v>
      </c>
      <c r="M27" s="130">
        <v>3.2864300000000002</v>
      </c>
    </row>
    <row r="28" spans="1:13">
      <c r="A28" s="66">
        <v>19</v>
      </c>
      <c r="B28" s="130" t="s">
        <v>35</v>
      </c>
      <c r="C28" s="130">
        <v>258.89999999999998</v>
      </c>
      <c r="D28" s="131">
        <v>258.56666666666666</v>
      </c>
      <c r="E28" s="131">
        <v>255.43333333333334</v>
      </c>
      <c r="F28" s="131">
        <v>251.96666666666667</v>
      </c>
      <c r="G28" s="131">
        <v>248.83333333333334</v>
      </c>
      <c r="H28" s="131">
        <v>262.0333333333333</v>
      </c>
      <c r="I28" s="131">
        <v>265.16666666666663</v>
      </c>
      <c r="J28" s="131">
        <v>268.63333333333333</v>
      </c>
      <c r="K28" s="130">
        <v>261.7</v>
      </c>
      <c r="L28" s="130">
        <v>255.1</v>
      </c>
      <c r="M28" s="130">
        <v>17.42418</v>
      </c>
    </row>
    <row r="29" spans="1:13">
      <c r="A29" s="66">
        <v>20</v>
      </c>
      <c r="B29" s="130" t="s">
        <v>37</v>
      </c>
      <c r="C29" s="130">
        <v>1122.7</v>
      </c>
      <c r="D29" s="131">
        <v>1121</v>
      </c>
      <c r="E29" s="131">
        <v>1109.75</v>
      </c>
      <c r="F29" s="131">
        <v>1096.8</v>
      </c>
      <c r="G29" s="131">
        <v>1085.55</v>
      </c>
      <c r="H29" s="131">
        <v>1133.95</v>
      </c>
      <c r="I29" s="131">
        <v>1145.2</v>
      </c>
      <c r="J29" s="131">
        <v>1158.1500000000001</v>
      </c>
      <c r="K29" s="130">
        <v>1132.25</v>
      </c>
      <c r="L29" s="130">
        <v>1108.05</v>
      </c>
      <c r="M29" s="130">
        <v>2.36165</v>
      </c>
    </row>
    <row r="30" spans="1:13">
      <c r="A30" s="66">
        <v>21</v>
      </c>
      <c r="B30" s="130" t="s">
        <v>38</v>
      </c>
      <c r="C30" s="130">
        <v>270.8</v>
      </c>
      <c r="D30" s="131">
        <v>268.48333333333329</v>
      </c>
      <c r="E30" s="131">
        <v>264.96666666666658</v>
      </c>
      <c r="F30" s="131">
        <v>259.13333333333327</v>
      </c>
      <c r="G30" s="131">
        <v>255.61666666666656</v>
      </c>
      <c r="H30" s="131">
        <v>274.31666666666661</v>
      </c>
      <c r="I30" s="131">
        <v>277.83333333333337</v>
      </c>
      <c r="J30" s="131">
        <v>283.66666666666663</v>
      </c>
      <c r="K30" s="130">
        <v>272</v>
      </c>
      <c r="L30" s="130">
        <v>262.64999999999998</v>
      </c>
      <c r="M30" s="130">
        <v>22.54834</v>
      </c>
    </row>
    <row r="31" spans="1:13">
      <c r="A31" s="66">
        <v>22</v>
      </c>
      <c r="B31" s="130" t="s">
        <v>39</v>
      </c>
      <c r="C31" s="130">
        <v>398.6</v>
      </c>
      <c r="D31" s="131">
        <v>396.06666666666666</v>
      </c>
      <c r="E31" s="131">
        <v>390.58333333333331</v>
      </c>
      <c r="F31" s="131">
        <v>382.56666666666666</v>
      </c>
      <c r="G31" s="131">
        <v>377.08333333333331</v>
      </c>
      <c r="H31" s="131">
        <v>404.08333333333331</v>
      </c>
      <c r="I31" s="131">
        <v>409.56666666666666</v>
      </c>
      <c r="J31" s="131">
        <v>417.58333333333331</v>
      </c>
      <c r="K31" s="130">
        <v>401.55</v>
      </c>
      <c r="L31" s="130">
        <v>388.05</v>
      </c>
      <c r="M31" s="130">
        <v>8.3014799999999997</v>
      </c>
    </row>
    <row r="32" spans="1:13">
      <c r="A32" s="66">
        <v>23</v>
      </c>
      <c r="B32" s="130" t="s">
        <v>40</v>
      </c>
      <c r="C32" s="130">
        <v>134.19999999999999</v>
      </c>
      <c r="D32" s="131">
        <v>133.65</v>
      </c>
      <c r="E32" s="131">
        <v>131.55000000000001</v>
      </c>
      <c r="F32" s="131">
        <v>128.9</v>
      </c>
      <c r="G32" s="131">
        <v>126.80000000000001</v>
      </c>
      <c r="H32" s="131">
        <v>136.30000000000001</v>
      </c>
      <c r="I32" s="131">
        <v>138.39999999999998</v>
      </c>
      <c r="J32" s="131">
        <v>141.05000000000001</v>
      </c>
      <c r="K32" s="130">
        <v>135.75</v>
      </c>
      <c r="L32" s="130">
        <v>131</v>
      </c>
      <c r="M32" s="130">
        <v>170.62622999999999</v>
      </c>
    </row>
    <row r="33" spans="1:13">
      <c r="A33" s="66">
        <v>24</v>
      </c>
      <c r="B33" s="130" t="s">
        <v>41</v>
      </c>
      <c r="C33" s="130">
        <v>1130.75</v>
      </c>
      <c r="D33" s="131">
        <v>1124.6666666666667</v>
      </c>
      <c r="E33" s="131">
        <v>1107.0833333333335</v>
      </c>
      <c r="F33" s="131">
        <v>1083.4166666666667</v>
      </c>
      <c r="G33" s="131">
        <v>1065.8333333333335</v>
      </c>
      <c r="H33" s="131">
        <v>1148.3333333333335</v>
      </c>
      <c r="I33" s="131">
        <v>1165.916666666667</v>
      </c>
      <c r="J33" s="131">
        <v>1189.5833333333335</v>
      </c>
      <c r="K33" s="130">
        <v>1142.25</v>
      </c>
      <c r="L33" s="130">
        <v>1101</v>
      </c>
      <c r="M33" s="130">
        <v>6.6692200000000001</v>
      </c>
    </row>
    <row r="34" spans="1:13">
      <c r="A34" s="66">
        <v>25</v>
      </c>
      <c r="B34" s="130" t="s">
        <v>42</v>
      </c>
      <c r="C34" s="130">
        <v>589.5</v>
      </c>
      <c r="D34" s="131">
        <v>588.75</v>
      </c>
      <c r="E34" s="131">
        <v>580.75</v>
      </c>
      <c r="F34" s="131">
        <v>572</v>
      </c>
      <c r="G34" s="131">
        <v>564</v>
      </c>
      <c r="H34" s="131">
        <v>597.5</v>
      </c>
      <c r="I34" s="131">
        <v>605.5</v>
      </c>
      <c r="J34" s="131">
        <v>614.25</v>
      </c>
      <c r="K34" s="130">
        <v>596.75</v>
      </c>
      <c r="L34" s="130">
        <v>580</v>
      </c>
      <c r="M34" s="130">
        <v>50.014499999999998</v>
      </c>
    </row>
    <row r="35" spans="1:13">
      <c r="A35" s="66">
        <v>26</v>
      </c>
      <c r="B35" s="130" t="s">
        <v>2446</v>
      </c>
      <c r="C35" s="130">
        <v>1177.8</v>
      </c>
      <c r="D35" s="131">
        <v>1167.6000000000001</v>
      </c>
      <c r="E35" s="131">
        <v>1140.2000000000003</v>
      </c>
      <c r="F35" s="131">
        <v>1102.6000000000001</v>
      </c>
      <c r="G35" s="131">
        <v>1075.2000000000003</v>
      </c>
      <c r="H35" s="131">
        <v>1205.2000000000003</v>
      </c>
      <c r="I35" s="131">
        <v>1232.6000000000004</v>
      </c>
      <c r="J35" s="131">
        <v>1270.2000000000003</v>
      </c>
      <c r="K35" s="130">
        <v>1195</v>
      </c>
      <c r="L35" s="130">
        <v>1130</v>
      </c>
      <c r="M35" s="130">
        <v>4.6981799999999998</v>
      </c>
    </row>
    <row r="36" spans="1:13">
      <c r="A36" s="66">
        <v>27</v>
      </c>
      <c r="B36" s="130" t="s">
        <v>43</v>
      </c>
      <c r="C36" s="130">
        <v>557.54999999999995</v>
      </c>
      <c r="D36" s="131">
        <v>556.63333333333333</v>
      </c>
      <c r="E36" s="131">
        <v>551.31666666666661</v>
      </c>
      <c r="F36" s="131">
        <v>545.08333333333326</v>
      </c>
      <c r="G36" s="131">
        <v>539.76666666666654</v>
      </c>
      <c r="H36" s="131">
        <v>562.86666666666667</v>
      </c>
      <c r="I36" s="131">
        <v>568.18333333333351</v>
      </c>
      <c r="J36" s="131">
        <v>574.41666666666674</v>
      </c>
      <c r="K36" s="130">
        <v>561.95000000000005</v>
      </c>
      <c r="L36" s="130">
        <v>550.4</v>
      </c>
      <c r="M36" s="130">
        <v>58.65587</v>
      </c>
    </row>
    <row r="37" spans="1:13">
      <c r="A37" s="66">
        <v>28</v>
      </c>
      <c r="B37" s="130" t="s">
        <v>44</v>
      </c>
      <c r="C37" s="130">
        <v>3099.25</v>
      </c>
      <c r="D37" s="131">
        <v>3107.5333333333333</v>
      </c>
      <c r="E37" s="131">
        <v>3072.5666666666666</v>
      </c>
      <c r="F37" s="131">
        <v>3045.8833333333332</v>
      </c>
      <c r="G37" s="131">
        <v>3010.9166666666665</v>
      </c>
      <c r="H37" s="131">
        <v>3134.2166666666667</v>
      </c>
      <c r="I37" s="131">
        <v>3169.1833333333329</v>
      </c>
      <c r="J37" s="131">
        <v>3195.8666666666668</v>
      </c>
      <c r="K37" s="130">
        <v>3142.5</v>
      </c>
      <c r="L37" s="130">
        <v>3080.85</v>
      </c>
      <c r="M37" s="130">
        <v>1.7550399999999999</v>
      </c>
    </row>
    <row r="38" spans="1:13">
      <c r="A38" s="66">
        <v>29</v>
      </c>
      <c r="B38" s="130" t="s">
        <v>188</v>
      </c>
      <c r="C38" s="130">
        <v>1639.4</v>
      </c>
      <c r="D38" s="131">
        <v>1637.2333333333333</v>
      </c>
      <c r="E38" s="131">
        <v>1619.4666666666667</v>
      </c>
      <c r="F38" s="131">
        <v>1599.5333333333333</v>
      </c>
      <c r="G38" s="131">
        <v>1581.7666666666667</v>
      </c>
      <c r="H38" s="131">
        <v>1657.1666666666667</v>
      </c>
      <c r="I38" s="131">
        <v>1674.9333333333336</v>
      </c>
      <c r="J38" s="131">
        <v>1694.8666666666668</v>
      </c>
      <c r="K38" s="130">
        <v>1655</v>
      </c>
      <c r="L38" s="130">
        <v>1617.3</v>
      </c>
      <c r="M38" s="130">
        <v>7.0372000000000003</v>
      </c>
    </row>
    <row r="39" spans="1:13">
      <c r="A39" s="66">
        <v>30</v>
      </c>
      <c r="B39" s="130" t="s">
        <v>189</v>
      </c>
      <c r="C39" s="130">
        <v>5059.3500000000004</v>
      </c>
      <c r="D39" s="131">
        <v>5036.1833333333334</v>
      </c>
      <c r="E39" s="131">
        <v>4984.3666666666668</v>
      </c>
      <c r="F39" s="131">
        <v>4909.3833333333332</v>
      </c>
      <c r="G39" s="131">
        <v>4857.5666666666666</v>
      </c>
      <c r="H39" s="131">
        <v>5111.166666666667</v>
      </c>
      <c r="I39" s="131">
        <v>5162.9833333333345</v>
      </c>
      <c r="J39" s="131">
        <v>5237.9666666666672</v>
      </c>
      <c r="K39" s="130">
        <v>5088</v>
      </c>
      <c r="L39" s="130">
        <v>4961.2</v>
      </c>
      <c r="M39" s="130">
        <v>1.446</v>
      </c>
    </row>
    <row r="40" spans="1:13">
      <c r="A40" s="66">
        <v>31</v>
      </c>
      <c r="B40" s="130" t="s">
        <v>565</v>
      </c>
      <c r="C40" s="130">
        <v>1138.4000000000001</v>
      </c>
      <c r="D40" s="131">
        <v>1130.4166666666667</v>
      </c>
      <c r="E40" s="131">
        <v>1105.9333333333334</v>
      </c>
      <c r="F40" s="131">
        <v>1073.4666666666667</v>
      </c>
      <c r="G40" s="131">
        <v>1048.9833333333333</v>
      </c>
      <c r="H40" s="131">
        <v>1162.8833333333334</v>
      </c>
      <c r="I40" s="131">
        <v>1187.3666666666666</v>
      </c>
      <c r="J40" s="131">
        <v>1219.8333333333335</v>
      </c>
      <c r="K40" s="130">
        <v>1154.9000000000001</v>
      </c>
      <c r="L40" s="130">
        <v>1097.95</v>
      </c>
      <c r="M40" s="130">
        <v>5.8725199999999997</v>
      </c>
    </row>
    <row r="41" spans="1:13">
      <c r="A41" s="66">
        <v>32</v>
      </c>
      <c r="B41" s="130" t="s">
        <v>45</v>
      </c>
      <c r="C41" s="130">
        <v>156.25</v>
      </c>
      <c r="D41" s="131">
        <v>155.70000000000002</v>
      </c>
      <c r="E41" s="131">
        <v>153.05000000000004</v>
      </c>
      <c r="F41" s="131">
        <v>149.85000000000002</v>
      </c>
      <c r="G41" s="131">
        <v>147.20000000000005</v>
      </c>
      <c r="H41" s="131">
        <v>158.90000000000003</v>
      </c>
      <c r="I41" s="131">
        <v>161.55000000000001</v>
      </c>
      <c r="J41" s="131">
        <v>164.75000000000003</v>
      </c>
      <c r="K41" s="130">
        <v>158.35</v>
      </c>
      <c r="L41" s="130">
        <v>152.5</v>
      </c>
      <c r="M41" s="130">
        <v>62.239130000000003</v>
      </c>
    </row>
    <row r="42" spans="1:13">
      <c r="A42" s="66">
        <v>33</v>
      </c>
      <c r="B42" s="130" t="s">
        <v>46</v>
      </c>
      <c r="C42" s="130">
        <v>142.19999999999999</v>
      </c>
      <c r="D42" s="131">
        <v>141.46666666666667</v>
      </c>
      <c r="E42" s="131">
        <v>139.28333333333333</v>
      </c>
      <c r="F42" s="131">
        <v>136.36666666666667</v>
      </c>
      <c r="G42" s="131">
        <v>134.18333333333334</v>
      </c>
      <c r="H42" s="131">
        <v>144.38333333333333</v>
      </c>
      <c r="I42" s="131">
        <v>146.56666666666666</v>
      </c>
      <c r="J42" s="131">
        <v>149.48333333333332</v>
      </c>
      <c r="K42" s="130">
        <v>143.65</v>
      </c>
      <c r="L42" s="130">
        <v>138.55000000000001</v>
      </c>
      <c r="M42" s="130">
        <v>31.80829</v>
      </c>
    </row>
    <row r="43" spans="1:13">
      <c r="A43" s="66">
        <v>34</v>
      </c>
      <c r="B43" s="130" t="s">
        <v>47</v>
      </c>
      <c r="C43" s="130">
        <v>714.9</v>
      </c>
      <c r="D43" s="131">
        <v>708.9666666666667</v>
      </c>
      <c r="E43" s="131">
        <v>698.93333333333339</v>
      </c>
      <c r="F43" s="131">
        <v>682.9666666666667</v>
      </c>
      <c r="G43" s="131">
        <v>672.93333333333339</v>
      </c>
      <c r="H43" s="131">
        <v>724.93333333333339</v>
      </c>
      <c r="I43" s="131">
        <v>734.9666666666667</v>
      </c>
      <c r="J43" s="131">
        <v>750.93333333333339</v>
      </c>
      <c r="K43" s="130">
        <v>719</v>
      </c>
      <c r="L43" s="130">
        <v>693</v>
      </c>
      <c r="M43" s="130">
        <v>5.6763199999999996</v>
      </c>
    </row>
    <row r="44" spans="1:13">
      <c r="A44" s="66">
        <v>35</v>
      </c>
      <c r="B44" s="130" t="s">
        <v>597</v>
      </c>
      <c r="C44" s="130">
        <v>246.65</v>
      </c>
      <c r="D44" s="131">
        <v>247.9</v>
      </c>
      <c r="E44" s="131">
        <v>244.70000000000002</v>
      </c>
      <c r="F44" s="131">
        <v>242.75</v>
      </c>
      <c r="G44" s="131">
        <v>239.55</v>
      </c>
      <c r="H44" s="131">
        <v>249.85000000000002</v>
      </c>
      <c r="I44" s="131">
        <v>253.05</v>
      </c>
      <c r="J44" s="131">
        <v>255.00000000000003</v>
      </c>
      <c r="K44" s="130">
        <v>251.1</v>
      </c>
      <c r="L44" s="130">
        <v>245.95</v>
      </c>
      <c r="M44" s="130">
        <v>2.9752700000000001</v>
      </c>
    </row>
    <row r="45" spans="1:13">
      <c r="A45" s="66">
        <v>36</v>
      </c>
      <c r="B45" s="130" t="s">
        <v>190</v>
      </c>
      <c r="C45" s="130">
        <v>156.30000000000001</v>
      </c>
      <c r="D45" s="131">
        <v>155.70000000000002</v>
      </c>
      <c r="E45" s="131">
        <v>153.60000000000002</v>
      </c>
      <c r="F45" s="131">
        <v>150.9</v>
      </c>
      <c r="G45" s="131">
        <v>148.80000000000001</v>
      </c>
      <c r="H45" s="131">
        <v>158.40000000000003</v>
      </c>
      <c r="I45" s="131">
        <v>160.5</v>
      </c>
      <c r="J45" s="131">
        <v>163.20000000000005</v>
      </c>
      <c r="K45" s="130">
        <v>157.80000000000001</v>
      </c>
      <c r="L45" s="130">
        <v>153</v>
      </c>
      <c r="M45" s="130">
        <v>29.795290000000001</v>
      </c>
    </row>
    <row r="46" spans="1:13">
      <c r="A46" s="66">
        <v>37</v>
      </c>
      <c r="B46" s="130" t="s">
        <v>2187</v>
      </c>
      <c r="C46" s="130">
        <v>997.7</v>
      </c>
      <c r="D46" s="131">
        <v>996.4</v>
      </c>
      <c r="E46" s="131">
        <v>988.15</v>
      </c>
      <c r="F46" s="131">
        <v>978.6</v>
      </c>
      <c r="G46" s="131">
        <v>970.35</v>
      </c>
      <c r="H46" s="131">
        <v>1005.9499999999999</v>
      </c>
      <c r="I46" s="131">
        <v>1014.1999999999999</v>
      </c>
      <c r="J46" s="131">
        <v>1023.7499999999999</v>
      </c>
      <c r="K46" s="130">
        <v>1004.65</v>
      </c>
      <c r="L46" s="130">
        <v>986.85</v>
      </c>
      <c r="M46" s="130">
        <v>7.3322200000000004</v>
      </c>
    </row>
    <row r="47" spans="1:13">
      <c r="A47" s="66">
        <v>38</v>
      </c>
      <c r="B47" s="130" t="s">
        <v>48</v>
      </c>
      <c r="C47" s="130">
        <v>762.8</v>
      </c>
      <c r="D47" s="131">
        <v>761.73333333333323</v>
      </c>
      <c r="E47" s="131">
        <v>748.36666666666645</v>
      </c>
      <c r="F47" s="131">
        <v>733.93333333333317</v>
      </c>
      <c r="G47" s="131">
        <v>720.56666666666638</v>
      </c>
      <c r="H47" s="131">
        <v>776.16666666666652</v>
      </c>
      <c r="I47" s="131">
        <v>789.5333333333333</v>
      </c>
      <c r="J47" s="131">
        <v>803.96666666666658</v>
      </c>
      <c r="K47" s="130">
        <v>775.1</v>
      </c>
      <c r="L47" s="130">
        <v>747.3</v>
      </c>
      <c r="M47" s="130">
        <v>30.037330000000001</v>
      </c>
    </row>
    <row r="48" spans="1:13">
      <c r="A48" s="66">
        <v>39</v>
      </c>
      <c r="B48" s="130" t="s">
        <v>50</v>
      </c>
      <c r="C48" s="130">
        <v>94.4</v>
      </c>
      <c r="D48" s="131">
        <v>93.883333333333326</v>
      </c>
      <c r="E48" s="131">
        <v>92.516666666666652</v>
      </c>
      <c r="F48" s="131">
        <v>90.633333333333326</v>
      </c>
      <c r="G48" s="131">
        <v>89.266666666666652</v>
      </c>
      <c r="H48" s="131">
        <v>95.766666666666652</v>
      </c>
      <c r="I48" s="131">
        <v>97.133333333333326</v>
      </c>
      <c r="J48" s="131">
        <v>99.016666666666652</v>
      </c>
      <c r="K48" s="130">
        <v>95.25</v>
      </c>
      <c r="L48" s="130">
        <v>92</v>
      </c>
      <c r="M48" s="130">
        <v>85.876660000000001</v>
      </c>
    </row>
    <row r="49" spans="1:13">
      <c r="A49" s="66">
        <v>40</v>
      </c>
      <c r="B49" s="130" t="s">
        <v>53</v>
      </c>
      <c r="C49" s="130">
        <v>475.4</v>
      </c>
      <c r="D49" s="131">
        <v>474.66666666666669</v>
      </c>
      <c r="E49" s="131">
        <v>469.43333333333339</v>
      </c>
      <c r="F49" s="131">
        <v>463.4666666666667</v>
      </c>
      <c r="G49" s="131">
        <v>458.23333333333341</v>
      </c>
      <c r="H49" s="131">
        <v>480.63333333333338</v>
      </c>
      <c r="I49" s="131">
        <v>485.86666666666662</v>
      </c>
      <c r="J49" s="131">
        <v>491.83333333333337</v>
      </c>
      <c r="K49" s="130">
        <v>479.9</v>
      </c>
      <c r="L49" s="130">
        <v>468.7</v>
      </c>
      <c r="M49" s="130">
        <v>28.624500000000001</v>
      </c>
    </row>
    <row r="50" spans="1:13">
      <c r="A50" s="66">
        <v>41</v>
      </c>
      <c r="B50" s="130" t="s">
        <v>49</v>
      </c>
      <c r="C50" s="130">
        <v>422.5</v>
      </c>
      <c r="D50" s="131">
        <v>425.38333333333338</v>
      </c>
      <c r="E50" s="131">
        <v>416.81666666666678</v>
      </c>
      <c r="F50" s="131">
        <v>411.13333333333338</v>
      </c>
      <c r="G50" s="131">
        <v>402.56666666666678</v>
      </c>
      <c r="H50" s="131">
        <v>431.06666666666678</v>
      </c>
      <c r="I50" s="131">
        <v>439.63333333333338</v>
      </c>
      <c r="J50" s="131">
        <v>445.31666666666678</v>
      </c>
      <c r="K50" s="130">
        <v>433.95</v>
      </c>
      <c r="L50" s="130">
        <v>419.7</v>
      </c>
      <c r="M50" s="130">
        <v>48.613500000000002</v>
      </c>
    </row>
    <row r="51" spans="1:13">
      <c r="A51" s="66">
        <v>42</v>
      </c>
      <c r="B51" s="130" t="s">
        <v>191</v>
      </c>
      <c r="C51" s="130">
        <v>341.5</v>
      </c>
      <c r="D51" s="131">
        <v>343.23333333333335</v>
      </c>
      <c r="E51" s="131">
        <v>337.31666666666672</v>
      </c>
      <c r="F51" s="131">
        <v>333.13333333333338</v>
      </c>
      <c r="G51" s="131">
        <v>327.21666666666675</v>
      </c>
      <c r="H51" s="131">
        <v>347.41666666666669</v>
      </c>
      <c r="I51" s="131">
        <v>353.33333333333331</v>
      </c>
      <c r="J51" s="131">
        <v>357.51666666666665</v>
      </c>
      <c r="K51" s="130">
        <v>349.15</v>
      </c>
      <c r="L51" s="130">
        <v>339.05</v>
      </c>
      <c r="M51" s="130">
        <v>30.50243</v>
      </c>
    </row>
    <row r="52" spans="1:13">
      <c r="A52" s="66">
        <v>43</v>
      </c>
      <c r="B52" s="130" t="s">
        <v>51</v>
      </c>
      <c r="C52" s="130">
        <v>606.95000000000005</v>
      </c>
      <c r="D52" s="131">
        <v>607.13333333333333</v>
      </c>
      <c r="E52" s="131">
        <v>600.51666666666665</v>
      </c>
      <c r="F52" s="131">
        <v>594.08333333333337</v>
      </c>
      <c r="G52" s="131">
        <v>587.4666666666667</v>
      </c>
      <c r="H52" s="131">
        <v>613.56666666666661</v>
      </c>
      <c r="I52" s="131">
        <v>620.18333333333317</v>
      </c>
      <c r="J52" s="131">
        <v>626.61666666666656</v>
      </c>
      <c r="K52" s="130">
        <v>613.75</v>
      </c>
      <c r="L52" s="130">
        <v>600.70000000000005</v>
      </c>
      <c r="M52" s="130">
        <v>15.278409999999999</v>
      </c>
    </row>
    <row r="53" spans="1:13">
      <c r="A53" s="66">
        <v>44</v>
      </c>
      <c r="B53" s="130" t="s">
        <v>52</v>
      </c>
      <c r="C53" s="130">
        <v>19482.599999999999</v>
      </c>
      <c r="D53" s="131">
        <v>19447.216666666664</v>
      </c>
      <c r="E53" s="131">
        <v>19315.433333333327</v>
      </c>
      <c r="F53" s="131">
        <v>19148.266666666663</v>
      </c>
      <c r="G53" s="131">
        <v>19016.483333333326</v>
      </c>
      <c r="H53" s="131">
        <v>19614.383333333328</v>
      </c>
      <c r="I53" s="131">
        <v>19746.166666666661</v>
      </c>
      <c r="J53" s="131">
        <v>19913.333333333328</v>
      </c>
      <c r="K53" s="130">
        <v>19579</v>
      </c>
      <c r="L53" s="130">
        <v>19280.05</v>
      </c>
      <c r="M53" s="130">
        <v>0.19117999999999999</v>
      </c>
    </row>
    <row r="54" spans="1:13">
      <c r="A54" s="66">
        <v>45</v>
      </c>
      <c r="B54" s="130" t="s">
        <v>193</v>
      </c>
      <c r="C54" s="130">
        <v>4641.1499999999996</v>
      </c>
      <c r="D54" s="131">
        <v>4615.666666666667</v>
      </c>
      <c r="E54" s="131">
        <v>4551.5333333333338</v>
      </c>
      <c r="F54" s="131">
        <v>4461.916666666667</v>
      </c>
      <c r="G54" s="131">
        <v>4397.7833333333338</v>
      </c>
      <c r="H54" s="131">
        <v>4705.2833333333338</v>
      </c>
      <c r="I54" s="131">
        <v>4769.416666666667</v>
      </c>
      <c r="J54" s="131">
        <v>4859.0333333333338</v>
      </c>
      <c r="K54" s="130">
        <v>4679.8</v>
      </c>
      <c r="L54" s="130">
        <v>4526.05</v>
      </c>
      <c r="M54" s="130">
        <v>1.2074100000000001</v>
      </c>
    </row>
    <row r="55" spans="1:13">
      <c r="A55" s="66">
        <v>46</v>
      </c>
      <c r="B55" s="130" t="s">
        <v>194</v>
      </c>
      <c r="C55" s="130">
        <v>1945.1</v>
      </c>
      <c r="D55" s="131">
        <v>1950.6666666666667</v>
      </c>
      <c r="E55" s="131">
        <v>1924.3333333333335</v>
      </c>
      <c r="F55" s="131">
        <v>1903.5666666666668</v>
      </c>
      <c r="G55" s="131">
        <v>1877.2333333333336</v>
      </c>
      <c r="H55" s="131">
        <v>1971.4333333333334</v>
      </c>
      <c r="I55" s="131">
        <v>1997.7666666666669</v>
      </c>
      <c r="J55" s="131">
        <v>2018.5333333333333</v>
      </c>
      <c r="K55" s="130">
        <v>1977</v>
      </c>
      <c r="L55" s="130">
        <v>1929.9</v>
      </c>
      <c r="M55" s="130">
        <v>5.2979999999999999E-2</v>
      </c>
    </row>
    <row r="56" spans="1:13">
      <c r="A56" s="66">
        <v>47</v>
      </c>
      <c r="B56" s="130" t="s">
        <v>195</v>
      </c>
      <c r="C56" s="130">
        <v>411.75</v>
      </c>
      <c r="D56" s="131">
        <v>408.2833333333333</v>
      </c>
      <c r="E56" s="131">
        <v>393.56666666666661</v>
      </c>
      <c r="F56" s="131">
        <v>375.38333333333333</v>
      </c>
      <c r="G56" s="131">
        <v>360.66666666666663</v>
      </c>
      <c r="H56" s="131">
        <v>426.46666666666658</v>
      </c>
      <c r="I56" s="131">
        <v>441.18333333333328</v>
      </c>
      <c r="J56" s="131">
        <v>459.36666666666656</v>
      </c>
      <c r="K56" s="130">
        <v>423</v>
      </c>
      <c r="L56" s="130">
        <v>390.1</v>
      </c>
      <c r="M56" s="130">
        <v>16.45064</v>
      </c>
    </row>
    <row r="57" spans="1:13">
      <c r="A57" s="66">
        <v>48</v>
      </c>
      <c r="B57" s="130" t="s">
        <v>54</v>
      </c>
      <c r="C57" s="130">
        <v>321.14999999999998</v>
      </c>
      <c r="D57" s="131">
        <v>318.83333333333331</v>
      </c>
      <c r="E57" s="131">
        <v>313.76666666666665</v>
      </c>
      <c r="F57" s="131">
        <v>306.38333333333333</v>
      </c>
      <c r="G57" s="131">
        <v>301.31666666666666</v>
      </c>
      <c r="H57" s="131">
        <v>326.21666666666664</v>
      </c>
      <c r="I57" s="131">
        <v>331.28333333333336</v>
      </c>
      <c r="J57" s="131">
        <v>338.66666666666663</v>
      </c>
      <c r="K57" s="130">
        <v>323.89999999999998</v>
      </c>
      <c r="L57" s="130">
        <v>311.45</v>
      </c>
      <c r="M57" s="130">
        <v>25.701550000000001</v>
      </c>
    </row>
    <row r="58" spans="1:13">
      <c r="A58" s="66">
        <v>49</v>
      </c>
      <c r="B58" s="130" t="s">
        <v>233</v>
      </c>
      <c r="C58" s="130">
        <v>196.2</v>
      </c>
      <c r="D58" s="131">
        <v>194.26666666666665</v>
      </c>
      <c r="E58" s="131">
        <v>191.5333333333333</v>
      </c>
      <c r="F58" s="131">
        <v>186.86666666666665</v>
      </c>
      <c r="G58" s="131">
        <v>184.1333333333333</v>
      </c>
      <c r="H58" s="131">
        <v>198.93333333333331</v>
      </c>
      <c r="I58" s="131">
        <v>201.66666666666666</v>
      </c>
      <c r="J58" s="131">
        <v>206.33333333333331</v>
      </c>
      <c r="K58" s="130">
        <v>197</v>
      </c>
      <c r="L58" s="130">
        <v>189.6</v>
      </c>
      <c r="M58" s="130">
        <v>22.9529</v>
      </c>
    </row>
    <row r="59" spans="1:13">
      <c r="A59" s="66">
        <v>50</v>
      </c>
      <c r="B59" s="130" t="s">
        <v>674</v>
      </c>
      <c r="C59" s="130">
        <v>67.400000000000006</v>
      </c>
      <c r="D59" s="131">
        <v>67.083333333333329</v>
      </c>
      <c r="E59" s="131">
        <v>65.566666666666663</v>
      </c>
      <c r="F59" s="131">
        <v>63.733333333333334</v>
      </c>
      <c r="G59" s="131">
        <v>62.216666666666669</v>
      </c>
      <c r="H59" s="131">
        <v>68.916666666666657</v>
      </c>
      <c r="I59" s="131">
        <v>70.433333333333337</v>
      </c>
      <c r="J59" s="131">
        <v>72.266666666666652</v>
      </c>
      <c r="K59" s="130">
        <v>68.599999999999994</v>
      </c>
      <c r="L59" s="130">
        <v>65.25</v>
      </c>
      <c r="M59" s="130">
        <v>7.8359399999999999</v>
      </c>
    </row>
    <row r="60" spans="1:13">
      <c r="A60" s="66">
        <v>51</v>
      </c>
      <c r="B60" s="130" t="s">
        <v>55</v>
      </c>
      <c r="C60" s="130">
        <v>1262.3499999999999</v>
      </c>
      <c r="D60" s="131">
        <v>1250.45</v>
      </c>
      <c r="E60" s="131">
        <v>1231.9000000000001</v>
      </c>
      <c r="F60" s="131">
        <v>1201.45</v>
      </c>
      <c r="G60" s="131">
        <v>1182.9000000000001</v>
      </c>
      <c r="H60" s="131">
        <v>1280.9000000000001</v>
      </c>
      <c r="I60" s="131">
        <v>1299.4499999999998</v>
      </c>
      <c r="J60" s="131">
        <v>1329.9</v>
      </c>
      <c r="K60" s="130">
        <v>1269</v>
      </c>
      <c r="L60" s="130">
        <v>1220</v>
      </c>
      <c r="M60" s="130">
        <v>5.4686399999999997</v>
      </c>
    </row>
    <row r="61" spans="1:13">
      <c r="A61" s="66">
        <v>52</v>
      </c>
      <c r="B61" s="130" t="s">
        <v>689</v>
      </c>
      <c r="C61" s="130">
        <v>1322.55</v>
      </c>
      <c r="D61" s="131">
        <v>1313.2</v>
      </c>
      <c r="E61" s="131">
        <v>1291.4000000000001</v>
      </c>
      <c r="F61" s="131">
        <v>1260.25</v>
      </c>
      <c r="G61" s="131">
        <v>1238.45</v>
      </c>
      <c r="H61" s="131">
        <v>1344.3500000000001</v>
      </c>
      <c r="I61" s="131">
        <v>1366.1499999999999</v>
      </c>
      <c r="J61" s="131">
        <v>1397.3000000000002</v>
      </c>
      <c r="K61" s="130">
        <v>1335</v>
      </c>
      <c r="L61" s="130">
        <v>1282.05</v>
      </c>
      <c r="M61" s="130">
        <v>1.79399</v>
      </c>
    </row>
    <row r="62" spans="1:13">
      <c r="A62" s="66">
        <v>53</v>
      </c>
      <c r="B62" s="130" t="s">
        <v>57</v>
      </c>
      <c r="C62" s="130">
        <v>621.4</v>
      </c>
      <c r="D62" s="131">
        <v>614.13333333333333</v>
      </c>
      <c r="E62" s="131">
        <v>602.26666666666665</v>
      </c>
      <c r="F62" s="131">
        <v>583.13333333333333</v>
      </c>
      <c r="G62" s="131">
        <v>571.26666666666665</v>
      </c>
      <c r="H62" s="131">
        <v>633.26666666666665</v>
      </c>
      <c r="I62" s="131">
        <v>645.13333333333321</v>
      </c>
      <c r="J62" s="131">
        <v>664.26666666666665</v>
      </c>
      <c r="K62" s="130">
        <v>626</v>
      </c>
      <c r="L62" s="130">
        <v>595</v>
      </c>
      <c r="M62" s="130">
        <v>23.73799</v>
      </c>
    </row>
    <row r="63" spans="1:13">
      <c r="A63" s="66">
        <v>54</v>
      </c>
      <c r="B63" s="130" t="s">
        <v>58</v>
      </c>
      <c r="C63" s="130">
        <v>300.14999999999998</v>
      </c>
      <c r="D63" s="131">
        <v>299.66666666666663</v>
      </c>
      <c r="E63" s="131">
        <v>294.88333333333327</v>
      </c>
      <c r="F63" s="131">
        <v>289.61666666666662</v>
      </c>
      <c r="G63" s="131">
        <v>284.83333333333326</v>
      </c>
      <c r="H63" s="131">
        <v>304.93333333333328</v>
      </c>
      <c r="I63" s="131">
        <v>309.71666666666658</v>
      </c>
      <c r="J63" s="131">
        <v>314.98333333333329</v>
      </c>
      <c r="K63" s="130">
        <v>304.45</v>
      </c>
      <c r="L63" s="130">
        <v>294.39999999999998</v>
      </c>
      <c r="M63" s="130">
        <v>47.310600000000001</v>
      </c>
    </row>
    <row r="64" spans="1:13">
      <c r="A64" s="66">
        <v>55</v>
      </c>
      <c r="B64" s="130" t="s">
        <v>59</v>
      </c>
      <c r="C64" s="130">
        <v>1100.8499999999999</v>
      </c>
      <c r="D64" s="131">
        <v>1100.05</v>
      </c>
      <c r="E64" s="131">
        <v>1090.0999999999999</v>
      </c>
      <c r="F64" s="131">
        <v>1079.3499999999999</v>
      </c>
      <c r="G64" s="131">
        <v>1069.3999999999999</v>
      </c>
      <c r="H64" s="131">
        <v>1110.8</v>
      </c>
      <c r="I64" s="131">
        <v>1120.7500000000002</v>
      </c>
      <c r="J64" s="131">
        <v>1131.5</v>
      </c>
      <c r="K64" s="130">
        <v>1110</v>
      </c>
      <c r="L64" s="130">
        <v>1089.3</v>
      </c>
      <c r="M64" s="130">
        <v>2.7089300000000001</v>
      </c>
    </row>
    <row r="65" spans="1:13">
      <c r="A65" s="66">
        <v>56</v>
      </c>
      <c r="B65" s="130" t="s">
        <v>196</v>
      </c>
      <c r="C65" s="130">
        <v>1317.65</v>
      </c>
      <c r="D65" s="131">
        <v>1321.3999999999999</v>
      </c>
      <c r="E65" s="131">
        <v>1308.2999999999997</v>
      </c>
      <c r="F65" s="131">
        <v>1298.9499999999998</v>
      </c>
      <c r="G65" s="131">
        <v>1285.8499999999997</v>
      </c>
      <c r="H65" s="131">
        <v>1330.7499999999998</v>
      </c>
      <c r="I65" s="131">
        <v>1343.8499999999997</v>
      </c>
      <c r="J65" s="131">
        <v>1353.1999999999998</v>
      </c>
      <c r="K65" s="130">
        <v>1334.5</v>
      </c>
      <c r="L65" s="130">
        <v>1312.05</v>
      </c>
      <c r="M65" s="130">
        <v>1.37679</v>
      </c>
    </row>
    <row r="66" spans="1:13">
      <c r="A66" s="66">
        <v>57</v>
      </c>
      <c r="B66" s="130" t="s">
        <v>703</v>
      </c>
      <c r="C66" s="130">
        <v>535.04999999999995</v>
      </c>
      <c r="D66" s="131">
        <v>534.98333333333323</v>
      </c>
      <c r="E66" s="131">
        <v>525.06666666666649</v>
      </c>
      <c r="F66" s="131">
        <v>515.08333333333326</v>
      </c>
      <c r="G66" s="131">
        <v>505.16666666666652</v>
      </c>
      <c r="H66" s="131">
        <v>544.96666666666647</v>
      </c>
      <c r="I66" s="131">
        <v>554.88333333333321</v>
      </c>
      <c r="J66" s="131">
        <v>564.86666666666645</v>
      </c>
      <c r="K66" s="130">
        <v>544.9</v>
      </c>
      <c r="L66" s="130">
        <v>525</v>
      </c>
      <c r="M66" s="130">
        <v>1.3620099999999999</v>
      </c>
    </row>
    <row r="67" spans="1:13">
      <c r="A67" s="66">
        <v>58</v>
      </c>
      <c r="B67" s="130" t="s">
        <v>715</v>
      </c>
      <c r="C67" s="130">
        <v>244.5</v>
      </c>
      <c r="D67" s="131">
        <v>243.48333333333335</v>
      </c>
      <c r="E67" s="131">
        <v>239.66666666666669</v>
      </c>
      <c r="F67" s="131">
        <v>234.83333333333334</v>
      </c>
      <c r="G67" s="131">
        <v>231.01666666666668</v>
      </c>
      <c r="H67" s="131">
        <v>248.31666666666669</v>
      </c>
      <c r="I67" s="131">
        <v>252.13333333333335</v>
      </c>
      <c r="J67" s="131">
        <v>256.9666666666667</v>
      </c>
      <c r="K67" s="130">
        <v>247.3</v>
      </c>
      <c r="L67" s="130">
        <v>238.65</v>
      </c>
      <c r="M67" s="130">
        <v>3.0188799999999998</v>
      </c>
    </row>
    <row r="68" spans="1:13">
      <c r="A68" s="66">
        <v>59</v>
      </c>
      <c r="B68" s="130" t="s">
        <v>354</v>
      </c>
      <c r="C68" s="130">
        <v>824.45</v>
      </c>
      <c r="D68" s="131">
        <v>825.26666666666677</v>
      </c>
      <c r="E68" s="131">
        <v>814.18333333333351</v>
      </c>
      <c r="F68" s="131">
        <v>803.91666666666674</v>
      </c>
      <c r="G68" s="131">
        <v>792.83333333333348</v>
      </c>
      <c r="H68" s="131">
        <v>835.53333333333353</v>
      </c>
      <c r="I68" s="131">
        <v>846.61666666666679</v>
      </c>
      <c r="J68" s="131">
        <v>856.88333333333355</v>
      </c>
      <c r="K68" s="130">
        <v>836.35</v>
      </c>
      <c r="L68" s="130">
        <v>815</v>
      </c>
      <c r="M68" s="130">
        <v>1.5085900000000001</v>
      </c>
    </row>
    <row r="69" spans="1:13">
      <c r="A69" s="66">
        <v>60</v>
      </c>
      <c r="B69" s="130" t="s">
        <v>63</v>
      </c>
      <c r="C69" s="130">
        <v>229.05</v>
      </c>
      <c r="D69" s="131">
        <v>227.61666666666667</v>
      </c>
      <c r="E69" s="131">
        <v>222.93333333333334</v>
      </c>
      <c r="F69" s="131">
        <v>216.81666666666666</v>
      </c>
      <c r="G69" s="131">
        <v>212.13333333333333</v>
      </c>
      <c r="H69" s="131">
        <v>233.73333333333335</v>
      </c>
      <c r="I69" s="131">
        <v>238.41666666666669</v>
      </c>
      <c r="J69" s="131">
        <v>244.53333333333336</v>
      </c>
      <c r="K69" s="130">
        <v>232.3</v>
      </c>
      <c r="L69" s="130">
        <v>221.5</v>
      </c>
      <c r="M69" s="130">
        <v>79.066909999999993</v>
      </c>
    </row>
    <row r="70" spans="1:13">
      <c r="A70" s="66">
        <v>61</v>
      </c>
      <c r="B70" s="130" t="s">
        <v>60</v>
      </c>
      <c r="C70" s="130">
        <v>340.55</v>
      </c>
      <c r="D70" s="131">
        <v>340</v>
      </c>
      <c r="E70" s="131">
        <v>336.55</v>
      </c>
      <c r="F70" s="131">
        <v>332.55</v>
      </c>
      <c r="G70" s="131">
        <v>329.1</v>
      </c>
      <c r="H70" s="131">
        <v>344</v>
      </c>
      <c r="I70" s="131">
        <v>347.45000000000005</v>
      </c>
      <c r="J70" s="131">
        <v>351.45</v>
      </c>
      <c r="K70" s="130">
        <v>343.45</v>
      </c>
      <c r="L70" s="130">
        <v>336</v>
      </c>
      <c r="M70" s="130">
        <v>7.4424299999999999</v>
      </c>
    </row>
    <row r="71" spans="1:13">
      <c r="A71" s="66">
        <v>62</v>
      </c>
      <c r="B71" s="130" t="s">
        <v>728</v>
      </c>
      <c r="C71" s="130">
        <v>2794.05</v>
      </c>
      <c r="D71" s="131">
        <v>2778.2333333333336</v>
      </c>
      <c r="E71" s="131">
        <v>2751.4666666666672</v>
      </c>
      <c r="F71" s="131">
        <v>2708.8833333333337</v>
      </c>
      <c r="G71" s="131">
        <v>2682.1166666666672</v>
      </c>
      <c r="H71" s="131">
        <v>2820.8166666666671</v>
      </c>
      <c r="I71" s="131">
        <v>2847.5833333333335</v>
      </c>
      <c r="J71" s="131">
        <v>2890.166666666667</v>
      </c>
      <c r="K71" s="130">
        <v>2805</v>
      </c>
      <c r="L71" s="130">
        <v>2735.65</v>
      </c>
      <c r="M71" s="130">
        <v>0.60426999999999997</v>
      </c>
    </row>
    <row r="72" spans="1:13">
      <c r="A72" s="66">
        <v>63</v>
      </c>
      <c r="B72" s="130" t="s">
        <v>234</v>
      </c>
      <c r="C72" s="130">
        <v>514.45000000000005</v>
      </c>
      <c r="D72" s="131">
        <v>509.81666666666666</v>
      </c>
      <c r="E72" s="131">
        <v>499.13333333333333</v>
      </c>
      <c r="F72" s="131">
        <v>483.81666666666666</v>
      </c>
      <c r="G72" s="131">
        <v>473.13333333333333</v>
      </c>
      <c r="H72" s="131">
        <v>525.13333333333333</v>
      </c>
      <c r="I72" s="131">
        <v>535.81666666666661</v>
      </c>
      <c r="J72" s="131">
        <v>551.13333333333333</v>
      </c>
      <c r="K72" s="130">
        <v>520.5</v>
      </c>
      <c r="L72" s="130">
        <v>494.5</v>
      </c>
      <c r="M72" s="130">
        <v>30.78295</v>
      </c>
    </row>
    <row r="73" spans="1:13">
      <c r="A73" s="66">
        <v>64</v>
      </c>
      <c r="B73" s="130" t="s">
        <v>61</v>
      </c>
      <c r="C73" s="130">
        <v>73.849999999999994</v>
      </c>
      <c r="D73" s="131">
        <v>73.3</v>
      </c>
      <c r="E73" s="131">
        <v>72.099999999999994</v>
      </c>
      <c r="F73" s="131">
        <v>70.349999999999994</v>
      </c>
      <c r="G73" s="131">
        <v>69.149999999999991</v>
      </c>
      <c r="H73" s="131">
        <v>75.05</v>
      </c>
      <c r="I73" s="131">
        <v>76.250000000000014</v>
      </c>
      <c r="J73" s="131">
        <v>78</v>
      </c>
      <c r="K73" s="130">
        <v>74.5</v>
      </c>
      <c r="L73" s="130">
        <v>71.55</v>
      </c>
      <c r="M73" s="130">
        <v>40.254849999999998</v>
      </c>
    </row>
    <row r="74" spans="1:13">
      <c r="A74" s="66">
        <v>65</v>
      </c>
      <c r="B74" s="130" t="s">
        <v>62</v>
      </c>
      <c r="C74" s="130">
        <v>1016.55</v>
      </c>
      <c r="D74" s="131">
        <v>1016.5166666666668</v>
      </c>
      <c r="E74" s="131">
        <v>1005.0333333333335</v>
      </c>
      <c r="F74" s="131">
        <v>993.51666666666677</v>
      </c>
      <c r="G74" s="131">
        <v>982.03333333333353</v>
      </c>
      <c r="H74" s="131">
        <v>1028.0333333333335</v>
      </c>
      <c r="I74" s="131">
        <v>1039.5166666666669</v>
      </c>
      <c r="J74" s="131">
        <v>1051.0333333333335</v>
      </c>
      <c r="K74" s="130">
        <v>1028</v>
      </c>
      <c r="L74" s="130">
        <v>1005</v>
      </c>
      <c r="M74" s="130">
        <v>4.7218900000000001</v>
      </c>
    </row>
    <row r="75" spans="1:13">
      <c r="A75" s="66">
        <v>66</v>
      </c>
      <c r="B75" s="130" t="s">
        <v>1263</v>
      </c>
      <c r="C75" s="130">
        <v>898.45</v>
      </c>
      <c r="D75" s="131">
        <v>892.81666666666661</v>
      </c>
      <c r="E75" s="131">
        <v>875.63333333333321</v>
      </c>
      <c r="F75" s="131">
        <v>852.81666666666661</v>
      </c>
      <c r="G75" s="131">
        <v>835.63333333333321</v>
      </c>
      <c r="H75" s="131">
        <v>915.63333333333321</v>
      </c>
      <c r="I75" s="131">
        <v>932.81666666666661</v>
      </c>
      <c r="J75" s="131">
        <v>955.63333333333321</v>
      </c>
      <c r="K75" s="130">
        <v>910</v>
      </c>
      <c r="L75" s="130">
        <v>870</v>
      </c>
      <c r="M75" s="130">
        <v>0.47015000000000001</v>
      </c>
    </row>
    <row r="76" spans="1:13">
      <c r="A76" s="66">
        <v>67</v>
      </c>
      <c r="B76" s="130" t="s">
        <v>64</v>
      </c>
      <c r="C76" s="130">
        <v>2193.8000000000002</v>
      </c>
      <c r="D76" s="131">
        <v>2178.4666666666667</v>
      </c>
      <c r="E76" s="131">
        <v>2148.9333333333334</v>
      </c>
      <c r="F76" s="131">
        <v>2104.0666666666666</v>
      </c>
      <c r="G76" s="131">
        <v>2074.5333333333333</v>
      </c>
      <c r="H76" s="131">
        <v>2223.3333333333335</v>
      </c>
      <c r="I76" s="131">
        <v>2252.8666666666672</v>
      </c>
      <c r="J76" s="131">
        <v>2297.7333333333336</v>
      </c>
      <c r="K76" s="130">
        <v>2208</v>
      </c>
      <c r="L76" s="130">
        <v>2133.6</v>
      </c>
      <c r="M76" s="130">
        <v>4.7912299999999997</v>
      </c>
    </row>
    <row r="77" spans="1:13">
      <c r="A77" s="66">
        <v>68</v>
      </c>
      <c r="B77" s="130" t="s">
        <v>787</v>
      </c>
      <c r="C77" s="130">
        <v>250</v>
      </c>
      <c r="D77" s="131">
        <v>251.06666666666669</v>
      </c>
      <c r="E77" s="131">
        <v>247.13333333333338</v>
      </c>
      <c r="F77" s="131">
        <v>244.26666666666668</v>
      </c>
      <c r="G77" s="131">
        <v>240.33333333333337</v>
      </c>
      <c r="H77" s="131">
        <v>253.93333333333339</v>
      </c>
      <c r="I77" s="131">
        <v>257.86666666666673</v>
      </c>
      <c r="J77" s="131">
        <v>260.73333333333341</v>
      </c>
      <c r="K77" s="130">
        <v>255</v>
      </c>
      <c r="L77" s="130">
        <v>248.2</v>
      </c>
      <c r="M77" s="130">
        <v>19.409759999999999</v>
      </c>
    </row>
    <row r="78" spans="1:13">
      <c r="A78" s="66">
        <v>69</v>
      </c>
      <c r="B78" s="130" t="s">
        <v>65</v>
      </c>
      <c r="C78" s="130">
        <v>27747.95</v>
      </c>
      <c r="D78" s="131">
        <v>27752.649999999998</v>
      </c>
      <c r="E78" s="131">
        <v>27555.299999999996</v>
      </c>
      <c r="F78" s="131">
        <v>27362.649999999998</v>
      </c>
      <c r="G78" s="131">
        <v>27165.299999999996</v>
      </c>
      <c r="H78" s="131">
        <v>27945.299999999996</v>
      </c>
      <c r="I78" s="131">
        <v>28142.649999999994</v>
      </c>
      <c r="J78" s="131">
        <v>28335.299999999996</v>
      </c>
      <c r="K78" s="130">
        <v>27950</v>
      </c>
      <c r="L78" s="130">
        <v>27560</v>
      </c>
      <c r="M78" s="130">
        <v>0.33515</v>
      </c>
    </row>
    <row r="79" spans="1:13">
      <c r="A79" s="66">
        <v>70</v>
      </c>
      <c r="B79" s="130" t="s">
        <v>197</v>
      </c>
      <c r="C79" s="130">
        <v>1088.05</v>
      </c>
      <c r="D79" s="131">
        <v>1090.1833333333334</v>
      </c>
      <c r="E79" s="131">
        <v>1073.8666666666668</v>
      </c>
      <c r="F79" s="131">
        <v>1059.6833333333334</v>
      </c>
      <c r="G79" s="131">
        <v>1043.3666666666668</v>
      </c>
      <c r="H79" s="131">
        <v>1104.3666666666668</v>
      </c>
      <c r="I79" s="131">
        <v>1120.6833333333334</v>
      </c>
      <c r="J79" s="131">
        <v>1134.8666666666668</v>
      </c>
      <c r="K79" s="130">
        <v>1106.5</v>
      </c>
      <c r="L79" s="130">
        <v>1076</v>
      </c>
      <c r="M79" s="130">
        <v>1.40768</v>
      </c>
    </row>
    <row r="80" spans="1:13">
      <c r="A80" s="66">
        <v>71</v>
      </c>
      <c r="B80" s="130" t="s">
        <v>2289</v>
      </c>
      <c r="C80" s="130">
        <v>1146.5</v>
      </c>
      <c r="D80" s="131">
        <v>1155.5833333333333</v>
      </c>
      <c r="E80" s="131">
        <v>1130.9166666666665</v>
      </c>
      <c r="F80" s="131">
        <v>1115.3333333333333</v>
      </c>
      <c r="G80" s="131">
        <v>1090.6666666666665</v>
      </c>
      <c r="H80" s="131">
        <v>1171.1666666666665</v>
      </c>
      <c r="I80" s="131">
        <v>1195.833333333333</v>
      </c>
      <c r="J80" s="131">
        <v>1211.4166666666665</v>
      </c>
      <c r="K80" s="130">
        <v>1180.25</v>
      </c>
      <c r="L80" s="130">
        <v>1140</v>
      </c>
      <c r="M80" s="130">
        <v>0.54307000000000005</v>
      </c>
    </row>
    <row r="81" spans="1:13">
      <c r="A81" s="66">
        <v>72</v>
      </c>
      <c r="B81" s="130" t="s">
        <v>66</v>
      </c>
      <c r="C81" s="130">
        <v>168.25</v>
      </c>
      <c r="D81" s="131">
        <v>167.76666666666668</v>
      </c>
      <c r="E81" s="131">
        <v>165.03333333333336</v>
      </c>
      <c r="F81" s="131">
        <v>161.81666666666669</v>
      </c>
      <c r="G81" s="131">
        <v>159.08333333333337</v>
      </c>
      <c r="H81" s="131">
        <v>170.98333333333335</v>
      </c>
      <c r="I81" s="131">
        <v>173.71666666666664</v>
      </c>
      <c r="J81" s="131">
        <v>176.93333333333334</v>
      </c>
      <c r="K81" s="130">
        <v>170.5</v>
      </c>
      <c r="L81" s="130">
        <v>164.55</v>
      </c>
      <c r="M81" s="130">
        <v>19.692959999999999</v>
      </c>
    </row>
    <row r="82" spans="1:13">
      <c r="A82" s="66">
        <v>73</v>
      </c>
      <c r="B82" s="130" t="s">
        <v>67</v>
      </c>
      <c r="C82" s="130">
        <v>208.25</v>
      </c>
      <c r="D82" s="131">
        <v>207.95000000000002</v>
      </c>
      <c r="E82" s="131">
        <v>203.90000000000003</v>
      </c>
      <c r="F82" s="131">
        <v>199.55</v>
      </c>
      <c r="G82" s="131">
        <v>195.50000000000003</v>
      </c>
      <c r="H82" s="131">
        <v>212.30000000000004</v>
      </c>
      <c r="I82" s="131">
        <v>216.35000000000005</v>
      </c>
      <c r="J82" s="131">
        <v>220.70000000000005</v>
      </c>
      <c r="K82" s="130">
        <v>212</v>
      </c>
      <c r="L82" s="130">
        <v>203.6</v>
      </c>
      <c r="M82" s="130">
        <v>23.69594</v>
      </c>
    </row>
    <row r="83" spans="1:13">
      <c r="A83" s="66">
        <v>74</v>
      </c>
      <c r="B83" s="130" t="s">
        <v>68</v>
      </c>
      <c r="C83" s="130">
        <v>94.85</v>
      </c>
      <c r="D83" s="131">
        <v>94.033333333333346</v>
      </c>
      <c r="E83" s="131">
        <v>92.716666666666697</v>
      </c>
      <c r="F83" s="131">
        <v>90.583333333333357</v>
      </c>
      <c r="G83" s="131">
        <v>89.266666666666708</v>
      </c>
      <c r="H83" s="131">
        <v>96.166666666666686</v>
      </c>
      <c r="I83" s="131">
        <v>97.48333333333332</v>
      </c>
      <c r="J83" s="131">
        <v>99.616666666666674</v>
      </c>
      <c r="K83" s="130">
        <v>95.35</v>
      </c>
      <c r="L83" s="130">
        <v>91.9</v>
      </c>
      <c r="M83" s="130">
        <v>53.25441</v>
      </c>
    </row>
    <row r="84" spans="1:13">
      <c r="A84" s="66">
        <v>75</v>
      </c>
      <c r="B84" s="130" t="s">
        <v>69</v>
      </c>
      <c r="C84" s="130">
        <v>462.45</v>
      </c>
      <c r="D84" s="131">
        <v>459.88333333333338</v>
      </c>
      <c r="E84" s="131">
        <v>455.76666666666677</v>
      </c>
      <c r="F84" s="131">
        <v>449.08333333333337</v>
      </c>
      <c r="G84" s="131">
        <v>444.96666666666675</v>
      </c>
      <c r="H84" s="131">
        <v>466.56666666666678</v>
      </c>
      <c r="I84" s="131">
        <v>470.68333333333345</v>
      </c>
      <c r="J84" s="131">
        <v>477.36666666666679</v>
      </c>
      <c r="K84" s="130">
        <v>464</v>
      </c>
      <c r="L84" s="130">
        <v>453.2</v>
      </c>
      <c r="M84" s="130">
        <v>18.8154</v>
      </c>
    </row>
    <row r="85" spans="1:13">
      <c r="A85" s="66">
        <v>76</v>
      </c>
      <c r="B85" s="130" t="s">
        <v>71</v>
      </c>
      <c r="C85" s="130">
        <v>19.55</v>
      </c>
      <c r="D85" s="131">
        <v>19.333333333333332</v>
      </c>
      <c r="E85" s="131">
        <v>18.766666666666666</v>
      </c>
      <c r="F85" s="131">
        <v>17.983333333333334</v>
      </c>
      <c r="G85" s="131">
        <v>17.416666666666668</v>
      </c>
      <c r="H85" s="131">
        <v>20.116666666666664</v>
      </c>
      <c r="I85" s="131">
        <v>20.683333333333334</v>
      </c>
      <c r="J85" s="131">
        <v>21.466666666666661</v>
      </c>
      <c r="K85" s="130">
        <v>19.899999999999999</v>
      </c>
      <c r="L85" s="130">
        <v>18.55</v>
      </c>
      <c r="M85" s="130">
        <v>348.87959999999998</v>
      </c>
    </row>
    <row r="86" spans="1:13">
      <c r="A86" s="66">
        <v>77</v>
      </c>
      <c r="B86" s="130" t="s">
        <v>182</v>
      </c>
      <c r="C86" s="130">
        <v>6080.2</v>
      </c>
      <c r="D86" s="131">
        <v>6115.583333333333</v>
      </c>
      <c r="E86" s="131">
        <v>5997.6166666666659</v>
      </c>
      <c r="F86" s="131">
        <v>5915.0333333333328</v>
      </c>
      <c r="G86" s="131">
        <v>5797.0666666666657</v>
      </c>
      <c r="H86" s="131">
        <v>6198.1666666666661</v>
      </c>
      <c r="I86" s="131">
        <v>6316.1333333333332</v>
      </c>
      <c r="J86" s="131">
        <v>6398.7166666666662</v>
      </c>
      <c r="K86" s="130">
        <v>6233.55</v>
      </c>
      <c r="L86" s="130">
        <v>6033</v>
      </c>
      <c r="M86" s="130">
        <v>9.1910000000000006E-2</v>
      </c>
    </row>
    <row r="87" spans="1:13">
      <c r="A87" s="66">
        <v>78</v>
      </c>
      <c r="B87" s="130" t="s">
        <v>904</v>
      </c>
      <c r="C87" s="130">
        <v>2466.25</v>
      </c>
      <c r="D87" s="131">
        <v>2457.4166666666665</v>
      </c>
      <c r="E87" s="131">
        <v>2440.833333333333</v>
      </c>
      <c r="F87" s="131">
        <v>2415.4166666666665</v>
      </c>
      <c r="G87" s="131">
        <v>2398.833333333333</v>
      </c>
      <c r="H87" s="131">
        <v>2482.833333333333</v>
      </c>
      <c r="I87" s="131">
        <v>2499.4166666666661</v>
      </c>
      <c r="J87" s="131">
        <v>2524.833333333333</v>
      </c>
      <c r="K87" s="130">
        <v>2474</v>
      </c>
      <c r="L87" s="130">
        <v>2432</v>
      </c>
      <c r="M87" s="130">
        <v>8.9849999999999999E-2</v>
      </c>
    </row>
    <row r="88" spans="1:13">
      <c r="A88" s="66">
        <v>79</v>
      </c>
      <c r="B88" s="130" t="s">
        <v>70</v>
      </c>
      <c r="C88" s="130">
        <v>535.20000000000005</v>
      </c>
      <c r="D88" s="131">
        <v>534.56666666666672</v>
      </c>
      <c r="E88" s="131">
        <v>524.63333333333344</v>
      </c>
      <c r="F88" s="131">
        <v>514.06666666666672</v>
      </c>
      <c r="G88" s="131">
        <v>504.13333333333344</v>
      </c>
      <c r="H88" s="131">
        <v>545.13333333333344</v>
      </c>
      <c r="I88" s="131">
        <v>555.06666666666661</v>
      </c>
      <c r="J88" s="131">
        <v>565.63333333333344</v>
      </c>
      <c r="K88" s="130">
        <v>544.5</v>
      </c>
      <c r="L88" s="130">
        <v>524</v>
      </c>
      <c r="M88" s="130">
        <v>65.884309999999999</v>
      </c>
    </row>
    <row r="89" spans="1:13">
      <c r="A89" s="66">
        <v>80</v>
      </c>
      <c r="B89" s="130" t="s">
        <v>350</v>
      </c>
      <c r="C89" s="130">
        <v>1016.6</v>
      </c>
      <c r="D89" s="131">
        <v>1014.3833333333332</v>
      </c>
      <c r="E89" s="131">
        <v>1001.1666666666665</v>
      </c>
      <c r="F89" s="131">
        <v>985.73333333333335</v>
      </c>
      <c r="G89" s="131">
        <v>972.51666666666665</v>
      </c>
      <c r="H89" s="131">
        <v>1029.8166666666664</v>
      </c>
      <c r="I89" s="131">
        <v>1043.0333333333331</v>
      </c>
      <c r="J89" s="131">
        <v>1058.4666666666662</v>
      </c>
      <c r="K89" s="130">
        <v>1027.5999999999999</v>
      </c>
      <c r="L89" s="130">
        <v>998.95</v>
      </c>
      <c r="M89" s="130">
        <v>2.5564300000000002</v>
      </c>
    </row>
    <row r="90" spans="1:13">
      <c r="A90" s="66">
        <v>81</v>
      </c>
      <c r="B90" s="130" t="s">
        <v>72</v>
      </c>
      <c r="C90" s="130">
        <v>550.04999999999995</v>
      </c>
      <c r="D90" s="131">
        <v>547.44999999999993</v>
      </c>
      <c r="E90" s="131">
        <v>542.59999999999991</v>
      </c>
      <c r="F90" s="131">
        <v>535.15</v>
      </c>
      <c r="G90" s="131">
        <v>530.29999999999995</v>
      </c>
      <c r="H90" s="131">
        <v>554.89999999999986</v>
      </c>
      <c r="I90" s="131">
        <v>559.75</v>
      </c>
      <c r="J90" s="131">
        <v>567.19999999999982</v>
      </c>
      <c r="K90" s="130">
        <v>552.29999999999995</v>
      </c>
      <c r="L90" s="130">
        <v>540</v>
      </c>
      <c r="M90" s="130">
        <v>3.4219400000000002</v>
      </c>
    </row>
    <row r="91" spans="1:13">
      <c r="A91" s="66">
        <v>82</v>
      </c>
      <c r="B91" s="130" t="s">
        <v>941</v>
      </c>
      <c r="C91" s="130">
        <v>532.85</v>
      </c>
      <c r="D91" s="131">
        <v>523.81666666666672</v>
      </c>
      <c r="E91" s="131">
        <v>509.03333333333342</v>
      </c>
      <c r="F91" s="131">
        <v>485.2166666666667</v>
      </c>
      <c r="G91" s="131">
        <v>470.43333333333339</v>
      </c>
      <c r="H91" s="131">
        <v>547.63333333333344</v>
      </c>
      <c r="I91" s="131">
        <v>562.41666666666674</v>
      </c>
      <c r="J91" s="131">
        <v>586.23333333333346</v>
      </c>
      <c r="K91" s="130">
        <v>538.6</v>
      </c>
      <c r="L91" s="130">
        <v>500</v>
      </c>
      <c r="M91" s="130">
        <v>11.961399999999999</v>
      </c>
    </row>
    <row r="92" spans="1:13">
      <c r="A92" s="66">
        <v>83</v>
      </c>
      <c r="B92" s="130" t="s">
        <v>318</v>
      </c>
      <c r="C92" s="130">
        <v>145.94999999999999</v>
      </c>
      <c r="D92" s="131">
        <v>145.63333333333333</v>
      </c>
      <c r="E92" s="131">
        <v>141.31666666666666</v>
      </c>
      <c r="F92" s="131">
        <v>136.68333333333334</v>
      </c>
      <c r="G92" s="131">
        <v>132.36666666666667</v>
      </c>
      <c r="H92" s="131">
        <v>150.26666666666665</v>
      </c>
      <c r="I92" s="131">
        <v>154.58333333333331</v>
      </c>
      <c r="J92" s="131">
        <v>159.21666666666664</v>
      </c>
      <c r="K92" s="130">
        <v>149.94999999999999</v>
      </c>
      <c r="L92" s="130">
        <v>141</v>
      </c>
      <c r="M92" s="130">
        <v>3.19495</v>
      </c>
    </row>
    <row r="93" spans="1:13">
      <c r="A93" s="66">
        <v>84</v>
      </c>
      <c r="B93" s="130" t="s">
        <v>199</v>
      </c>
      <c r="C93" s="130">
        <v>202.5</v>
      </c>
      <c r="D93" s="131">
        <v>204.20000000000002</v>
      </c>
      <c r="E93" s="131">
        <v>199.40000000000003</v>
      </c>
      <c r="F93" s="131">
        <v>196.3</v>
      </c>
      <c r="G93" s="131">
        <v>191.50000000000003</v>
      </c>
      <c r="H93" s="131">
        <v>207.30000000000004</v>
      </c>
      <c r="I93" s="131">
        <v>212.10000000000005</v>
      </c>
      <c r="J93" s="131">
        <v>215.20000000000005</v>
      </c>
      <c r="K93" s="130">
        <v>209</v>
      </c>
      <c r="L93" s="130">
        <v>201.1</v>
      </c>
      <c r="M93" s="130">
        <v>12.21996</v>
      </c>
    </row>
    <row r="94" spans="1:13">
      <c r="A94" s="66">
        <v>85</v>
      </c>
      <c r="B94" s="130" t="s">
        <v>75</v>
      </c>
      <c r="C94" s="130">
        <v>964</v>
      </c>
      <c r="D94" s="131">
        <v>952.38333333333321</v>
      </c>
      <c r="E94" s="131">
        <v>934.1666666666664</v>
      </c>
      <c r="F94" s="131">
        <v>904.33333333333314</v>
      </c>
      <c r="G94" s="131">
        <v>886.11666666666633</v>
      </c>
      <c r="H94" s="131">
        <v>982.21666666666647</v>
      </c>
      <c r="I94" s="131">
        <v>1000.4333333333332</v>
      </c>
      <c r="J94" s="131">
        <v>1030.2666666666664</v>
      </c>
      <c r="K94" s="130">
        <v>970.6</v>
      </c>
      <c r="L94" s="130">
        <v>922.55</v>
      </c>
      <c r="M94" s="130">
        <v>17.282530000000001</v>
      </c>
    </row>
    <row r="95" spans="1:13">
      <c r="A95" s="66">
        <v>86</v>
      </c>
      <c r="B95" s="130" t="s">
        <v>77</v>
      </c>
      <c r="C95" s="130">
        <v>1849.5</v>
      </c>
      <c r="D95" s="131">
        <v>1852.7666666666664</v>
      </c>
      <c r="E95" s="131">
        <v>1840.8333333333328</v>
      </c>
      <c r="F95" s="131">
        <v>1832.1666666666663</v>
      </c>
      <c r="G95" s="131">
        <v>1820.2333333333327</v>
      </c>
      <c r="H95" s="131">
        <v>1861.4333333333329</v>
      </c>
      <c r="I95" s="131">
        <v>1873.3666666666663</v>
      </c>
      <c r="J95" s="131">
        <v>1882.0333333333331</v>
      </c>
      <c r="K95" s="130">
        <v>1864.7</v>
      </c>
      <c r="L95" s="130">
        <v>1844.1</v>
      </c>
      <c r="M95" s="130">
        <v>16.022379999999998</v>
      </c>
    </row>
    <row r="96" spans="1:13">
      <c r="A96" s="66">
        <v>87</v>
      </c>
      <c r="B96" s="130" t="s">
        <v>74</v>
      </c>
      <c r="C96" s="130">
        <v>515.25</v>
      </c>
      <c r="D96" s="131">
        <v>513.11666666666667</v>
      </c>
      <c r="E96" s="131">
        <v>505.23333333333335</v>
      </c>
      <c r="F96" s="131">
        <v>495.2166666666667</v>
      </c>
      <c r="G96" s="131">
        <v>487.33333333333337</v>
      </c>
      <c r="H96" s="131">
        <v>523.13333333333333</v>
      </c>
      <c r="I96" s="131">
        <v>531.01666666666677</v>
      </c>
      <c r="J96" s="131">
        <v>541.0333333333333</v>
      </c>
      <c r="K96" s="130">
        <v>521</v>
      </c>
      <c r="L96" s="130">
        <v>503.1</v>
      </c>
      <c r="M96" s="130">
        <v>8.9199300000000008</v>
      </c>
    </row>
    <row r="97" spans="1:13">
      <c r="A97" s="66">
        <v>88</v>
      </c>
      <c r="B97" s="130" t="s">
        <v>79</v>
      </c>
      <c r="C97" s="130">
        <v>3546.1</v>
      </c>
      <c r="D97" s="131">
        <v>3550.85</v>
      </c>
      <c r="E97" s="131">
        <v>3525.35</v>
      </c>
      <c r="F97" s="131">
        <v>3504.6</v>
      </c>
      <c r="G97" s="131">
        <v>3479.1</v>
      </c>
      <c r="H97" s="131">
        <v>3571.6</v>
      </c>
      <c r="I97" s="131">
        <v>3597.1</v>
      </c>
      <c r="J97" s="131">
        <v>3617.85</v>
      </c>
      <c r="K97" s="130">
        <v>3576.35</v>
      </c>
      <c r="L97" s="130">
        <v>3530.1</v>
      </c>
      <c r="M97" s="130">
        <v>6.0484900000000001</v>
      </c>
    </row>
    <row r="98" spans="1:13">
      <c r="A98" s="66">
        <v>89</v>
      </c>
      <c r="B98" s="130" t="s">
        <v>80</v>
      </c>
      <c r="C98" s="130">
        <v>341.2</v>
      </c>
      <c r="D98" s="131">
        <v>336.68333333333334</v>
      </c>
      <c r="E98" s="131">
        <v>328.51666666666665</v>
      </c>
      <c r="F98" s="131">
        <v>315.83333333333331</v>
      </c>
      <c r="G98" s="131">
        <v>307.66666666666663</v>
      </c>
      <c r="H98" s="131">
        <v>349.36666666666667</v>
      </c>
      <c r="I98" s="131">
        <v>357.5333333333333</v>
      </c>
      <c r="J98" s="131">
        <v>370.2166666666667</v>
      </c>
      <c r="K98" s="130">
        <v>344.85</v>
      </c>
      <c r="L98" s="130">
        <v>324</v>
      </c>
      <c r="M98" s="130">
        <v>19.717390000000002</v>
      </c>
    </row>
    <row r="99" spans="1:13">
      <c r="A99" s="66">
        <v>90</v>
      </c>
      <c r="B99" s="130" t="s">
        <v>81</v>
      </c>
      <c r="C99" s="130">
        <v>243.5</v>
      </c>
      <c r="D99" s="131">
        <v>242.11666666666667</v>
      </c>
      <c r="E99" s="131">
        <v>238.73333333333335</v>
      </c>
      <c r="F99" s="131">
        <v>233.96666666666667</v>
      </c>
      <c r="G99" s="131">
        <v>230.58333333333334</v>
      </c>
      <c r="H99" s="131">
        <v>246.88333333333335</v>
      </c>
      <c r="I99" s="131">
        <v>250.26666666666668</v>
      </c>
      <c r="J99" s="131">
        <v>255.03333333333336</v>
      </c>
      <c r="K99" s="130">
        <v>245.5</v>
      </c>
      <c r="L99" s="130">
        <v>237.35</v>
      </c>
      <c r="M99" s="130">
        <v>70.249650000000003</v>
      </c>
    </row>
    <row r="100" spans="1:13">
      <c r="A100" s="66">
        <v>91</v>
      </c>
      <c r="B100" s="130" t="s">
        <v>82</v>
      </c>
      <c r="C100" s="130">
        <v>395.7</v>
      </c>
      <c r="D100" s="131">
        <v>396.05</v>
      </c>
      <c r="E100" s="131">
        <v>386.90000000000003</v>
      </c>
      <c r="F100" s="131">
        <v>378.1</v>
      </c>
      <c r="G100" s="131">
        <v>368.95000000000005</v>
      </c>
      <c r="H100" s="131">
        <v>404.85</v>
      </c>
      <c r="I100" s="131">
        <v>414</v>
      </c>
      <c r="J100" s="131">
        <v>422.8</v>
      </c>
      <c r="K100" s="130">
        <v>405.2</v>
      </c>
      <c r="L100" s="130">
        <v>387.25</v>
      </c>
      <c r="M100" s="130">
        <v>118.11951000000001</v>
      </c>
    </row>
    <row r="101" spans="1:13">
      <c r="A101" s="66">
        <v>92</v>
      </c>
      <c r="B101" s="130" t="s">
        <v>83</v>
      </c>
      <c r="C101" s="130">
        <v>1333.05</v>
      </c>
      <c r="D101" s="131">
        <v>1328.2833333333335</v>
      </c>
      <c r="E101" s="131">
        <v>1316.5666666666671</v>
      </c>
      <c r="F101" s="131">
        <v>1300.0833333333335</v>
      </c>
      <c r="G101" s="131">
        <v>1288.366666666667</v>
      </c>
      <c r="H101" s="131">
        <v>1344.7666666666671</v>
      </c>
      <c r="I101" s="131">
        <v>1356.4833333333338</v>
      </c>
      <c r="J101" s="131">
        <v>1372.9666666666672</v>
      </c>
      <c r="K101" s="130">
        <v>1340</v>
      </c>
      <c r="L101" s="130">
        <v>1311.8</v>
      </c>
      <c r="M101" s="130">
        <v>8.1000399999999999</v>
      </c>
    </row>
    <row r="102" spans="1:13">
      <c r="A102" s="66">
        <v>93</v>
      </c>
      <c r="B102" s="130" t="s">
        <v>84</v>
      </c>
      <c r="C102" s="130">
        <v>303.55</v>
      </c>
      <c r="D102" s="131">
        <v>298.65000000000003</v>
      </c>
      <c r="E102" s="131">
        <v>285.40000000000009</v>
      </c>
      <c r="F102" s="131">
        <v>267.25000000000006</v>
      </c>
      <c r="G102" s="131">
        <v>254.00000000000011</v>
      </c>
      <c r="H102" s="131">
        <v>316.80000000000007</v>
      </c>
      <c r="I102" s="131">
        <v>330.04999999999995</v>
      </c>
      <c r="J102" s="131">
        <v>348.20000000000005</v>
      </c>
      <c r="K102" s="130">
        <v>311.89999999999998</v>
      </c>
      <c r="L102" s="130">
        <v>280.5</v>
      </c>
      <c r="M102" s="130">
        <v>52.946919999999999</v>
      </c>
    </row>
    <row r="103" spans="1:13">
      <c r="A103" s="66">
        <v>94</v>
      </c>
      <c r="B103" s="130" t="s">
        <v>2484</v>
      </c>
      <c r="C103" s="130">
        <v>80</v>
      </c>
      <c r="D103" s="131">
        <v>79.13333333333334</v>
      </c>
      <c r="E103" s="131">
        <v>77.966666666666683</v>
      </c>
      <c r="F103" s="131">
        <v>75.933333333333337</v>
      </c>
      <c r="G103" s="131">
        <v>74.76666666666668</v>
      </c>
      <c r="H103" s="131">
        <v>81.166666666666686</v>
      </c>
      <c r="I103" s="131">
        <v>82.333333333333343</v>
      </c>
      <c r="J103" s="131">
        <v>84.366666666666688</v>
      </c>
      <c r="K103" s="130">
        <v>80.3</v>
      </c>
      <c r="L103" s="130">
        <v>77.099999999999994</v>
      </c>
      <c r="M103" s="130">
        <v>18.197399999999998</v>
      </c>
    </row>
    <row r="104" spans="1:13">
      <c r="A104" s="66">
        <v>95</v>
      </c>
      <c r="B104" s="130" t="s">
        <v>76</v>
      </c>
      <c r="C104" s="130">
        <v>1773.05</v>
      </c>
      <c r="D104" s="131">
        <v>1772.8333333333333</v>
      </c>
      <c r="E104" s="131">
        <v>1762.2166666666665</v>
      </c>
      <c r="F104" s="131">
        <v>1751.3833333333332</v>
      </c>
      <c r="G104" s="131">
        <v>1740.7666666666664</v>
      </c>
      <c r="H104" s="131">
        <v>1783.6666666666665</v>
      </c>
      <c r="I104" s="131">
        <v>1794.2833333333333</v>
      </c>
      <c r="J104" s="131">
        <v>1805.1166666666666</v>
      </c>
      <c r="K104" s="130">
        <v>1783.45</v>
      </c>
      <c r="L104" s="130">
        <v>1762</v>
      </c>
      <c r="M104" s="130">
        <v>27.739709999999999</v>
      </c>
    </row>
    <row r="105" spans="1:13">
      <c r="A105" s="66">
        <v>96</v>
      </c>
      <c r="B105" s="130" t="s">
        <v>99</v>
      </c>
      <c r="C105" s="130">
        <v>271.35000000000002</v>
      </c>
      <c r="D105" s="131">
        <v>270.55</v>
      </c>
      <c r="E105" s="131">
        <v>268.60000000000002</v>
      </c>
      <c r="F105" s="131">
        <v>265.85000000000002</v>
      </c>
      <c r="G105" s="131">
        <v>263.90000000000003</v>
      </c>
      <c r="H105" s="131">
        <v>273.3</v>
      </c>
      <c r="I105" s="131">
        <v>275.24999999999994</v>
      </c>
      <c r="J105" s="131">
        <v>278</v>
      </c>
      <c r="K105" s="130">
        <v>272.5</v>
      </c>
      <c r="L105" s="130">
        <v>267.8</v>
      </c>
      <c r="M105" s="130">
        <v>142.04123000000001</v>
      </c>
    </row>
    <row r="106" spans="1:13">
      <c r="A106" s="66">
        <v>97</v>
      </c>
      <c r="B106" s="130" t="s">
        <v>87</v>
      </c>
      <c r="C106" s="130">
        <v>326.75</v>
      </c>
      <c r="D106" s="131">
        <v>326.01666666666665</v>
      </c>
      <c r="E106" s="131">
        <v>323.38333333333333</v>
      </c>
      <c r="F106" s="131">
        <v>320.01666666666665</v>
      </c>
      <c r="G106" s="131">
        <v>317.38333333333333</v>
      </c>
      <c r="H106" s="131">
        <v>329.38333333333333</v>
      </c>
      <c r="I106" s="131">
        <v>332.01666666666665</v>
      </c>
      <c r="J106" s="131">
        <v>335.38333333333333</v>
      </c>
      <c r="K106" s="130">
        <v>328.65</v>
      </c>
      <c r="L106" s="130">
        <v>322.64999999999998</v>
      </c>
      <c r="M106" s="130">
        <v>94.933980000000005</v>
      </c>
    </row>
    <row r="107" spans="1:13">
      <c r="A107" s="66">
        <v>98</v>
      </c>
      <c r="B107" s="130" t="s">
        <v>2277</v>
      </c>
      <c r="C107" s="130">
        <v>415.1</v>
      </c>
      <c r="D107" s="131">
        <v>415.88333333333338</v>
      </c>
      <c r="E107" s="131">
        <v>410.01666666666677</v>
      </c>
      <c r="F107" s="131">
        <v>404.93333333333339</v>
      </c>
      <c r="G107" s="131">
        <v>399.06666666666678</v>
      </c>
      <c r="H107" s="131">
        <v>420.96666666666675</v>
      </c>
      <c r="I107" s="131">
        <v>426.83333333333343</v>
      </c>
      <c r="J107" s="131">
        <v>431.91666666666674</v>
      </c>
      <c r="K107" s="130">
        <v>421.75</v>
      </c>
      <c r="L107" s="130">
        <v>410.8</v>
      </c>
      <c r="M107" s="130">
        <v>6.6543299999999999</v>
      </c>
    </row>
    <row r="108" spans="1:13">
      <c r="A108" s="66">
        <v>99</v>
      </c>
      <c r="B108" s="130" t="s">
        <v>88</v>
      </c>
      <c r="C108" s="130">
        <v>62.75</v>
      </c>
      <c r="D108" s="131">
        <v>61.866666666666667</v>
      </c>
      <c r="E108" s="131">
        <v>59.983333333333334</v>
      </c>
      <c r="F108" s="131">
        <v>57.216666666666669</v>
      </c>
      <c r="G108" s="131">
        <v>55.333333333333336</v>
      </c>
      <c r="H108" s="131">
        <v>64.633333333333326</v>
      </c>
      <c r="I108" s="131">
        <v>66.51666666666668</v>
      </c>
      <c r="J108" s="131">
        <v>69.283333333333331</v>
      </c>
      <c r="K108" s="130">
        <v>63.75</v>
      </c>
      <c r="L108" s="130">
        <v>59.1</v>
      </c>
      <c r="M108" s="130">
        <v>75.823509999999999</v>
      </c>
    </row>
    <row r="109" spans="1:13">
      <c r="A109" s="66">
        <v>100</v>
      </c>
      <c r="B109" s="130" t="s">
        <v>1045</v>
      </c>
      <c r="C109" s="130">
        <v>53.2</v>
      </c>
      <c r="D109" s="131">
        <v>53.116666666666674</v>
      </c>
      <c r="E109" s="131">
        <v>52.533333333333346</v>
      </c>
      <c r="F109" s="131">
        <v>51.866666666666674</v>
      </c>
      <c r="G109" s="131">
        <v>51.283333333333346</v>
      </c>
      <c r="H109" s="131">
        <v>53.783333333333346</v>
      </c>
      <c r="I109" s="131">
        <v>54.366666666666674</v>
      </c>
      <c r="J109" s="131">
        <v>55.033333333333346</v>
      </c>
      <c r="K109" s="130">
        <v>53.7</v>
      </c>
      <c r="L109" s="130">
        <v>52.45</v>
      </c>
      <c r="M109" s="130">
        <v>70.445430000000002</v>
      </c>
    </row>
    <row r="110" spans="1:13">
      <c r="A110" s="66">
        <v>101</v>
      </c>
      <c r="B110" s="130" t="s">
        <v>90</v>
      </c>
      <c r="C110" s="130">
        <v>53.25</v>
      </c>
      <c r="D110" s="131">
        <v>53.016666666666673</v>
      </c>
      <c r="E110" s="131">
        <v>52.333333333333343</v>
      </c>
      <c r="F110" s="131">
        <v>51.416666666666671</v>
      </c>
      <c r="G110" s="131">
        <v>50.733333333333341</v>
      </c>
      <c r="H110" s="131">
        <v>53.933333333333344</v>
      </c>
      <c r="I110" s="131">
        <v>54.616666666666667</v>
      </c>
      <c r="J110" s="131">
        <v>55.533333333333346</v>
      </c>
      <c r="K110" s="130">
        <v>53.7</v>
      </c>
      <c r="L110" s="130">
        <v>52.1</v>
      </c>
      <c r="M110" s="130">
        <v>30.141279999999998</v>
      </c>
    </row>
    <row r="111" spans="1:13">
      <c r="A111" s="66">
        <v>102</v>
      </c>
      <c r="B111" s="130" t="s">
        <v>98</v>
      </c>
      <c r="C111" s="130">
        <v>221.9</v>
      </c>
      <c r="D111" s="131">
        <v>221.70000000000002</v>
      </c>
      <c r="E111" s="131">
        <v>217.80000000000004</v>
      </c>
      <c r="F111" s="131">
        <v>213.70000000000002</v>
      </c>
      <c r="G111" s="131">
        <v>209.80000000000004</v>
      </c>
      <c r="H111" s="131">
        <v>225.80000000000004</v>
      </c>
      <c r="I111" s="131">
        <v>229.70000000000002</v>
      </c>
      <c r="J111" s="131">
        <v>233.80000000000004</v>
      </c>
      <c r="K111" s="130">
        <v>225.6</v>
      </c>
      <c r="L111" s="130">
        <v>217.6</v>
      </c>
      <c r="M111" s="130">
        <v>10.93074</v>
      </c>
    </row>
    <row r="112" spans="1:13">
      <c r="A112" s="66">
        <v>103</v>
      </c>
      <c r="B112" s="130" t="s">
        <v>89</v>
      </c>
      <c r="C112" s="130">
        <v>83.7</v>
      </c>
      <c r="D112" s="131">
        <v>84.066666666666663</v>
      </c>
      <c r="E112" s="131">
        <v>82.883333333333326</v>
      </c>
      <c r="F112" s="131">
        <v>82.066666666666663</v>
      </c>
      <c r="G112" s="131">
        <v>80.883333333333326</v>
      </c>
      <c r="H112" s="131">
        <v>84.883333333333326</v>
      </c>
      <c r="I112" s="131">
        <v>86.066666666666663</v>
      </c>
      <c r="J112" s="131">
        <v>86.883333333333326</v>
      </c>
      <c r="K112" s="130">
        <v>85.25</v>
      </c>
      <c r="L112" s="130">
        <v>83.25</v>
      </c>
      <c r="M112" s="130">
        <v>130.65572</v>
      </c>
    </row>
    <row r="113" spans="1:13">
      <c r="A113" s="66">
        <v>104</v>
      </c>
      <c r="B113" s="130" t="s">
        <v>86</v>
      </c>
      <c r="C113" s="130">
        <v>1288.4000000000001</v>
      </c>
      <c r="D113" s="131">
        <v>1284.7</v>
      </c>
      <c r="E113" s="131">
        <v>1270.2</v>
      </c>
      <c r="F113" s="131">
        <v>1252</v>
      </c>
      <c r="G113" s="131">
        <v>1237.5</v>
      </c>
      <c r="H113" s="131">
        <v>1302.9000000000001</v>
      </c>
      <c r="I113" s="131">
        <v>1317.4</v>
      </c>
      <c r="J113" s="131">
        <v>1335.6000000000001</v>
      </c>
      <c r="K113" s="130">
        <v>1299.2</v>
      </c>
      <c r="L113" s="130">
        <v>1266.5</v>
      </c>
      <c r="M113" s="130">
        <v>16.786159999999999</v>
      </c>
    </row>
    <row r="114" spans="1:13">
      <c r="A114" s="66">
        <v>105</v>
      </c>
      <c r="B114" s="130" t="s">
        <v>1062</v>
      </c>
      <c r="C114" s="130">
        <v>339.4</v>
      </c>
      <c r="D114" s="131">
        <v>337.83333333333331</v>
      </c>
      <c r="E114" s="131">
        <v>331.91666666666663</v>
      </c>
      <c r="F114" s="131">
        <v>324.43333333333334</v>
      </c>
      <c r="G114" s="131">
        <v>318.51666666666665</v>
      </c>
      <c r="H114" s="131">
        <v>345.31666666666661</v>
      </c>
      <c r="I114" s="131">
        <v>351.23333333333323</v>
      </c>
      <c r="J114" s="131">
        <v>358.71666666666658</v>
      </c>
      <c r="K114" s="130">
        <v>343.75</v>
      </c>
      <c r="L114" s="130">
        <v>330.35</v>
      </c>
      <c r="M114" s="130">
        <v>5.2626900000000001</v>
      </c>
    </row>
    <row r="115" spans="1:13">
      <c r="A115" s="66">
        <v>106</v>
      </c>
      <c r="B115" s="130" t="s">
        <v>200</v>
      </c>
      <c r="C115" s="130">
        <v>136.94999999999999</v>
      </c>
      <c r="D115" s="131">
        <v>135.70000000000002</v>
      </c>
      <c r="E115" s="131">
        <v>132.50000000000003</v>
      </c>
      <c r="F115" s="131">
        <v>128.05000000000001</v>
      </c>
      <c r="G115" s="131">
        <v>124.85000000000002</v>
      </c>
      <c r="H115" s="131">
        <v>140.15000000000003</v>
      </c>
      <c r="I115" s="131">
        <v>143.35000000000002</v>
      </c>
      <c r="J115" s="131">
        <v>147.80000000000004</v>
      </c>
      <c r="K115" s="130">
        <v>138.9</v>
      </c>
      <c r="L115" s="130">
        <v>131.25</v>
      </c>
      <c r="M115" s="130">
        <v>9.8280799999999999</v>
      </c>
    </row>
    <row r="116" spans="1:13">
      <c r="A116" s="66">
        <v>107</v>
      </c>
      <c r="B116" s="130" t="s">
        <v>97</v>
      </c>
      <c r="C116" s="130">
        <v>378.65</v>
      </c>
      <c r="D116" s="131">
        <v>379.2</v>
      </c>
      <c r="E116" s="131">
        <v>375.4</v>
      </c>
      <c r="F116" s="131">
        <v>372.15</v>
      </c>
      <c r="G116" s="131">
        <v>368.34999999999997</v>
      </c>
      <c r="H116" s="131">
        <v>382.45</v>
      </c>
      <c r="I116" s="131">
        <v>386.25000000000006</v>
      </c>
      <c r="J116" s="131">
        <v>389.5</v>
      </c>
      <c r="K116" s="130">
        <v>383</v>
      </c>
      <c r="L116" s="130">
        <v>375.95</v>
      </c>
      <c r="M116" s="130">
        <v>44.058900000000001</v>
      </c>
    </row>
    <row r="117" spans="1:13">
      <c r="A117" s="66">
        <v>108</v>
      </c>
      <c r="B117" s="130" t="s">
        <v>92</v>
      </c>
      <c r="C117" s="130">
        <v>289.55</v>
      </c>
      <c r="D117" s="131">
        <v>289.73333333333335</v>
      </c>
      <c r="E117" s="131">
        <v>285.81666666666672</v>
      </c>
      <c r="F117" s="131">
        <v>282.08333333333337</v>
      </c>
      <c r="G117" s="131">
        <v>278.16666666666674</v>
      </c>
      <c r="H117" s="131">
        <v>293.4666666666667</v>
      </c>
      <c r="I117" s="131">
        <v>297.38333333333333</v>
      </c>
      <c r="J117" s="131">
        <v>301.11666666666667</v>
      </c>
      <c r="K117" s="130">
        <v>293.64999999999998</v>
      </c>
      <c r="L117" s="130">
        <v>286</v>
      </c>
      <c r="M117" s="130">
        <v>29.34374</v>
      </c>
    </row>
    <row r="118" spans="1:13">
      <c r="A118" s="66">
        <v>109</v>
      </c>
      <c r="B118" s="130" t="s">
        <v>94</v>
      </c>
      <c r="C118" s="130">
        <v>1649.85</v>
      </c>
      <c r="D118" s="131">
        <v>1648.3333333333333</v>
      </c>
      <c r="E118" s="131">
        <v>1637.1166666666666</v>
      </c>
      <c r="F118" s="131">
        <v>1624.3833333333332</v>
      </c>
      <c r="G118" s="131">
        <v>1613.1666666666665</v>
      </c>
      <c r="H118" s="131">
        <v>1661.0666666666666</v>
      </c>
      <c r="I118" s="131">
        <v>1672.2833333333333</v>
      </c>
      <c r="J118" s="131">
        <v>1685.0166666666667</v>
      </c>
      <c r="K118" s="130">
        <v>1659.55</v>
      </c>
      <c r="L118" s="130">
        <v>1635.6</v>
      </c>
      <c r="M118" s="130">
        <v>12.06481</v>
      </c>
    </row>
    <row r="119" spans="1:13">
      <c r="A119" s="66">
        <v>110</v>
      </c>
      <c r="B119" s="130" t="s">
        <v>1449</v>
      </c>
      <c r="C119" s="130">
        <v>1293.5</v>
      </c>
      <c r="D119" s="131">
        <v>1269.3666666666668</v>
      </c>
      <c r="E119" s="131">
        <v>1213.9333333333336</v>
      </c>
      <c r="F119" s="131">
        <v>1134.3666666666668</v>
      </c>
      <c r="G119" s="131">
        <v>1078.9333333333336</v>
      </c>
      <c r="H119" s="131">
        <v>1348.9333333333336</v>
      </c>
      <c r="I119" s="131">
        <v>1404.366666666667</v>
      </c>
      <c r="J119" s="131">
        <v>1483.9333333333336</v>
      </c>
      <c r="K119" s="130">
        <v>1324.8</v>
      </c>
      <c r="L119" s="130">
        <v>1189.8</v>
      </c>
      <c r="M119" s="130">
        <v>1.8601399999999999</v>
      </c>
    </row>
    <row r="120" spans="1:13">
      <c r="A120" s="66">
        <v>111</v>
      </c>
      <c r="B120" s="130" t="s">
        <v>95</v>
      </c>
      <c r="C120" s="130">
        <v>1109.1500000000001</v>
      </c>
      <c r="D120" s="131">
        <v>1111.8166666666666</v>
      </c>
      <c r="E120" s="131">
        <v>1103.3333333333333</v>
      </c>
      <c r="F120" s="131">
        <v>1097.5166666666667</v>
      </c>
      <c r="G120" s="131">
        <v>1089.0333333333333</v>
      </c>
      <c r="H120" s="131">
        <v>1117.6333333333332</v>
      </c>
      <c r="I120" s="131">
        <v>1126.1166666666668</v>
      </c>
      <c r="J120" s="131">
        <v>1131.9333333333332</v>
      </c>
      <c r="K120" s="130">
        <v>1120.3</v>
      </c>
      <c r="L120" s="130">
        <v>1106</v>
      </c>
      <c r="M120" s="130">
        <v>21.913450000000001</v>
      </c>
    </row>
    <row r="121" spans="1:13">
      <c r="A121" s="66">
        <v>112</v>
      </c>
      <c r="B121" s="130" t="s">
        <v>1068</v>
      </c>
      <c r="C121" s="130">
        <v>1258.6500000000001</v>
      </c>
      <c r="D121" s="131">
        <v>1250.2666666666667</v>
      </c>
      <c r="E121" s="131">
        <v>1238.3833333333332</v>
      </c>
      <c r="F121" s="131">
        <v>1218.1166666666666</v>
      </c>
      <c r="G121" s="131">
        <v>1206.2333333333331</v>
      </c>
      <c r="H121" s="131">
        <v>1270.5333333333333</v>
      </c>
      <c r="I121" s="131">
        <v>1282.416666666667</v>
      </c>
      <c r="J121" s="131">
        <v>1302.6833333333334</v>
      </c>
      <c r="K121" s="130">
        <v>1262.1500000000001</v>
      </c>
      <c r="L121" s="130">
        <v>1230</v>
      </c>
      <c r="M121" s="130">
        <v>6.9082600000000003</v>
      </c>
    </row>
    <row r="122" spans="1:13">
      <c r="A122" s="66">
        <v>113</v>
      </c>
      <c r="B122" s="130" t="s">
        <v>201</v>
      </c>
      <c r="C122" s="130">
        <v>620.04999999999995</v>
      </c>
      <c r="D122" s="131">
        <v>608.2166666666667</v>
      </c>
      <c r="E122" s="131">
        <v>588.93333333333339</v>
      </c>
      <c r="F122" s="131">
        <v>557.81666666666672</v>
      </c>
      <c r="G122" s="131">
        <v>538.53333333333342</v>
      </c>
      <c r="H122" s="131">
        <v>639.33333333333337</v>
      </c>
      <c r="I122" s="131">
        <v>658.61666666666667</v>
      </c>
      <c r="J122" s="131">
        <v>689.73333333333335</v>
      </c>
      <c r="K122" s="130">
        <v>627.5</v>
      </c>
      <c r="L122" s="130">
        <v>577.1</v>
      </c>
      <c r="M122" s="130">
        <v>18.937670000000001</v>
      </c>
    </row>
    <row r="123" spans="1:13">
      <c r="A123" s="66">
        <v>114</v>
      </c>
      <c r="B123" s="130" t="s">
        <v>103</v>
      </c>
      <c r="C123" s="130">
        <v>82.5</v>
      </c>
      <c r="D123" s="131">
        <v>81.933333333333323</v>
      </c>
      <c r="E123" s="131">
        <v>80.666666666666643</v>
      </c>
      <c r="F123" s="131">
        <v>78.833333333333314</v>
      </c>
      <c r="G123" s="131">
        <v>77.566666666666634</v>
      </c>
      <c r="H123" s="131">
        <v>83.766666666666652</v>
      </c>
      <c r="I123" s="131">
        <v>85.033333333333331</v>
      </c>
      <c r="J123" s="131">
        <v>86.86666666666666</v>
      </c>
      <c r="K123" s="130">
        <v>83.2</v>
      </c>
      <c r="L123" s="130">
        <v>80.099999999999994</v>
      </c>
      <c r="M123" s="130">
        <v>24.543330000000001</v>
      </c>
    </row>
    <row r="124" spans="1:13">
      <c r="A124" s="66">
        <v>115</v>
      </c>
      <c r="B124" s="130" t="s">
        <v>104</v>
      </c>
      <c r="C124" s="130">
        <v>309.35000000000002</v>
      </c>
      <c r="D124" s="131">
        <v>305.45</v>
      </c>
      <c r="E124" s="131">
        <v>299.04999999999995</v>
      </c>
      <c r="F124" s="131">
        <v>288.74999999999994</v>
      </c>
      <c r="G124" s="131">
        <v>282.34999999999991</v>
      </c>
      <c r="H124" s="131">
        <v>315.75</v>
      </c>
      <c r="I124" s="131">
        <v>322.14999999999998</v>
      </c>
      <c r="J124" s="131">
        <v>332.45000000000005</v>
      </c>
      <c r="K124" s="130">
        <v>311.85000000000002</v>
      </c>
      <c r="L124" s="130">
        <v>295.14999999999998</v>
      </c>
      <c r="M124" s="130">
        <v>67.26146</v>
      </c>
    </row>
    <row r="125" spans="1:13">
      <c r="A125" s="66">
        <v>116</v>
      </c>
      <c r="B125" s="130" t="s">
        <v>100</v>
      </c>
      <c r="C125" s="130">
        <v>272.64999999999998</v>
      </c>
      <c r="D125" s="131">
        <v>268.13333333333333</v>
      </c>
      <c r="E125" s="131">
        <v>259.86666666666667</v>
      </c>
      <c r="F125" s="131">
        <v>247.08333333333334</v>
      </c>
      <c r="G125" s="131">
        <v>238.81666666666669</v>
      </c>
      <c r="H125" s="131">
        <v>280.91666666666663</v>
      </c>
      <c r="I125" s="131">
        <v>289.18333333333328</v>
      </c>
      <c r="J125" s="131">
        <v>301.96666666666664</v>
      </c>
      <c r="K125" s="130">
        <v>276.39999999999998</v>
      </c>
      <c r="L125" s="130">
        <v>255.35</v>
      </c>
      <c r="M125" s="130">
        <v>154.74462</v>
      </c>
    </row>
    <row r="126" spans="1:13">
      <c r="A126" s="66">
        <v>117</v>
      </c>
      <c r="B126" s="130" t="s">
        <v>105</v>
      </c>
      <c r="C126" s="130">
        <v>1998.7</v>
      </c>
      <c r="D126" s="131">
        <v>1982.8833333333334</v>
      </c>
      <c r="E126" s="131">
        <v>1945.8666666666668</v>
      </c>
      <c r="F126" s="131">
        <v>1893.0333333333333</v>
      </c>
      <c r="G126" s="131">
        <v>1856.0166666666667</v>
      </c>
      <c r="H126" s="131">
        <v>2035.7166666666669</v>
      </c>
      <c r="I126" s="131">
        <v>2072.7333333333336</v>
      </c>
      <c r="J126" s="131">
        <v>2125.5666666666671</v>
      </c>
      <c r="K126" s="130">
        <v>2019.9</v>
      </c>
      <c r="L126" s="130">
        <v>1930.05</v>
      </c>
      <c r="M126" s="130">
        <v>6.65951</v>
      </c>
    </row>
    <row r="127" spans="1:13">
      <c r="A127" s="66">
        <v>118</v>
      </c>
      <c r="B127" s="130" t="s">
        <v>1174</v>
      </c>
      <c r="C127" s="130">
        <v>942.1</v>
      </c>
      <c r="D127" s="131">
        <v>949.45000000000016</v>
      </c>
      <c r="E127" s="131">
        <v>929.35000000000036</v>
      </c>
      <c r="F127" s="131">
        <v>916.60000000000025</v>
      </c>
      <c r="G127" s="131">
        <v>896.50000000000045</v>
      </c>
      <c r="H127" s="131">
        <v>962.20000000000027</v>
      </c>
      <c r="I127" s="131">
        <v>982.3</v>
      </c>
      <c r="J127" s="131">
        <v>995.05000000000018</v>
      </c>
      <c r="K127" s="130">
        <v>969.55</v>
      </c>
      <c r="L127" s="130">
        <v>936.7</v>
      </c>
      <c r="M127" s="130">
        <v>7.2461599999999997</v>
      </c>
    </row>
    <row r="128" spans="1:13">
      <c r="A128" s="66">
        <v>119</v>
      </c>
      <c r="B128" s="130" t="s">
        <v>205</v>
      </c>
      <c r="C128" s="130">
        <v>112.85</v>
      </c>
      <c r="D128" s="131">
        <v>112.89999999999999</v>
      </c>
      <c r="E128" s="131">
        <v>111.64999999999998</v>
      </c>
      <c r="F128" s="131">
        <v>110.44999999999999</v>
      </c>
      <c r="G128" s="131">
        <v>109.19999999999997</v>
      </c>
      <c r="H128" s="131">
        <v>114.09999999999998</v>
      </c>
      <c r="I128" s="131">
        <v>115.35000000000001</v>
      </c>
      <c r="J128" s="131">
        <v>116.54999999999998</v>
      </c>
      <c r="K128" s="130">
        <v>114.15</v>
      </c>
      <c r="L128" s="130">
        <v>111.7</v>
      </c>
      <c r="M128" s="130">
        <v>7.0734500000000002</v>
      </c>
    </row>
    <row r="129" spans="1:13">
      <c r="A129" s="66">
        <v>120</v>
      </c>
      <c r="B129" s="130" t="s">
        <v>107</v>
      </c>
      <c r="C129" s="130">
        <v>1032</v>
      </c>
      <c r="D129" s="131">
        <v>1035.1666666666667</v>
      </c>
      <c r="E129" s="131">
        <v>1024.8333333333335</v>
      </c>
      <c r="F129" s="131">
        <v>1017.6666666666667</v>
      </c>
      <c r="G129" s="131">
        <v>1007.3333333333335</v>
      </c>
      <c r="H129" s="131">
        <v>1042.3333333333335</v>
      </c>
      <c r="I129" s="131">
        <v>1052.666666666667</v>
      </c>
      <c r="J129" s="131">
        <v>1059.8333333333335</v>
      </c>
      <c r="K129" s="130">
        <v>1045.5</v>
      </c>
      <c r="L129" s="130">
        <v>1028</v>
      </c>
      <c r="M129" s="130">
        <v>18.98563</v>
      </c>
    </row>
    <row r="130" spans="1:13">
      <c r="A130" s="66">
        <v>121</v>
      </c>
      <c r="B130" s="130" t="s">
        <v>109</v>
      </c>
      <c r="C130" s="130">
        <v>163.5</v>
      </c>
      <c r="D130" s="131">
        <v>162.81666666666666</v>
      </c>
      <c r="E130" s="131">
        <v>159.73333333333332</v>
      </c>
      <c r="F130" s="131">
        <v>155.96666666666667</v>
      </c>
      <c r="G130" s="131">
        <v>152.88333333333333</v>
      </c>
      <c r="H130" s="131">
        <v>166.58333333333331</v>
      </c>
      <c r="I130" s="131">
        <v>169.66666666666669</v>
      </c>
      <c r="J130" s="131">
        <v>173.43333333333331</v>
      </c>
      <c r="K130" s="130">
        <v>165.9</v>
      </c>
      <c r="L130" s="130">
        <v>159.05000000000001</v>
      </c>
      <c r="M130" s="130">
        <v>42.853459999999998</v>
      </c>
    </row>
    <row r="131" spans="1:13">
      <c r="A131" s="66">
        <v>122</v>
      </c>
      <c r="B131" s="130" t="s">
        <v>110</v>
      </c>
      <c r="C131" s="130">
        <v>511.85</v>
      </c>
      <c r="D131" s="131">
        <v>510.90000000000003</v>
      </c>
      <c r="E131" s="131">
        <v>505.95000000000005</v>
      </c>
      <c r="F131" s="131">
        <v>500.05</v>
      </c>
      <c r="G131" s="131">
        <v>495.1</v>
      </c>
      <c r="H131" s="131">
        <v>516.80000000000007</v>
      </c>
      <c r="I131" s="131">
        <v>521.75</v>
      </c>
      <c r="J131" s="131">
        <v>527.65000000000009</v>
      </c>
      <c r="K131" s="130">
        <v>515.85</v>
      </c>
      <c r="L131" s="130">
        <v>505</v>
      </c>
      <c r="M131" s="130">
        <v>21.145720000000001</v>
      </c>
    </row>
    <row r="132" spans="1:13">
      <c r="A132" s="66">
        <v>123</v>
      </c>
      <c r="B132" s="130" t="s">
        <v>111</v>
      </c>
      <c r="C132" s="130">
        <v>1329.25</v>
      </c>
      <c r="D132" s="131">
        <v>1330.1166666666666</v>
      </c>
      <c r="E132" s="131">
        <v>1317.2333333333331</v>
      </c>
      <c r="F132" s="131">
        <v>1305.2166666666665</v>
      </c>
      <c r="G132" s="131">
        <v>1292.333333333333</v>
      </c>
      <c r="H132" s="131">
        <v>1342.1333333333332</v>
      </c>
      <c r="I132" s="131">
        <v>1355.0166666666669</v>
      </c>
      <c r="J132" s="131">
        <v>1367.0333333333333</v>
      </c>
      <c r="K132" s="130">
        <v>1343</v>
      </c>
      <c r="L132" s="130">
        <v>1318.1</v>
      </c>
      <c r="M132" s="130">
        <v>20.292570000000001</v>
      </c>
    </row>
    <row r="133" spans="1:13">
      <c r="A133" s="66">
        <v>124</v>
      </c>
      <c r="B133" s="130" t="s">
        <v>112</v>
      </c>
      <c r="C133" s="130">
        <v>822.15</v>
      </c>
      <c r="D133" s="131">
        <v>816.81666666666661</v>
      </c>
      <c r="E133" s="131">
        <v>804.33333333333326</v>
      </c>
      <c r="F133" s="131">
        <v>786.51666666666665</v>
      </c>
      <c r="G133" s="131">
        <v>774.0333333333333</v>
      </c>
      <c r="H133" s="131">
        <v>834.63333333333321</v>
      </c>
      <c r="I133" s="131">
        <v>847.11666666666656</v>
      </c>
      <c r="J133" s="131">
        <v>864.93333333333317</v>
      </c>
      <c r="K133" s="130">
        <v>829.3</v>
      </c>
      <c r="L133" s="130">
        <v>799</v>
      </c>
      <c r="M133" s="130">
        <v>27.67071</v>
      </c>
    </row>
    <row r="134" spans="1:13">
      <c r="A134" s="66">
        <v>125</v>
      </c>
      <c r="B134" s="130" t="s">
        <v>119</v>
      </c>
      <c r="C134" s="130">
        <v>70013.8</v>
      </c>
      <c r="D134" s="131">
        <v>69714.349999999991</v>
      </c>
      <c r="E134" s="131">
        <v>69051.699999999983</v>
      </c>
      <c r="F134" s="131">
        <v>68089.599999999991</v>
      </c>
      <c r="G134" s="131">
        <v>67426.949999999983</v>
      </c>
      <c r="H134" s="131">
        <v>70676.449999999983</v>
      </c>
      <c r="I134" s="131">
        <v>71339.099999999977</v>
      </c>
      <c r="J134" s="131">
        <v>72301.199999999983</v>
      </c>
      <c r="K134" s="130">
        <v>70377</v>
      </c>
      <c r="L134" s="130">
        <v>68752.25</v>
      </c>
      <c r="M134" s="130">
        <v>4.7989999999999998E-2</v>
      </c>
    </row>
    <row r="135" spans="1:13">
      <c r="A135" s="66">
        <v>126</v>
      </c>
      <c r="B135" s="130" t="s">
        <v>2190</v>
      </c>
      <c r="C135" s="130">
        <v>971.65</v>
      </c>
      <c r="D135" s="131">
        <v>970.94999999999993</v>
      </c>
      <c r="E135" s="131">
        <v>962.84999999999991</v>
      </c>
      <c r="F135" s="131">
        <v>954.05</v>
      </c>
      <c r="G135" s="131">
        <v>945.94999999999993</v>
      </c>
      <c r="H135" s="131">
        <v>979.74999999999989</v>
      </c>
      <c r="I135" s="131">
        <v>987.85</v>
      </c>
      <c r="J135" s="131">
        <v>996.64999999999986</v>
      </c>
      <c r="K135" s="130">
        <v>979.05</v>
      </c>
      <c r="L135" s="130">
        <v>962.15</v>
      </c>
      <c r="M135" s="130">
        <v>1.86999</v>
      </c>
    </row>
    <row r="136" spans="1:13">
      <c r="A136" s="66">
        <v>127</v>
      </c>
      <c r="B136" s="130" t="s">
        <v>114</v>
      </c>
      <c r="C136" s="130">
        <v>444.3</v>
      </c>
      <c r="D136" s="131">
        <v>444.39999999999992</v>
      </c>
      <c r="E136" s="131">
        <v>435.79999999999984</v>
      </c>
      <c r="F136" s="131">
        <v>427.2999999999999</v>
      </c>
      <c r="G136" s="131">
        <v>418.69999999999982</v>
      </c>
      <c r="H136" s="131">
        <v>452.89999999999986</v>
      </c>
      <c r="I136" s="131">
        <v>461.49999999999989</v>
      </c>
      <c r="J136" s="131">
        <v>469.99999999999989</v>
      </c>
      <c r="K136" s="130">
        <v>453</v>
      </c>
      <c r="L136" s="130">
        <v>435.9</v>
      </c>
      <c r="M136" s="130">
        <v>19.98434</v>
      </c>
    </row>
    <row r="137" spans="1:13">
      <c r="A137" s="66">
        <v>128</v>
      </c>
      <c r="B137" s="130" t="s">
        <v>113</v>
      </c>
      <c r="C137" s="130">
        <v>750.05</v>
      </c>
      <c r="D137" s="131">
        <v>748.44999999999993</v>
      </c>
      <c r="E137" s="131">
        <v>743.59999999999991</v>
      </c>
      <c r="F137" s="131">
        <v>737.15</v>
      </c>
      <c r="G137" s="131">
        <v>732.3</v>
      </c>
      <c r="H137" s="131">
        <v>754.89999999999986</v>
      </c>
      <c r="I137" s="131">
        <v>759.75</v>
      </c>
      <c r="J137" s="131">
        <v>766.19999999999982</v>
      </c>
      <c r="K137" s="130">
        <v>753.3</v>
      </c>
      <c r="L137" s="130">
        <v>742</v>
      </c>
      <c r="M137" s="130">
        <v>22.148949999999999</v>
      </c>
    </row>
    <row r="138" spans="1:13">
      <c r="A138" s="66">
        <v>129</v>
      </c>
      <c r="B138" s="130" t="s">
        <v>1331</v>
      </c>
      <c r="C138" s="130">
        <v>104.35</v>
      </c>
      <c r="D138" s="131">
        <v>104.56666666666666</v>
      </c>
      <c r="E138" s="131">
        <v>102.73333333333332</v>
      </c>
      <c r="F138" s="131">
        <v>101.11666666666666</v>
      </c>
      <c r="G138" s="131">
        <v>99.283333333333317</v>
      </c>
      <c r="H138" s="131">
        <v>106.18333333333332</v>
      </c>
      <c r="I138" s="131">
        <v>108.01666666666667</v>
      </c>
      <c r="J138" s="131">
        <v>109.63333333333333</v>
      </c>
      <c r="K138" s="130">
        <v>106.4</v>
      </c>
      <c r="L138" s="130">
        <v>102.95</v>
      </c>
      <c r="M138" s="130">
        <v>63.148719999999997</v>
      </c>
    </row>
    <row r="139" spans="1:13">
      <c r="A139" s="66">
        <v>130</v>
      </c>
      <c r="B139" s="130" t="s">
        <v>1414</v>
      </c>
      <c r="C139" s="130">
        <v>118.75</v>
      </c>
      <c r="D139" s="131">
        <v>117.75</v>
      </c>
      <c r="E139" s="131">
        <v>114.65</v>
      </c>
      <c r="F139" s="131">
        <v>110.55000000000001</v>
      </c>
      <c r="G139" s="131">
        <v>107.45000000000002</v>
      </c>
      <c r="H139" s="131">
        <v>121.85</v>
      </c>
      <c r="I139" s="131">
        <v>124.94999999999999</v>
      </c>
      <c r="J139" s="131">
        <v>129.04999999999998</v>
      </c>
      <c r="K139" s="130">
        <v>120.85</v>
      </c>
      <c r="L139" s="130">
        <v>113.65</v>
      </c>
      <c r="M139" s="130">
        <v>12.549899999999999</v>
      </c>
    </row>
    <row r="140" spans="1:13">
      <c r="A140" s="66">
        <v>131</v>
      </c>
      <c r="B140" s="130" t="s">
        <v>242</v>
      </c>
      <c r="C140" s="130">
        <v>297.2</v>
      </c>
      <c r="D140" s="131">
        <v>296.93333333333334</v>
      </c>
      <c r="E140" s="131">
        <v>294.36666666666667</v>
      </c>
      <c r="F140" s="131">
        <v>291.53333333333336</v>
      </c>
      <c r="G140" s="131">
        <v>288.9666666666667</v>
      </c>
      <c r="H140" s="131">
        <v>299.76666666666665</v>
      </c>
      <c r="I140" s="131">
        <v>302.33333333333337</v>
      </c>
      <c r="J140" s="131">
        <v>305.16666666666663</v>
      </c>
      <c r="K140" s="130">
        <v>299.5</v>
      </c>
      <c r="L140" s="130">
        <v>294.10000000000002</v>
      </c>
      <c r="M140" s="130">
        <v>6.22959</v>
      </c>
    </row>
    <row r="141" spans="1:13">
      <c r="A141" s="66">
        <v>132</v>
      </c>
      <c r="B141" s="130" t="s">
        <v>115</v>
      </c>
      <c r="C141" s="130">
        <v>8936.1</v>
      </c>
      <c r="D141" s="131">
        <v>8930.8833333333332</v>
      </c>
      <c r="E141" s="131">
        <v>8875.2166666666672</v>
      </c>
      <c r="F141" s="131">
        <v>8814.3333333333339</v>
      </c>
      <c r="G141" s="131">
        <v>8758.6666666666679</v>
      </c>
      <c r="H141" s="131">
        <v>8991.7666666666664</v>
      </c>
      <c r="I141" s="131">
        <v>9047.4333333333343</v>
      </c>
      <c r="J141" s="131">
        <v>9108.3166666666657</v>
      </c>
      <c r="K141" s="130">
        <v>8986.5499999999993</v>
      </c>
      <c r="L141" s="130">
        <v>8870</v>
      </c>
      <c r="M141" s="130">
        <v>3.6489199999999999</v>
      </c>
    </row>
    <row r="142" spans="1:13">
      <c r="A142" s="66">
        <v>133</v>
      </c>
      <c r="B142" s="130" t="s">
        <v>361</v>
      </c>
      <c r="C142" s="130">
        <v>528.35</v>
      </c>
      <c r="D142" s="131">
        <v>525.81666666666672</v>
      </c>
      <c r="E142" s="131">
        <v>515.73333333333346</v>
      </c>
      <c r="F142" s="131">
        <v>503.11666666666679</v>
      </c>
      <c r="G142" s="131">
        <v>493.03333333333353</v>
      </c>
      <c r="H142" s="131">
        <v>538.43333333333339</v>
      </c>
      <c r="I142" s="131">
        <v>548.51666666666665</v>
      </c>
      <c r="J142" s="131">
        <v>561.13333333333333</v>
      </c>
      <c r="K142" s="130">
        <v>535.9</v>
      </c>
      <c r="L142" s="130">
        <v>513.20000000000005</v>
      </c>
      <c r="M142" s="130">
        <v>9.5006299999999992</v>
      </c>
    </row>
    <row r="143" spans="1:13">
      <c r="A143" s="66">
        <v>134</v>
      </c>
      <c r="B143" s="130" t="s">
        <v>117</v>
      </c>
      <c r="C143" s="130">
        <v>717.2</v>
      </c>
      <c r="D143" s="131">
        <v>721.18333333333339</v>
      </c>
      <c r="E143" s="131">
        <v>709.71666666666681</v>
      </c>
      <c r="F143" s="131">
        <v>702.23333333333346</v>
      </c>
      <c r="G143" s="131">
        <v>690.76666666666688</v>
      </c>
      <c r="H143" s="131">
        <v>728.66666666666674</v>
      </c>
      <c r="I143" s="131">
        <v>740.13333333333344</v>
      </c>
      <c r="J143" s="131">
        <v>747.61666666666667</v>
      </c>
      <c r="K143" s="130">
        <v>732.65</v>
      </c>
      <c r="L143" s="130">
        <v>713.7</v>
      </c>
      <c r="M143" s="130">
        <v>6.6985999999999999</v>
      </c>
    </row>
    <row r="144" spans="1:13">
      <c r="A144" s="66">
        <v>135</v>
      </c>
      <c r="B144" s="130" t="s">
        <v>118</v>
      </c>
      <c r="C144" s="130">
        <v>359.95</v>
      </c>
      <c r="D144" s="131">
        <v>359.48333333333335</v>
      </c>
      <c r="E144" s="131">
        <v>356.4666666666667</v>
      </c>
      <c r="F144" s="131">
        <v>352.98333333333335</v>
      </c>
      <c r="G144" s="131">
        <v>349.9666666666667</v>
      </c>
      <c r="H144" s="131">
        <v>362.9666666666667</v>
      </c>
      <c r="I144" s="131">
        <v>365.98333333333335</v>
      </c>
      <c r="J144" s="131">
        <v>369.4666666666667</v>
      </c>
      <c r="K144" s="130">
        <v>362.5</v>
      </c>
      <c r="L144" s="130">
        <v>356</v>
      </c>
      <c r="M144" s="130">
        <v>18.105540000000001</v>
      </c>
    </row>
    <row r="145" spans="1:13">
      <c r="A145" s="66">
        <v>136</v>
      </c>
      <c r="B145" s="130" t="s">
        <v>206</v>
      </c>
      <c r="C145" s="130">
        <v>897.6</v>
      </c>
      <c r="D145" s="131">
        <v>885.30000000000007</v>
      </c>
      <c r="E145" s="131">
        <v>863.65000000000009</v>
      </c>
      <c r="F145" s="131">
        <v>829.7</v>
      </c>
      <c r="G145" s="131">
        <v>808.05000000000007</v>
      </c>
      <c r="H145" s="131">
        <v>919.25000000000011</v>
      </c>
      <c r="I145" s="131">
        <v>940.9</v>
      </c>
      <c r="J145" s="131">
        <v>974.85000000000014</v>
      </c>
      <c r="K145" s="130">
        <v>906.95</v>
      </c>
      <c r="L145" s="130">
        <v>851.35</v>
      </c>
      <c r="M145" s="130">
        <v>3.6917200000000001</v>
      </c>
    </row>
    <row r="146" spans="1:13">
      <c r="A146" s="66">
        <v>137</v>
      </c>
      <c r="B146" s="130" t="s">
        <v>1430</v>
      </c>
      <c r="C146" s="130">
        <v>421.9</v>
      </c>
      <c r="D146" s="131">
        <v>424.56666666666666</v>
      </c>
      <c r="E146" s="131">
        <v>410.33333333333331</v>
      </c>
      <c r="F146" s="131">
        <v>398.76666666666665</v>
      </c>
      <c r="G146" s="131">
        <v>384.5333333333333</v>
      </c>
      <c r="H146" s="131">
        <v>436.13333333333333</v>
      </c>
      <c r="I146" s="131">
        <v>450.36666666666667</v>
      </c>
      <c r="J146" s="131">
        <v>461.93333333333334</v>
      </c>
      <c r="K146" s="130">
        <v>438.8</v>
      </c>
      <c r="L146" s="130">
        <v>413</v>
      </c>
      <c r="M146" s="130">
        <v>15.61318</v>
      </c>
    </row>
    <row r="147" spans="1:13">
      <c r="A147" s="66">
        <v>138</v>
      </c>
      <c r="B147" s="130" t="s">
        <v>386</v>
      </c>
      <c r="C147" s="130">
        <v>813.5</v>
      </c>
      <c r="D147" s="131">
        <v>811.4</v>
      </c>
      <c r="E147" s="131">
        <v>803.9</v>
      </c>
      <c r="F147" s="131">
        <v>794.3</v>
      </c>
      <c r="G147" s="131">
        <v>786.8</v>
      </c>
      <c r="H147" s="131">
        <v>821</v>
      </c>
      <c r="I147" s="131">
        <v>828.5</v>
      </c>
      <c r="J147" s="131">
        <v>838.1</v>
      </c>
      <c r="K147" s="130">
        <v>818.9</v>
      </c>
      <c r="L147" s="130">
        <v>801.8</v>
      </c>
      <c r="M147" s="130">
        <v>3.75203</v>
      </c>
    </row>
    <row r="148" spans="1:13">
      <c r="A148" s="66">
        <v>139</v>
      </c>
      <c r="B148" s="130" t="s">
        <v>379</v>
      </c>
      <c r="C148" s="130">
        <v>210.8</v>
      </c>
      <c r="D148" s="131">
        <v>208.51666666666665</v>
      </c>
      <c r="E148" s="131">
        <v>203.5333333333333</v>
      </c>
      <c r="F148" s="131">
        <v>196.26666666666665</v>
      </c>
      <c r="G148" s="131">
        <v>191.2833333333333</v>
      </c>
      <c r="H148" s="131">
        <v>215.7833333333333</v>
      </c>
      <c r="I148" s="131">
        <v>220.76666666666665</v>
      </c>
      <c r="J148" s="131">
        <v>228.0333333333333</v>
      </c>
      <c r="K148" s="130">
        <v>213.5</v>
      </c>
      <c r="L148" s="130">
        <v>201.25</v>
      </c>
      <c r="M148" s="130">
        <v>17.153189999999999</v>
      </c>
    </row>
    <row r="149" spans="1:13">
      <c r="A149" s="66">
        <v>140</v>
      </c>
      <c r="B149" s="130" t="s">
        <v>120</v>
      </c>
      <c r="C149" s="130">
        <v>28.7</v>
      </c>
      <c r="D149" s="131">
        <v>28.566666666666666</v>
      </c>
      <c r="E149" s="131">
        <v>28.183333333333334</v>
      </c>
      <c r="F149" s="131">
        <v>27.666666666666668</v>
      </c>
      <c r="G149" s="131">
        <v>27.283333333333335</v>
      </c>
      <c r="H149" s="131">
        <v>29.083333333333332</v>
      </c>
      <c r="I149" s="131">
        <v>29.466666666666665</v>
      </c>
      <c r="J149" s="131">
        <v>29.983333333333331</v>
      </c>
      <c r="K149" s="130">
        <v>28.95</v>
      </c>
      <c r="L149" s="130">
        <v>28.05</v>
      </c>
      <c r="M149" s="130">
        <v>50.872549999999997</v>
      </c>
    </row>
    <row r="150" spans="1:13">
      <c r="A150" s="66">
        <v>141</v>
      </c>
      <c r="B150" s="130" t="s">
        <v>121</v>
      </c>
      <c r="C150" s="130">
        <v>136</v>
      </c>
      <c r="D150" s="131">
        <v>134.28333333333333</v>
      </c>
      <c r="E150" s="131">
        <v>131.81666666666666</v>
      </c>
      <c r="F150" s="131">
        <v>127.63333333333333</v>
      </c>
      <c r="G150" s="131">
        <v>125.16666666666666</v>
      </c>
      <c r="H150" s="131">
        <v>138.46666666666667</v>
      </c>
      <c r="I150" s="131">
        <v>140.93333333333331</v>
      </c>
      <c r="J150" s="131">
        <v>145.11666666666667</v>
      </c>
      <c r="K150" s="130">
        <v>136.75</v>
      </c>
      <c r="L150" s="130">
        <v>130.1</v>
      </c>
      <c r="M150" s="130">
        <v>41.296289999999999</v>
      </c>
    </row>
    <row r="151" spans="1:13">
      <c r="A151" s="66">
        <v>142</v>
      </c>
      <c r="B151" s="130" t="s">
        <v>122</v>
      </c>
      <c r="C151" s="130">
        <v>163.25</v>
      </c>
      <c r="D151" s="131">
        <v>162.6</v>
      </c>
      <c r="E151" s="131">
        <v>161.14999999999998</v>
      </c>
      <c r="F151" s="131">
        <v>159.04999999999998</v>
      </c>
      <c r="G151" s="131">
        <v>157.59999999999997</v>
      </c>
      <c r="H151" s="131">
        <v>164.7</v>
      </c>
      <c r="I151" s="131">
        <v>166.14999999999998</v>
      </c>
      <c r="J151" s="131">
        <v>168.25</v>
      </c>
      <c r="K151" s="130">
        <v>164.05</v>
      </c>
      <c r="L151" s="130">
        <v>160.5</v>
      </c>
      <c r="M151" s="130">
        <v>37.651850000000003</v>
      </c>
    </row>
    <row r="152" spans="1:13">
      <c r="A152" s="66">
        <v>143</v>
      </c>
      <c r="B152" s="130" t="s">
        <v>1447</v>
      </c>
      <c r="C152" s="130">
        <v>73.5</v>
      </c>
      <c r="D152" s="131">
        <v>72.416666666666671</v>
      </c>
      <c r="E152" s="131">
        <v>70.433333333333337</v>
      </c>
      <c r="F152" s="131">
        <v>67.36666666666666</v>
      </c>
      <c r="G152" s="131">
        <v>65.383333333333326</v>
      </c>
      <c r="H152" s="131">
        <v>75.483333333333348</v>
      </c>
      <c r="I152" s="131">
        <v>77.466666666666669</v>
      </c>
      <c r="J152" s="131">
        <v>80.53333333333336</v>
      </c>
      <c r="K152" s="130">
        <v>74.400000000000006</v>
      </c>
      <c r="L152" s="130">
        <v>69.349999999999994</v>
      </c>
      <c r="M152" s="130">
        <v>60.883360000000003</v>
      </c>
    </row>
    <row r="153" spans="1:13">
      <c r="A153" s="66">
        <v>144</v>
      </c>
      <c r="B153" s="130" t="s">
        <v>1506</v>
      </c>
      <c r="C153" s="130">
        <v>454.45</v>
      </c>
      <c r="D153" s="131">
        <v>462.55</v>
      </c>
      <c r="E153" s="131">
        <v>445.1</v>
      </c>
      <c r="F153" s="131">
        <v>435.75</v>
      </c>
      <c r="G153" s="131">
        <v>418.3</v>
      </c>
      <c r="H153" s="131">
        <v>471.90000000000003</v>
      </c>
      <c r="I153" s="131">
        <v>489.34999999999997</v>
      </c>
      <c r="J153" s="131">
        <v>498.70000000000005</v>
      </c>
      <c r="K153" s="130">
        <v>480</v>
      </c>
      <c r="L153" s="130">
        <v>453.2</v>
      </c>
      <c r="M153" s="130">
        <v>7.6740599999999999</v>
      </c>
    </row>
    <row r="154" spans="1:13">
      <c r="A154" s="66">
        <v>145</v>
      </c>
      <c r="B154" s="130" t="s">
        <v>124</v>
      </c>
      <c r="C154" s="130">
        <v>187.35</v>
      </c>
      <c r="D154" s="131">
        <v>187.38333333333333</v>
      </c>
      <c r="E154" s="131">
        <v>184.56666666666666</v>
      </c>
      <c r="F154" s="131">
        <v>181.78333333333333</v>
      </c>
      <c r="G154" s="131">
        <v>178.96666666666667</v>
      </c>
      <c r="H154" s="131">
        <v>190.16666666666666</v>
      </c>
      <c r="I154" s="131">
        <v>192.98333333333332</v>
      </c>
      <c r="J154" s="131">
        <v>195.76666666666665</v>
      </c>
      <c r="K154" s="130">
        <v>190.2</v>
      </c>
      <c r="L154" s="130">
        <v>184.6</v>
      </c>
      <c r="M154" s="130">
        <v>73.141450000000006</v>
      </c>
    </row>
    <row r="155" spans="1:13">
      <c r="A155" s="66">
        <v>146</v>
      </c>
      <c r="B155" s="130" t="s">
        <v>207</v>
      </c>
      <c r="C155" s="130">
        <v>355.05</v>
      </c>
      <c r="D155" s="131">
        <v>356.40000000000003</v>
      </c>
      <c r="E155" s="131">
        <v>351.65000000000009</v>
      </c>
      <c r="F155" s="131">
        <v>348.25000000000006</v>
      </c>
      <c r="G155" s="131">
        <v>343.50000000000011</v>
      </c>
      <c r="H155" s="131">
        <v>359.80000000000007</v>
      </c>
      <c r="I155" s="131">
        <v>364.54999999999995</v>
      </c>
      <c r="J155" s="131">
        <v>367.95000000000005</v>
      </c>
      <c r="K155" s="130">
        <v>361.15</v>
      </c>
      <c r="L155" s="130">
        <v>353</v>
      </c>
      <c r="M155" s="130">
        <v>5.7361000000000004</v>
      </c>
    </row>
    <row r="156" spans="1:13">
      <c r="A156" s="66">
        <v>147</v>
      </c>
      <c r="B156" s="130" t="s">
        <v>123</v>
      </c>
      <c r="C156" s="130">
        <v>4069.15</v>
      </c>
      <c r="D156" s="131">
        <v>4053.7166666666667</v>
      </c>
      <c r="E156" s="131">
        <v>4012.4333333333334</v>
      </c>
      <c r="F156" s="131">
        <v>3955.7166666666667</v>
      </c>
      <c r="G156" s="131">
        <v>3914.4333333333334</v>
      </c>
      <c r="H156" s="131">
        <v>4110.4333333333334</v>
      </c>
      <c r="I156" s="131">
        <v>4151.7166666666672</v>
      </c>
      <c r="J156" s="131">
        <v>4208.4333333333334</v>
      </c>
      <c r="K156" s="130">
        <v>4095</v>
      </c>
      <c r="L156" s="130">
        <v>3997</v>
      </c>
      <c r="M156" s="130">
        <v>0.34297</v>
      </c>
    </row>
    <row r="157" spans="1:13">
      <c r="A157" s="66">
        <v>148</v>
      </c>
      <c r="B157" s="130" t="s">
        <v>358</v>
      </c>
      <c r="C157" s="130">
        <v>369.8</v>
      </c>
      <c r="D157" s="131">
        <v>370.75</v>
      </c>
      <c r="E157" s="131">
        <v>364.05</v>
      </c>
      <c r="F157" s="131">
        <v>358.3</v>
      </c>
      <c r="G157" s="131">
        <v>351.6</v>
      </c>
      <c r="H157" s="131">
        <v>376.5</v>
      </c>
      <c r="I157" s="131">
        <v>383.20000000000005</v>
      </c>
      <c r="J157" s="131">
        <v>388.95</v>
      </c>
      <c r="K157" s="130">
        <v>377.45</v>
      </c>
      <c r="L157" s="130">
        <v>365</v>
      </c>
      <c r="M157" s="130">
        <v>61.469329999999999</v>
      </c>
    </row>
    <row r="158" spans="1:13">
      <c r="A158" s="66">
        <v>149</v>
      </c>
      <c r="B158" s="130" t="s">
        <v>1581</v>
      </c>
      <c r="C158" s="130">
        <v>810.45</v>
      </c>
      <c r="D158" s="131">
        <v>812.35</v>
      </c>
      <c r="E158" s="131">
        <v>799.75</v>
      </c>
      <c r="F158" s="131">
        <v>789.05</v>
      </c>
      <c r="G158" s="131">
        <v>776.44999999999993</v>
      </c>
      <c r="H158" s="131">
        <v>823.05000000000007</v>
      </c>
      <c r="I158" s="131">
        <v>835.6500000000002</v>
      </c>
      <c r="J158" s="131">
        <v>846.35000000000014</v>
      </c>
      <c r="K158" s="130">
        <v>824.95</v>
      </c>
      <c r="L158" s="130">
        <v>801.65</v>
      </c>
      <c r="M158" s="130">
        <v>0.88017999999999996</v>
      </c>
    </row>
    <row r="159" spans="1:13">
      <c r="A159" s="66">
        <v>150</v>
      </c>
      <c r="B159" s="130" t="s">
        <v>2298</v>
      </c>
      <c r="C159" s="130">
        <v>1216.05</v>
      </c>
      <c r="D159" s="131">
        <v>1217.2833333333333</v>
      </c>
      <c r="E159" s="131">
        <v>1204.7666666666667</v>
      </c>
      <c r="F159" s="131">
        <v>1193.4833333333333</v>
      </c>
      <c r="G159" s="131">
        <v>1180.9666666666667</v>
      </c>
      <c r="H159" s="131">
        <v>1228.5666666666666</v>
      </c>
      <c r="I159" s="131">
        <v>1241.083333333333</v>
      </c>
      <c r="J159" s="131">
        <v>1252.3666666666666</v>
      </c>
      <c r="K159" s="130">
        <v>1229.8</v>
      </c>
      <c r="L159" s="130">
        <v>1206</v>
      </c>
      <c r="M159" s="130">
        <v>0.93725000000000003</v>
      </c>
    </row>
    <row r="160" spans="1:13">
      <c r="A160" s="66">
        <v>151</v>
      </c>
      <c r="B160" s="130" t="s">
        <v>231</v>
      </c>
      <c r="C160" s="130">
        <v>21398.95</v>
      </c>
      <c r="D160" s="131">
        <v>21006.316666666666</v>
      </c>
      <c r="E160" s="131">
        <v>20417.683333333331</v>
      </c>
      <c r="F160" s="131">
        <v>19436.416666666664</v>
      </c>
      <c r="G160" s="131">
        <v>18847.783333333329</v>
      </c>
      <c r="H160" s="131">
        <v>21987.583333333332</v>
      </c>
      <c r="I160" s="131">
        <v>22576.216666666664</v>
      </c>
      <c r="J160" s="131">
        <v>23557.483333333334</v>
      </c>
      <c r="K160" s="130">
        <v>21594.95</v>
      </c>
      <c r="L160" s="130">
        <v>20025.05</v>
      </c>
      <c r="M160" s="130">
        <v>0.26133000000000001</v>
      </c>
    </row>
    <row r="161" spans="1:13">
      <c r="A161" s="66">
        <v>152</v>
      </c>
      <c r="B161" s="130" t="s">
        <v>126</v>
      </c>
      <c r="C161" s="130">
        <v>246.8</v>
      </c>
      <c r="D161" s="131">
        <v>246.98333333333335</v>
      </c>
      <c r="E161" s="131">
        <v>241.91666666666669</v>
      </c>
      <c r="F161" s="131">
        <v>237.03333333333333</v>
      </c>
      <c r="G161" s="131">
        <v>231.96666666666667</v>
      </c>
      <c r="H161" s="131">
        <v>251.8666666666667</v>
      </c>
      <c r="I161" s="131">
        <v>256.93333333333339</v>
      </c>
      <c r="J161" s="131">
        <v>261.81666666666672</v>
      </c>
      <c r="K161" s="130">
        <v>252.05</v>
      </c>
      <c r="L161" s="130">
        <v>242.1</v>
      </c>
      <c r="M161" s="130">
        <v>36.753509999999999</v>
      </c>
    </row>
    <row r="162" spans="1:13">
      <c r="A162" s="66">
        <v>153</v>
      </c>
      <c r="B162" s="130" t="s">
        <v>208</v>
      </c>
      <c r="C162" s="130">
        <v>878.2</v>
      </c>
      <c r="D162" s="131">
        <v>876.06666666666661</v>
      </c>
      <c r="E162" s="131">
        <v>867.13333333333321</v>
      </c>
      <c r="F162" s="131">
        <v>856.06666666666661</v>
      </c>
      <c r="G162" s="131">
        <v>847.13333333333321</v>
      </c>
      <c r="H162" s="131">
        <v>887.13333333333321</v>
      </c>
      <c r="I162" s="131">
        <v>896.06666666666661</v>
      </c>
      <c r="J162" s="131">
        <v>907.13333333333321</v>
      </c>
      <c r="K162" s="130">
        <v>885</v>
      </c>
      <c r="L162" s="130">
        <v>865</v>
      </c>
      <c r="M162" s="130">
        <v>4.8669599999999997</v>
      </c>
    </row>
    <row r="163" spans="1:13">
      <c r="A163" s="66">
        <v>154</v>
      </c>
      <c r="B163" s="130" t="s">
        <v>209</v>
      </c>
      <c r="C163" s="130">
        <v>2633.75</v>
      </c>
      <c r="D163" s="131">
        <v>2644.0499999999997</v>
      </c>
      <c r="E163" s="131">
        <v>2609.8499999999995</v>
      </c>
      <c r="F163" s="131">
        <v>2585.9499999999998</v>
      </c>
      <c r="G163" s="131">
        <v>2551.7499999999995</v>
      </c>
      <c r="H163" s="131">
        <v>2667.9499999999994</v>
      </c>
      <c r="I163" s="131">
        <v>2702.1499999999992</v>
      </c>
      <c r="J163" s="131">
        <v>2726.0499999999993</v>
      </c>
      <c r="K163" s="130">
        <v>2678.25</v>
      </c>
      <c r="L163" s="130">
        <v>2620.15</v>
      </c>
      <c r="M163" s="130">
        <v>1.1368100000000001</v>
      </c>
    </row>
    <row r="164" spans="1:13">
      <c r="A164" s="66">
        <v>155</v>
      </c>
      <c r="B164" s="130" t="s">
        <v>127</v>
      </c>
      <c r="C164" s="130">
        <v>109.3</v>
      </c>
      <c r="D164" s="131">
        <v>109.06666666666666</v>
      </c>
      <c r="E164" s="131">
        <v>108.33333333333333</v>
      </c>
      <c r="F164" s="131">
        <v>107.36666666666666</v>
      </c>
      <c r="G164" s="131">
        <v>106.63333333333333</v>
      </c>
      <c r="H164" s="131">
        <v>110.03333333333333</v>
      </c>
      <c r="I164" s="131">
        <v>110.76666666666668</v>
      </c>
      <c r="J164" s="131">
        <v>111.73333333333333</v>
      </c>
      <c r="K164" s="130">
        <v>109.8</v>
      </c>
      <c r="L164" s="130">
        <v>108.1</v>
      </c>
      <c r="M164" s="130">
        <v>36.538069999999998</v>
      </c>
    </row>
    <row r="165" spans="1:13">
      <c r="A165" s="66">
        <v>156</v>
      </c>
      <c r="B165" s="130" t="s">
        <v>129</v>
      </c>
      <c r="C165" s="130">
        <v>193.2</v>
      </c>
      <c r="D165" s="131">
        <v>192.83333333333334</v>
      </c>
      <c r="E165" s="131">
        <v>191.36666666666667</v>
      </c>
      <c r="F165" s="131">
        <v>189.53333333333333</v>
      </c>
      <c r="G165" s="131">
        <v>188.06666666666666</v>
      </c>
      <c r="H165" s="131">
        <v>194.66666666666669</v>
      </c>
      <c r="I165" s="131">
        <v>196.13333333333333</v>
      </c>
      <c r="J165" s="131">
        <v>197.9666666666667</v>
      </c>
      <c r="K165" s="130">
        <v>194.3</v>
      </c>
      <c r="L165" s="130">
        <v>191</v>
      </c>
      <c r="M165" s="130">
        <v>85.404780000000002</v>
      </c>
    </row>
    <row r="166" spans="1:13">
      <c r="A166" s="66">
        <v>157</v>
      </c>
      <c r="B166" s="130" t="s">
        <v>1620</v>
      </c>
      <c r="C166" s="130">
        <v>301.95</v>
      </c>
      <c r="D166" s="131">
        <v>299.55</v>
      </c>
      <c r="E166" s="131">
        <v>292.10000000000002</v>
      </c>
      <c r="F166" s="131">
        <v>282.25</v>
      </c>
      <c r="G166" s="131">
        <v>274.8</v>
      </c>
      <c r="H166" s="131">
        <v>309.40000000000003</v>
      </c>
      <c r="I166" s="131">
        <v>316.84999999999997</v>
      </c>
      <c r="J166" s="131">
        <v>326.70000000000005</v>
      </c>
      <c r="K166" s="130">
        <v>307</v>
      </c>
      <c r="L166" s="130">
        <v>289.7</v>
      </c>
      <c r="M166" s="130">
        <v>3.2505999999999999</v>
      </c>
    </row>
    <row r="167" spans="1:13">
      <c r="A167" s="66">
        <v>158</v>
      </c>
      <c r="B167" s="130" t="s">
        <v>210</v>
      </c>
      <c r="C167" s="130">
        <v>9310</v>
      </c>
      <c r="D167" s="131">
        <v>9293.3333333333339</v>
      </c>
      <c r="E167" s="131">
        <v>9206.6666666666679</v>
      </c>
      <c r="F167" s="131">
        <v>9103.3333333333339</v>
      </c>
      <c r="G167" s="131">
        <v>9016.6666666666679</v>
      </c>
      <c r="H167" s="131">
        <v>9396.6666666666679</v>
      </c>
      <c r="I167" s="131">
        <v>9483.3333333333358</v>
      </c>
      <c r="J167" s="131">
        <v>9586.6666666666679</v>
      </c>
      <c r="K167" s="130">
        <v>9380</v>
      </c>
      <c r="L167" s="130">
        <v>9190</v>
      </c>
      <c r="M167" s="130">
        <v>0.58487999999999996</v>
      </c>
    </row>
    <row r="168" spans="1:13">
      <c r="A168" s="66">
        <v>159</v>
      </c>
      <c r="B168" s="130" t="s">
        <v>128</v>
      </c>
      <c r="C168" s="130">
        <v>156.80000000000001</v>
      </c>
      <c r="D168" s="131">
        <v>156.70000000000002</v>
      </c>
      <c r="E168" s="131">
        <v>155.40000000000003</v>
      </c>
      <c r="F168" s="131">
        <v>154.00000000000003</v>
      </c>
      <c r="G168" s="131">
        <v>152.70000000000005</v>
      </c>
      <c r="H168" s="131">
        <v>158.10000000000002</v>
      </c>
      <c r="I168" s="131">
        <v>159.40000000000003</v>
      </c>
      <c r="J168" s="131">
        <v>160.80000000000001</v>
      </c>
      <c r="K168" s="130">
        <v>158</v>
      </c>
      <c r="L168" s="130">
        <v>155.30000000000001</v>
      </c>
      <c r="M168" s="130">
        <v>96.083960000000005</v>
      </c>
    </row>
    <row r="169" spans="1:13">
      <c r="A169" s="66">
        <v>160</v>
      </c>
      <c r="B169" s="130" t="s">
        <v>2251</v>
      </c>
      <c r="C169" s="130">
        <v>482.35</v>
      </c>
      <c r="D169" s="131">
        <v>479.11666666666662</v>
      </c>
      <c r="E169" s="131">
        <v>472.78333333333325</v>
      </c>
      <c r="F169" s="131">
        <v>463.21666666666664</v>
      </c>
      <c r="G169" s="131">
        <v>456.88333333333327</v>
      </c>
      <c r="H169" s="131">
        <v>488.68333333333322</v>
      </c>
      <c r="I169" s="131">
        <v>495.01666666666659</v>
      </c>
      <c r="J169" s="131">
        <v>504.5833333333332</v>
      </c>
      <c r="K169" s="130">
        <v>485.45</v>
      </c>
      <c r="L169" s="130">
        <v>469.55</v>
      </c>
      <c r="M169" s="130">
        <v>10.281739999999999</v>
      </c>
    </row>
    <row r="170" spans="1:13">
      <c r="A170" s="66">
        <v>161</v>
      </c>
      <c r="B170" s="130" t="s">
        <v>1646</v>
      </c>
      <c r="C170" s="130">
        <v>812.45</v>
      </c>
      <c r="D170" s="131">
        <v>808.66666666666663</v>
      </c>
      <c r="E170" s="131">
        <v>803.83333333333326</v>
      </c>
      <c r="F170" s="131">
        <v>795.21666666666658</v>
      </c>
      <c r="G170" s="131">
        <v>790.38333333333321</v>
      </c>
      <c r="H170" s="131">
        <v>817.2833333333333</v>
      </c>
      <c r="I170" s="131">
        <v>822.11666666666656</v>
      </c>
      <c r="J170" s="131">
        <v>830.73333333333335</v>
      </c>
      <c r="K170" s="130">
        <v>813.5</v>
      </c>
      <c r="L170" s="130">
        <v>800.05</v>
      </c>
      <c r="M170" s="130">
        <v>2.0436700000000001</v>
      </c>
    </row>
    <row r="171" spans="1:13">
      <c r="A171" s="66">
        <v>162</v>
      </c>
      <c r="B171" s="130" t="s">
        <v>133</v>
      </c>
      <c r="C171" s="130">
        <v>494.7</v>
      </c>
      <c r="D171" s="131">
        <v>479.2166666666667</v>
      </c>
      <c r="E171" s="131">
        <v>458.13333333333338</v>
      </c>
      <c r="F171" s="131">
        <v>421.56666666666666</v>
      </c>
      <c r="G171" s="131">
        <v>400.48333333333335</v>
      </c>
      <c r="H171" s="131">
        <v>515.78333333333342</v>
      </c>
      <c r="I171" s="131">
        <v>536.86666666666667</v>
      </c>
      <c r="J171" s="131">
        <v>573.43333333333339</v>
      </c>
      <c r="K171" s="130">
        <v>500.3</v>
      </c>
      <c r="L171" s="130">
        <v>442.65</v>
      </c>
      <c r="M171" s="130">
        <v>120.44249000000001</v>
      </c>
    </row>
    <row r="172" spans="1:13">
      <c r="A172" s="66">
        <v>163</v>
      </c>
      <c r="B172" s="130" t="s">
        <v>131</v>
      </c>
      <c r="C172" s="130">
        <v>27</v>
      </c>
      <c r="D172" s="131">
        <v>26.75</v>
      </c>
      <c r="E172" s="131">
        <v>25.5</v>
      </c>
      <c r="F172" s="131">
        <v>24</v>
      </c>
      <c r="G172" s="131">
        <v>22.75</v>
      </c>
      <c r="H172" s="131">
        <v>28.25</v>
      </c>
      <c r="I172" s="131">
        <v>29.5</v>
      </c>
      <c r="J172" s="131">
        <v>31</v>
      </c>
      <c r="K172" s="130">
        <v>28</v>
      </c>
      <c r="L172" s="130">
        <v>25.25</v>
      </c>
      <c r="M172" s="130">
        <v>1045.2629199999999</v>
      </c>
    </row>
    <row r="173" spans="1:13">
      <c r="A173" s="66">
        <v>164</v>
      </c>
      <c r="B173" s="130" t="s">
        <v>134</v>
      </c>
      <c r="C173" s="130">
        <v>897.85</v>
      </c>
      <c r="D173" s="131">
        <v>895.2833333333333</v>
      </c>
      <c r="E173" s="131">
        <v>888.56666666666661</v>
      </c>
      <c r="F173" s="131">
        <v>879.2833333333333</v>
      </c>
      <c r="G173" s="131">
        <v>872.56666666666661</v>
      </c>
      <c r="H173" s="131">
        <v>904.56666666666661</v>
      </c>
      <c r="I173" s="131">
        <v>911.2833333333333</v>
      </c>
      <c r="J173" s="131">
        <v>920.56666666666661</v>
      </c>
      <c r="K173" s="130">
        <v>902</v>
      </c>
      <c r="L173" s="130">
        <v>886</v>
      </c>
      <c r="M173" s="130">
        <v>52.942790000000002</v>
      </c>
    </row>
    <row r="174" spans="1:13">
      <c r="A174" s="66">
        <v>165</v>
      </c>
      <c r="B174" s="130" t="s">
        <v>135</v>
      </c>
      <c r="C174" s="130">
        <v>451.5</v>
      </c>
      <c r="D174" s="131">
        <v>447.2166666666667</v>
      </c>
      <c r="E174" s="131">
        <v>432.43333333333339</v>
      </c>
      <c r="F174" s="131">
        <v>413.36666666666667</v>
      </c>
      <c r="G174" s="131">
        <v>398.58333333333337</v>
      </c>
      <c r="H174" s="131">
        <v>466.28333333333342</v>
      </c>
      <c r="I174" s="131">
        <v>481.06666666666672</v>
      </c>
      <c r="J174" s="131">
        <v>500.13333333333344</v>
      </c>
      <c r="K174" s="130">
        <v>462</v>
      </c>
      <c r="L174" s="130">
        <v>428.15</v>
      </c>
      <c r="M174" s="130">
        <v>31.322230000000001</v>
      </c>
    </row>
    <row r="175" spans="1:13">
      <c r="A175" s="66">
        <v>166</v>
      </c>
      <c r="B175" s="130" t="s">
        <v>136</v>
      </c>
      <c r="C175" s="130">
        <v>44.9</v>
      </c>
      <c r="D175" s="131">
        <v>44.25</v>
      </c>
      <c r="E175" s="131">
        <v>41.75</v>
      </c>
      <c r="F175" s="131">
        <v>38.6</v>
      </c>
      <c r="G175" s="131">
        <v>36.1</v>
      </c>
      <c r="H175" s="131">
        <v>47.4</v>
      </c>
      <c r="I175" s="131">
        <v>49.9</v>
      </c>
      <c r="J175" s="131">
        <v>53.05</v>
      </c>
      <c r="K175" s="130">
        <v>46.75</v>
      </c>
      <c r="L175" s="130">
        <v>41.1</v>
      </c>
      <c r="M175" s="130">
        <v>171.06102000000001</v>
      </c>
    </row>
    <row r="176" spans="1:13">
      <c r="A176" s="66">
        <v>167</v>
      </c>
      <c r="B176" s="130" t="s">
        <v>132</v>
      </c>
      <c r="C176" s="130">
        <v>149.94999999999999</v>
      </c>
      <c r="D176" s="131">
        <v>149.79999999999998</v>
      </c>
      <c r="E176" s="131">
        <v>147.99999999999997</v>
      </c>
      <c r="F176" s="131">
        <v>146.04999999999998</v>
      </c>
      <c r="G176" s="131">
        <v>144.24999999999997</v>
      </c>
      <c r="H176" s="131">
        <v>151.74999999999997</v>
      </c>
      <c r="I176" s="131">
        <v>153.54999999999998</v>
      </c>
      <c r="J176" s="131">
        <v>155.49999999999997</v>
      </c>
      <c r="K176" s="130">
        <v>151.6</v>
      </c>
      <c r="L176" s="130">
        <v>147.85</v>
      </c>
      <c r="M176" s="130">
        <v>30.59986</v>
      </c>
    </row>
    <row r="177" spans="1:13">
      <c r="A177" s="66">
        <v>168</v>
      </c>
      <c r="B177" s="130" t="s">
        <v>230</v>
      </c>
      <c r="C177" s="130">
        <v>1875.05</v>
      </c>
      <c r="D177" s="131">
        <v>1854.25</v>
      </c>
      <c r="E177" s="131">
        <v>1818.95</v>
      </c>
      <c r="F177" s="131">
        <v>1762.8500000000001</v>
      </c>
      <c r="G177" s="131">
        <v>1727.5500000000002</v>
      </c>
      <c r="H177" s="131">
        <v>1910.35</v>
      </c>
      <c r="I177" s="131">
        <v>1945.65</v>
      </c>
      <c r="J177" s="131">
        <v>2001.7499999999998</v>
      </c>
      <c r="K177" s="130">
        <v>1889.55</v>
      </c>
      <c r="L177" s="130">
        <v>1798.15</v>
      </c>
      <c r="M177" s="130">
        <v>2.2721900000000002</v>
      </c>
    </row>
    <row r="178" spans="1:13">
      <c r="A178" s="66">
        <v>169</v>
      </c>
      <c r="B178" s="130" t="s">
        <v>212</v>
      </c>
      <c r="C178" s="130">
        <v>17041.45</v>
      </c>
      <c r="D178" s="131">
        <v>16961.883333333335</v>
      </c>
      <c r="E178" s="131">
        <v>16783.816666666669</v>
      </c>
      <c r="F178" s="131">
        <v>16526.183333333334</v>
      </c>
      <c r="G178" s="131">
        <v>16348.116666666669</v>
      </c>
      <c r="H178" s="131">
        <v>17219.51666666667</v>
      </c>
      <c r="I178" s="131">
        <v>17397.583333333336</v>
      </c>
      <c r="J178" s="131">
        <v>17655.216666666671</v>
      </c>
      <c r="K178" s="130">
        <v>17139.95</v>
      </c>
      <c r="L178" s="130">
        <v>16704.25</v>
      </c>
      <c r="M178" s="130">
        <v>0.16017000000000001</v>
      </c>
    </row>
    <row r="179" spans="1:13">
      <c r="A179" s="66">
        <v>170</v>
      </c>
      <c r="B179" s="130" t="s">
        <v>140</v>
      </c>
      <c r="C179" s="130">
        <v>1311.3</v>
      </c>
      <c r="D179" s="131">
        <v>1322.7666666666667</v>
      </c>
      <c r="E179" s="131">
        <v>1283.5333333333333</v>
      </c>
      <c r="F179" s="131">
        <v>1255.7666666666667</v>
      </c>
      <c r="G179" s="131">
        <v>1216.5333333333333</v>
      </c>
      <c r="H179" s="131">
        <v>1350.5333333333333</v>
      </c>
      <c r="I179" s="131">
        <v>1389.7666666666664</v>
      </c>
      <c r="J179" s="131">
        <v>1417.5333333333333</v>
      </c>
      <c r="K179" s="130">
        <v>1362</v>
      </c>
      <c r="L179" s="130">
        <v>1295</v>
      </c>
      <c r="M179" s="130">
        <v>8.6316400000000009</v>
      </c>
    </row>
    <row r="180" spans="1:13">
      <c r="A180" s="66">
        <v>171</v>
      </c>
      <c r="B180" s="130" t="s">
        <v>139</v>
      </c>
      <c r="C180" s="130">
        <v>1229.4000000000001</v>
      </c>
      <c r="D180" s="131">
        <v>1226.3833333333332</v>
      </c>
      <c r="E180" s="131">
        <v>1212.9666666666665</v>
      </c>
      <c r="F180" s="131">
        <v>1196.5333333333333</v>
      </c>
      <c r="G180" s="131">
        <v>1183.1166666666666</v>
      </c>
      <c r="H180" s="131">
        <v>1242.8166666666664</v>
      </c>
      <c r="I180" s="131">
        <v>1256.2333333333333</v>
      </c>
      <c r="J180" s="131">
        <v>1272.6666666666663</v>
      </c>
      <c r="K180" s="130">
        <v>1239.8</v>
      </c>
      <c r="L180" s="130">
        <v>1209.95</v>
      </c>
      <c r="M180" s="130">
        <v>1.55707</v>
      </c>
    </row>
    <row r="181" spans="1:13">
      <c r="A181" s="66">
        <v>172</v>
      </c>
      <c r="B181" s="130" t="s">
        <v>138</v>
      </c>
      <c r="C181" s="130">
        <v>296.39999999999998</v>
      </c>
      <c r="D181" s="131">
        <v>297.33333333333331</v>
      </c>
      <c r="E181" s="131">
        <v>294.06666666666661</v>
      </c>
      <c r="F181" s="131">
        <v>291.73333333333329</v>
      </c>
      <c r="G181" s="131">
        <v>288.46666666666658</v>
      </c>
      <c r="H181" s="131">
        <v>299.66666666666663</v>
      </c>
      <c r="I181" s="131">
        <v>302.93333333333339</v>
      </c>
      <c r="J181" s="131">
        <v>305.26666666666665</v>
      </c>
      <c r="K181" s="130">
        <v>300.60000000000002</v>
      </c>
      <c r="L181" s="130">
        <v>295</v>
      </c>
      <c r="M181" s="130">
        <v>157.50824</v>
      </c>
    </row>
    <row r="182" spans="1:13">
      <c r="A182" s="66">
        <v>173</v>
      </c>
      <c r="B182" s="130" t="s">
        <v>137</v>
      </c>
      <c r="C182" s="130">
        <v>93.95</v>
      </c>
      <c r="D182" s="131">
        <v>90.833333333333329</v>
      </c>
      <c r="E182" s="131">
        <v>87.216666666666654</v>
      </c>
      <c r="F182" s="131">
        <v>80.48333333333332</v>
      </c>
      <c r="G182" s="131">
        <v>76.866666666666646</v>
      </c>
      <c r="H182" s="131">
        <v>97.566666666666663</v>
      </c>
      <c r="I182" s="131">
        <v>101.18333333333334</v>
      </c>
      <c r="J182" s="131">
        <v>107.91666666666667</v>
      </c>
      <c r="K182" s="130">
        <v>94.45</v>
      </c>
      <c r="L182" s="130">
        <v>84.1</v>
      </c>
      <c r="M182" s="130">
        <v>443.34778</v>
      </c>
    </row>
    <row r="183" spans="1:13">
      <c r="A183" s="66">
        <v>174</v>
      </c>
      <c r="B183" s="130" t="s">
        <v>1856</v>
      </c>
      <c r="C183" s="130">
        <v>440.25</v>
      </c>
      <c r="D183" s="131">
        <v>434.83333333333331</v>
      </c>
      <c r="E183" s="131">
        <v>421.76666666666665</v>
      </c>
      <c r="F183" s="131">
        <v>403.28333333333336</v>
      </c>
      <c r="G183" s="131">
        <v>390.2166666666667</v>
      </c>
      <c r="H183" s="131">
        <v>453.31666666666661</v>
      </c>
      <c r="I183" s="131">
        <v>466.38333333333333</v>
      </c>
      <c r="J183" s="131">
        <v>484.86666666666656</v>
      </c>
      <c r="K183" s="130">
        <v>447.9</v>
      </c>
      <c r="L183" s="130">
        <v>416.35</v>
      </c>
      <c r="M183" s="130">
        <v>3.1874799999999999</v>
      </c>
    </row>
    <row r="184" spans="1:13">
      <c r="A184" s="66">
        <v>175</v>
      </c>
      <c r="B184" s="130" t="s">
        <v>142</v>
      </c>
      <c r="C184" s="130">
        <v>582.70000000000005</v>
      </c>
      <c r="D184" s="131">
        <v>579.6</v>
      </c>
      <c r="E184" s="131">
        <v>573.20000000000005</v>
      </c>
      <c r="F184" s="131">
        <v>563.70000000000005</v>
      </c>
      <c r="G184" s="131">
        <v>557.30000000000007</v>
      </c>
      <c r="H184" s="131">
        <v>589.1</v>
      </c>
      <c r="I184" s="131">
        <v>595.49999999999989</v>
      </c>
      <c r="J184" s="131">
        <v>605</v>
      </c>
      <c r="K184" s="130">
        <v>586</v>
      </c>
      <c r="L184" s="130">
        <v>570.1</v>
      </c>
      <c r="M184" s="130">
        <v>37.960790000000003</v>
      </c>
    </row>
    <row r="185" spans="1:13">
      <c r="A185" s="66">
        <v>176</v>
      </c>
      <c r="B185" s="130" t="s">
        <v>143</v>
      </c>
      <c r="C185" s="130">
        <v>973.55</v>
      </c>
      <c r="D185" s="131">
        <v>974.30000000000007</v>
      </c>
      <c r="E185" s="131">
        <v>950.60000000000014</v>
      </c>
      <c r="F185" s="131">
        <v>927.65000000000009</v>
      </c>
      <c r="G185" s="131">
        <v>903.95000000000016</v>
      </c>
      <c r="H185" s="131">
        <v>997.25000000000011</v>
      </c>
      <c r="I185" s="131">
        <v>1020.9500000000002</v>
      </c>
      <c r="J185" s="131">
        <v>1043.9000000000001</v>
      </c>
      <c r="K185" s="130">
        <v>998</v>
      </c>
      <c r="L185" s="130">
        <v>951.35</v>
      </c>
      <c r="M185" s="130">
        <v>10.860749999999999</v>
      </c>
    </row>
    <row r="186" spans="1:13">
      <c r="A186" s="66">
        <v>177</v>
      </c>
      <c r="B186" s="130" t="s">
        <v>1917</v>
      </c>
      <c r="C186" s="130">
        <v>13.5</v>
      </c>
      <c r="D186" s="131">
        <v>13.316666666666668</v>
      </c>
      <c r="E186" s="131">
        <v>13.033333333333337</v>
      </c>
      <c r="F186" s="131">
        <v>12.566666666666668</v>
      </c>
      <c r="G186" s="131">
        <v>12.283333333333337</v>
      </c>
      <c r="H186" s="131">
        <v>13.783333333333337</v>
      </c>
      <c r="I186" s="131">
        <v>14.066666666666668</v>
      </c>
      <c r="J186" s="131">
        <v>14.533333333333337</v>
      </c>
      <c r="K186" s="130">
        <v>13.6</v>
      </c>
      <c r="L186" s="130">
        <v>12.85</v>
      </c>
      <c r="M186" s="130">
        <v>389.53133000000003</v>
      </c>
    </row>
    <row r="187" spans="1:13">
      <c r="A187" s="66">
        <v>178</v>
      </c>
      <c r="B187" s="130" t="s">
        <v>144</v>
      </c>
      <c r="C187" s="130">
        <v>65</v>
      </c>
      <c r="D187" s="131">
        <v>64.766666666666666</v>
      </c>
      <c r="E187" s="131">
        <v>63.683333333333337</v>
      </c>
      <c r="F187" s="131">
        <v>62.366666666666674</v>
      </c>
      <c r="G187" s="131">
        <v>61.283333333333346</v>
      </c>
      <c r="H187" s="131">
        <v>66.083333333333329</v>
      </c>
      <c r="I187" s="131">
        <v>67.166666666666671</v>
      </c>
      <c r="J187" s="131">
        <v>68.48333333333332</v>
      </c>
      <c r="K187" s="130">
        <v>65.849999999999994</v>
      </c>
      <c r="L187" s="130">
        <v>63.45</v>
      </c>
      <c r="M187" s="130">
        <v>30.417850000000001</v>
      </c>
    </row>
    <row r="188" spans="1:13">
      <c r="A188" s="66">
        <v>179</v>
      </c>
      <c r="B188" s="130" t="s">
        <v>1930</v>
      </c>
      <c r="C188" s="130">
        <v>593.9</v>
      </c>
      <c r="D188" s="131">
        <v>591.31666666666661</v>
      </c>
      <c r="E188" s="131">
        <v>588.58333333333326</v>
      </c>
      <c r="F188" s="131">
        <v>583.26666666666665</v>
      </c>
      <c r="G188" s="131">
        <v>580.5333333333333</v>
      </c>
      <c r="H188" s="131">
        <v>596.63333333333321</v>
      </c>
      <c r="I188" s="131">
        <v>599.36666666666656</v>
      </c>
      <c r="J188" s="131">
        <v>604.68333333333317</v>
      </c>
      <c r="K188" s="130">
        <v>594.04999999999995</v>
      </c>
      <c r="L188" s="130">
        <v>586</v>
      </c>
      <c r="M188" s="130">
        <v>0.34375</v>
      </c>
    </row>
    <row r="189" spans="1:13">
      <c r="A189" s="66">
        <v>180</v>
      </c>
      <c r="B189" s="130" t="s">
        <v>244</v>
      </c>
      <c r="C189" s="130">
        <v>55.4</v>
      </c>
      <c r="D189" s="131">
        <v>54.666666666666664</v>
      </c>
      <c r="E189" s="131">
        <v>53.583333333333329</v>
      </c>
      <c r="F189" s="131">
        <v>51.766666666666666</v>
      </c>
      <c r="G189" s="131">
        <v>50.68333333333333</v>
      </c>
      <c r="H189" s="131">
        <v>56.483333333333327</v>
      </c>
      <c r="I189" s="131">
        <v>57.566666666666656</v>
      </c>
      <c r="J189" s="131">
        <v>59.383333333333326</v>
      </c>
      <c r="K189" s="130">
        <v>55.75</v>
      </c>
      <c r="L189" s="130">
        <v>52.85</v>
      </c>
      <c r="M189" s="130">
        <v>41.38109</v>
      </c>
    </row>
    <row r="190" spans="1:13">
      <c r="A190" s="66">
        <v>181</v>
      </c>
      <c r="B190" s="130" t="s">
        <v>155</v>
      </c>
      <c r="C190" s="130">
        <v>664.8</v>
      </c>
      <c r="D190" s="131">
        <v>662.55000000000007</v>
      </c>
      <c r="E190" s="131">
        <v>653.10000000000014</v>
      </c>
      <c r="F190" s="131">
        <v>641.40000000000009</v>
      </c>
      <c r="G190" s="131">
        <v>631.95000000000016</v>
      </c>
      <c r="H190" s="131">
        <v>674.25000000000011</v>
      </c>
      <c r="I190" s="131">
        <v>683.70000000000016</v>
      </c>
      <c r="J190" s="131">
        <v>695.40000000000009</v>
      </c>
      <c r="K190" s="130">
        <v>672</v>
      </c>
      <c r="L190" s="130">
        <v>650.85</v>
      </c>
      <c r="M190" s="130">
        <v>9.1442700000000006</v>
      </c>
    </row>
    <row r="191" spans="1:13">
      <c r="A191" s="66">
        <v>182</v>
      </c>
      <c r="B191" s="130" t="s">
        <v>145</v>
      </c>
      <c r="C191" s="130">
        <v>700.75</v>
      </c>
      <c r="D191" s="131">
        <v>699.5333333333333</v>
      </c>
      <c r="E191" s="131">
        <v>693.26666666666665</v>
      </c>
      <c r="F191" s="131">
        <v>685.7833333333333</v>
      </c>
      <c r="G191" s="131">
        <v>679.51666666666665</v>
      </c>
      <c r="H191" s="131">
        <v>707.01666666666665</v>
      </c>
      <c r="I191" s="131">
        <v>713.2833333333333</v>
      </c>
      <c r="J191" s="131">
        <v>720.76666666666665</v>
      </c>
      <c r="K191" s="130">
        <v>705.8</v>
      </c>
      <c r="L191" s="130">
        <v>692.05</v>
      </c>
      <c r="M191" s="130">
        <v>12.1051</v>
      </c>
    </row>
    <row r="192" spans="1:13">
      <c r="A192" s="66">
        <v>183</v>
      </c>
      <c r="B192" s="130" t="s">
        <v>146</v>
      </c>
      <c r="C192" s="130">
        <v>638.1</v>
      </c>
      <c r="D192" s="131">
        <v>627.6</v>
      </c>
      <c r="E192" s="131">
        <v>614.20000000000005</v>
      </c>
      <c r="F192" s="131">
        <v>590.30000000000007</v>
      </c>
      <c r="G192" s="131">
        <v>576.90000000000009</v>
      </c>
      <c r="H192" s="131">
        <v>651.5</v>
      </c>
      <c r="I192" s="131">
        <v>664.89999999999986</v>
      </c>
      <c r="J192" s="131">
        <v>688.8</v>
      </c>
      <c r="K192" s="130">
        <v>641</v>
      </c>
      <c r="L192" s="130">
        <v>603.70000000000005</v>
      </c>
      <c r="M192" s="130">
        <v>7.3037299999999998</v>
      </c>
    </row>
    <row r="193" spans="1:13">
      <c r="A193" s="66">
        <v>184</v>
      </c>
      <c r="B193" s="130" t="s">
        <v>152</v>
      </c>
      <c r="C193" s="130">
        <v>2971.7</v>
      </c>
      <c r="D193" s="131">
        <v>2954.1166666666668</v>
      </c>
      <c r="E193" s="131">
        <v>2914.2333333333336</v>
      </c>
      <c r="F193" s="131">
        <v>2856.7666666666669</v>
      </c>
      <c r="G193" s="131">
        <v>2816.8833333333337</v>
      </c>
      <c r="H193" s="131">
        <v>3011.5833333333335</v>
      </c>
      <c r="I193" s="131">
        <v>3051.4666666666667</v>
      </c>
      <c r="J193" s="131">
        <v>3108.9333333333334</v>
      </c>
      <c r="K193" s="130">
        <v>2994</v>
      </c>
      <c r="L193" s="130">
        <v>2896.65</v>
      </c>
      <c r="M193" s="130">
        <v>10.51229</v>
      </c>
    </row>
    <row r="194" spans="1:13">
      <c r="A194" s="66">
        <v>185</v>
      </c>
      <c r="B194" s="130" t="s">
        <v>147</v>
      </c>
      <c r="C194" s="130">
        <v>278.25</v>
      </c>
      <c r="D194" s="131">
        <v>276.38333333333333</v>
      </c>
      <c r="E194" s="131">
        <v>272.96666666666664</v>
      </c>
      <c r="F194" s="131">
        <v>267.68333333333334</v>
      </c>
      <c r="G194" s="131">
        <v>264.26666666666665</v>
      </c>
      <c r="H194" s="131">
        <v>281.66666666666663</v>
      </c>
      <c r="I194" s="131">
        <v>285.08333333333337</v>
      </c>
      <c r="J194" s="131">
        <v>290.36666666666662</v>
      </c>
      <c r="K194" s="130">
        <v>279.8</v>
      </c>
      <c r="L194" s="130">
        <v>271.10000000000002</v>
      </c>
      <c r="M194" s="130">
        <v>31.215440000000001</v>
      </c>
    </row>
    <row r="195" spans="1:13">
      <c r="A195" s="66">
        <v>186</v>
      </c>
      <c r="B195" s="130" t="s">
        <v>149</v>
      </c>
      <c r="C195" s="130">
        <v>207.1</v>
      </c>
      <c r="D195" s="131">
        <v>207.11666666666667</v>
      </c>
      <c r="E195" s="131">
        <v>204.98333333333335</v>
      </c>
      <c r="F195" s="131">
        <v>202.86666666666667</v>
      </c>
      <c r="G195" s="131">
        <v>200.73333333333335</v>
      </c>
      <c r="H195" s="131">
        <v>209.23333333333335</v>
      </c>
      <c r="I195" s="131">
        <v>211.36666666666667</v>
      </c>
      <c r="J195" s="131">
        <v>213.48333333333335</v>
      </c>
      <c r="K195" s="130">
        <v>209.25</v>
      </c>
      <c r="L195" s="130">
        <v>205</v>
      </c>
      <c r="M195" s="130">
        <v>19.58642</v>
      </c>
    </row>
    <row r="196" spans="1:13">
      <c r="A196" s="66">
        <v>187</v>
      </c>
      <c r="B196" s="130" t="s">
        <v>148</v>
      </c>
      <c r="C196" s="130">
        <v>368.75</v>
      </c>
      <c r="D196" s="131">
        <v>369.98333333333335</v>
      </c>
      <c r="E196" s="131">
        <v>366.76666666666671</v>
      </c>
      <c r="F196" s="131">
        <v>364.78333333333336</v>
      </c>
      <c r="G196" s="131">
        <v>361.56666666666672</v>
      </c>
      <c r="H196" s="131">
        <v>371.9666666666667</v>
      </c>
      <c r="I196" s="131">
        <v>375.18333333333339</v>
      </c>
      <c r="J196" s="131">
        <v>377.16666666666669</v>
      </c>
      <c r="K196" s="130">
        <v>373.2</v>
      </c>
      <c r="L196" s="130">
        <v>368</v>
      </c>
      <c r="M196" s="130">
        <v>88.167770000000004</v>
      </c>
    </row>
    <row r="197" spans="1:13">
      <c r="A197" s="66">
        <v>188</v>
      </c>
      <c r="B197" s="130" t="s">
        <v>150</v>
      </c>
      <c r="C197" s="130">
        <v>85.05</v>
      </c>
      <c r="D197" s="131">
        <v>84.5</v>
      </c>
      <c r="E197" s="131">
        <v>83.05</v>
      </c>
      <c r="F197" s="131">
        <v>81.05</v>
      </c>
      <c r="G197" s="131">
        <v>79.599999999999994</v>
      </c>
      <c r="H197" s="131">
        <v>86.5</v>
      </c>
      <c r="I197" s="131">
        <v>87.949999999999989</v>
      </c>
      <c r="J197" s="131">
        <v>89.95</v>
      </c>
      <c r="K197" s="130">
        <v>85.95</v>
      </c>
      <c r="L197" s="130">
        <v>82.5</v>
      </c>
      <c r="M197" s="130">
        <v>35.398359999999997</v>
      </c>
    </row>
    <row r="198" spans="1:13">
      <c r="A198" s="66">
        <v>189</v>
      </c>
      <c r="B198" s="130" t="s">
        <v>151</v>
      </c>
      <c r="C198" s="130">
        <v>685.3</v>
      </c>
      <c r="D198" s="131">
        <v>678.48333333333323</v>
      </c>
      <c r="E198" s="131">
        <v>666.96666666666647</v>
      </c>
      <c r="F198" s="131">
        <v>648.63333333333321</v>
      </c>
      <c r="G198" s="131">
        <v>637.11666666666645</v>
      </c>
      <c r="H198" s="131">
        <v>696.81666666666649</v>
      </c>
      <c r="I198" s="131">
        <v>708.33333333333314</v>
      </c>
      <c r="J198" s="131">
        <v>726.66666666666652</v>
      </c>
      <c r="K198" s="130">
        <v>690</v>
      </c>
      <c r="L198" s="130">
        <v>660.15</v>
      </c>
      <c r="M198" s="130">
        <v>91.402879999999996</v>
      </c>
    </row>
    <row r="199" spans="1:13">
      <c r="A199" s="66">
        <v>190</v>
      </c>
      <c r="B199" s="130" t="s">
        <v>153</v>
      </c>
      <c r="C199" s="130">
        <v>595.25</v>
      </c>
      <c r="D199" s="131">
        <v>595.88333333333333</v>
      </c>
      <c r="E199" s="131">
        <v>588.76666666666665</v>
      </c>
      <c r="F199" s="131">
        <v>582.2833333333333</v>
      </c>
      <c r="G199" s="131">
        <v>575.16666666666663</v>
      </c>
      <c r="H199" s="131">
        <v>602.36666666666667</v>
      </c>
      <c r="I199" s="131">
        <v>609.48333333333323</v>
      </c>
      <c r="J199" s="131">
        <v>615.9666666666667</v>
      </c>
      <c r="K199" s="130">
        <v>603</v>
      </c>
      <c r="L199" s="130">
        <v>589.4</v>
      </c>
      <c r="M199" s="130">
        <v>34.815510000000003</v>
      </c>
    </row>
    <row r="200" spans="1:13">
      <c r="A200" s="66">
        <v>191</v>
      </c>
      <c r="B200" s="130" t="s">
        <v>214</v>
      </c>
      <c r="C200" s="130">
        <v>710.9</v>
      </c>
      <c r="D200" s="131">
        <v>711.4</v>
      </c>
      <c r="E200" s="131">
        <v>701.19999999999993</v>
      </c>
      <c r="F200" s="131">
        <v>691.5</v>
      </c>
      <c r="G200" s="131">
        <v>681.3</v>
      </c>
      <c r="H200" s="131">
        <v>721.09999999999991</v>
      </c>
      <c r="I200" s="131">
        <v>731.3</v>
      </c>
      <c r="J200" s="131">
        <v>740.99999999999989</v>
      </c>
      <c r="K200" s="130">
        <v>721.6</v>
      </c>
      <c r="L200" s="130">
        <v>701.7</v>
      </c>
      <c r="M200" s="130">
        <v>1.70452</v>
      </c>
    </row>
    <row r="201" spans="1:13">
      <c r="A201" s="66">
        <v>192</v>
      </c>
      <c r="B201" s="130" t="s">
        <v>154</v>
      </c>
      <c r="C201" s="130">
        <v>796.8</v>
      </c>
      <c r="D201" s="131">
        <v>794.61666666666667</v>
      </c>
      <c r="E201" s="131">
        <v>785.23333333333335</v>
      </c>
      <c r="F201" s="131">
        <v>773.66666666666663</v>
      </c>
      <c r="G201" s="131">
        <v>764.2833333333333</v>
      </c>
      <c r="H201" s="131">
        <v>806.18333333333339</v>
      </c>
      <c r="I201" s="131">
        <v>815.56666666666683</v>
      </c>
      <c r="J201" s="131">
        <v>827.13333333333344</v>
      </c>
      <c r="K201" s="130">
        <v>804</v>
      </c>
      <c r="L201" s="130">
        <v>783.05</v>
      </c>
      <c r="M201" s="130">
        <v>15.64899</v>
      </c>
    </row>
    <row r="202" spans="1:13">
      <c r="A202" s="66">
        <v>193</v>
      </c>
      <c r="B202" s="130" t="s">
        <v>216</v>
      </c>
      <c r="C202" s="130">
        <v>1434.35</v>
      </c>
      <c r="D202" s="131">
        <v>1405.6499999999999</v>
      </c>
      <c r="E202" s="131">
        <v>1361.2999999999997</v>
      </c>
      <c r="F202" s="131">
        <v>1288.2499999999998</v>
      </c>
      <c r="G202" s="131">
        <v>1243.8999999999996</v>
      </c>
      <c r="H202" s="131">
        <v>1478.6999999999998</v>
      </c>
      <c r="I202" s="131">
        <v>1523.0499999999997</v>
      </c>
      <c r="J202" s="131">
        <v>1596.1</v>
      </c>
      <c r="K202" s="130">
        <v>1450</v>
      </c>
      <c r="L202" s="130">
        <v>1332.6</v>
      </c>
      <c r="M202" s="130">
        <v>2.28837</v>
      </c>
    </row>
    <row r="203" spans="1:13">
      <c r="A203" s="66">
        <v>194</v>
      </c>
      <c r="B203" s="130" t="s">
        <v>217</v>
      </c>
      <c r="C203" s="130">
        <v>268.5</v>
      </c>
      <c r="D203" s="131">
        <v>261.93333333333334</v>
      </c>
      <c r="E203" s="131">
        <v>254.61666666666667</v>
      </c>
      <c r="F203" s="131">
        <v>240.73333333333335</v>
      </c>
      <c r="G203" s="131">
        <v>233.41666666666669</v>
      </c>
      <c r="H203" s="131">
        <v>275.81666666666666</v>
      </c>
      <c r="I203" s="131">
        <v>283.13333333333338</v>
      </c>
      <c r="J203" s="131">
        <v>297.01666666666665</v>
      </c>
      <c r="K203" s="130">
        <v>269.25</v>
      </c>
      <c r="L203" s="130">
        <v>248.05</v>
      </c>
      <c r="M203" s="130">
        <v>20.679739999999999</v>
      </c>
    </row>
    <row r="204" spans="1:13">
      <c r="A204" s="66">
        <v>195</v>
      </c>
      <c r="B204" s="130" t="s">
        <v>161</v>
      </c>
      <c r="C204" s="130">
        <v>708.35</v>
      </c>
      <c r="D204" s="131">
        <v>707.9666666666667</v>
      </c>
      <c r="E204" s="131">
        <v>700.73333333333335</v>
      </c>
      <c r="F204" s="131">
        <v>693.11666666666667</v>
      </c>
      <c r="G204" s="131">
        <v>685.88333333333333</v>
      </c>
      <c r="H204" s="131">
        <v>715.58333333333337</v>
      </c>
      <c r="I204" s="131">
        <v>722.81666666666672</v>
      </c>
      <c r="J204" s="131">
        <v>730.43333333333339</v>
      </c>
      <c r="K204" s="130">
        <v>715.2</v>
      </c>
      <c r="L204" s="130">
        <v>700.35</v>
      </c>
      <c r="M204" s="130">
        <v>12.451919999999999</v>
      </c>
    </row>
    <row r="205" spans="1:13">
      <c r="A205" s="66">
        <v>196</v>
      </c>
      <c r="B205" s="130" t="s">
        <v>158</v>
      </c>
      <c r="C205" s="130">
        <v>4153.3</v>
      </c>
      <c r="D205" s="131">
        <v>4125.083333333333</v>
      </c>
      <c r="E205" s="131">
        <v>4082.2666666666664</v>
      </c>
      <c r="F205" s="131">
        <v>4011.2333333333336</v>
      </c>
      <c r="G205" s="131">
        <v>3968.416666666667</v>
      </c>
      <c r="H205" s="131">
        <v>4196.1166666666659</v>
      </c>
      <c r="I205" s="131">
        <v>4238.9333333333334</v>
      </c>
      <c r="J205" s="131">
        <v>4309.9666666666653</v>
      </c>
      <c r="K205" s="130">
        <v>4167.8999999999996</v>
      </c>
      <c r="L205" s="130">
        <v>4054.05</v>
      </c>
      <c r="M205" s="130">
        <v>1.8104100000000001</v>
      </c>
    </row>
    <row r="206" spans="1:13">
      <c r="A206" s="66">
        <v>197</v>
      </c>
      <c r="B206" s="130" t="s">
        <v>159</v>
      </c>
      <c r="C206" s="130">
        <v>126.25</v>
      </c>
      <c r="D206" s="131">
        <v>125.08333333333333</v>
      </c>
      <c r="E206" s="131">
        <v>122.16666666666666</v>
      </c>
      <c r="F206" s="131">
        <v>118.08333333333333</v>
      </c>
      <c r="G206" s="131">
        <v>115.16666666666666</v>
      </c>
      <c r="H206" s="131">
        <v>129.16666666666666</v>
      </c>
      <c r="I206" s="131">
        <v>132.08333333333331</v>
      </c>
      <c r="J206" s="131">
        <v>136.16666666666666</v>
      </c>
      <c r="K206" s="130">
        <v>128</v>
      </c>
      <c r="L206" s="130">
        <v>121</v>
      </c>
      <c r="M206" s="130">
        <v>37.52919</v>
      </c>
    </row>
    <row r="207" spans="1:13">
      <c r="A207" s="66">
        <v>198</v>
      </c>
      <c r="B207" s="130" t="s">
        <v>156</v>
      </c>
      <c r="C207" s="130">
        <v>1063.3499999999999</v>
      </c>
      <c r="D207" s="131">
        <v>1051.7833333333333</v>
      </c>
      <c r="E207" s="131">
        <v>1031.5666666666666</v>
      </c>
      <c r="F207" s="131">
        <v>999.7833333333333</v>
      </c>
      <c r="G207" s="131">
        <v>979.56666666666661</v>
      </c>
      <c r="H207" s="131">
        <v>1083.5666666666666</v>
      </c>
      <c r="I207" s="131">
        <v>1103.7833333333333</v>
      </c>
      <c r="J207" s="131">
        <v>1135.5666666666666</v>
      </c>
      <c r="K207" s="130">
        <v>1072</v>
      </c>
      <c r="L207" s="130">
        <v>1020</v>
      </c>
      <c r="M207" s="130">
        <v>2.5270100000000002</v>
      </c>
    </row>
    <row r="208" spans="1:13">
      <c r="A208" s="66">
        <v>199</v>
      </c>
      <c r="B208" s="130" t="s">
        <v>357</v>
      </c>
      <c r="C208" s="130">
        <v>3194</v>
      </c>
      <c r="D208" s="131">
        <v>3160.6166666666668</v>
      </c>
      <c r="E208" s="131">
        <v>3103.3833333333337</v>
      </c>
      <c r="F208" s="131">
        <v>3012.7666666666669</v>
      </c>
      <c r="G208" s="131">
        <v>2955.5333333333338</v>
      </c>
      <c r="H208" s="131">
        <v>3251.2333333333336</v>
      </c>
      <c r="I208" s="131">
        <v>3308.4666666666672</v>
      </c>
      <c r="J208" s="131">
        <v>3399.0833333333335</v>
      </c>
      <c r="K208" s="130">
        <v>3217.85</v>
      </c>
      <c r="L208" s="130">
        <v>3070</v>
      </c>
      <c r="M208" s="130">
        <v>3.3315100000000002</v>
      </c>
    </row>
    <row r="209" spans="1:13">
      <c r="A209" s="66">
        <v>200</v>
      </c>
      <c r="B209" s="130" t="s">
        <v>2085</v>
      </c>
      <c r="C209" s="130">
        <v>218</v>
      </c>
      <c r="D209" s="131">
        <v>217.91666666666666</v>
      </c>
      <c r="E209" s="131">
        <v>214.48333333333332</v>
      </c>
      <c r="F209" s="131">
        <v>210.96666666666667</v>
      </c>
      <c r="G209" s="131">
        <v>207.53333333333333</v>
      </c>
      <c r="H209" s="131">
        <v>221.43333333333331</v>
      </c>
      <c r="I209" s="131">
        <v>224.86666666666665</v>
      </c>
      <c r="J209" s="131">
        <v>228.3833333333333</v>
      </c>
      <c r="K209" s="130">
        <v>221.35</v>
      </c>
      <c r="L209" s="130">
        <v>214.4</v>
      </c>
      <c r="M209" s="130">
        <v>5.4741400000000002</v>
      </c>
    </row>
    <row r="210" spans="1:13">
      <c r="A210" s="66">
        <v>201</v>
      </c>
      <c r="B210" s="130" t="s">
        <v>2067</v>
      </c>
      <c r="C210" s="130">
        <v>201.7</v>
      </c>
      <c r="D210" s="131">
        <v>195.29999999999998</v>
      </c>
      <c r="E210" s="131">
        <v>188.89999999999998</v>
      </c>
      <c r="F210" s="131">
        <v>176.1</v>
      </c>
      <c r="G210" s="131">
        <v>169.7</v>
      </c>
      <c r="H210" s="131">
        <v>208.09999999999997</v>
      </c>
      <c r="I210" s="131">
        <v>214.5</v>
      </c>
      <c r="J210" s="131">
        <v>227.29999999999995</v>
      </c>
      <c r="K210" s="130">
        <v>201.7</v>
      </c>
      <c r="L210" s="130">
        <v>182.5</v>
      </c>
      <c r="M210" s="130">
        <v>207.09071</v>
      </c>
    </row>
    <row r="211" spans="1:13">
      <c r="A211" s="66">
        <v>202</v>
      </c>
      <c r="B211" s="130" t="s">
        <v>228</v>
      </c>
      <c r="C211" s="130">
        <v>316.3</v>
      </c>
      <c r="D211" s="131">
        <v>314.46666666666664</v>
      </c>
      <c r="E211" s="131">
        <v>307.93333333333328</v>
      </c>
      <c r="F211" s="131">
        <v>299.56666666666666</v>
      </c>
      <c r="G211" s="131">
        <v>293.0333333333333</v>
      </c>
      <c r="H211" s="131">
        <v>322.83333333333326</v>
      </c>
      <c r="I211" s="131">
        <v>329.36666666666667</v>
      </c>
      <c r="J211" s="131">
        <v>337.73333333333323</v>
      </c>
      <c r="K211" s="130">
        <v>321</v>
      </c>
      <c r="L211" s="130">
        <v>306.10000000000002</v>
      </c>
      <c r="M211" s="130">
        <v>95.151439999999994</v>
      </c>
    </row>
    <row r="212" spans="1:13">
      <c r="A212" s="66">
        <v>203</v>
      </c>
      <c r="B212" s="130" t="s">
        <v>162</v>
      </c>
      <c r="C212" s="130">
        <v>593.70000000000005</v>
      </c>
      <c r="D212" s="131">
        <v>590.0333333333333</v>
      </c>
      <c r="E212" s="131">
        <v>580.66666666666663</v>
      </c>
      <c r="F212" s="131">
        <v>567.63333333333333</v>
      </c>
      <c r="G212" s="131">
        <v>558.26666666666665</v>
      </c>
      <c r="H212" s="131">
        <v>603.06666666666661</v>
      </c>
      <c r="I212" s="131">
        <v>612.43333333333339</v>
      </c>
      <c r="J212" s="131">
        <v>625.46666666666658</v>
      </c>
      <c r="K212" s="130">
        <v>599.4</v>
      </c>
      <c r="L212" s="130">
        <v>577</v>
      </c>
      <c r="M212" s="130">
        <v>7.4961099999999998</v>
      </c>
    </row>
    <row r="213" spans="1:13">
      <c r="A213" s="66">
        <v>204</v>
      </c>
      <c r="B213" s="130" t="s">
        <v>2142</v>
      </c>
      <c r="C213" s="130">
        <v>67.650000000000006</v>
      </c>
      <c r="D213" s="131">
        <v>67.083333333333329</v>
      </c>
      <c r="E213" s="131">
        <v>65.916666666666657</v>
      </c>
      <c r="F213" s="131">
        <v>64.183333333333323</v>
      </c>
      <c r="G213" s="131">
        <v>63.016666666666652</v>
      </c>
      <c r="H213" s="131">
        <v>68.816666666666663</v>
      </c>
      <c r="I213" s="131">
        <v>69.98333333333332</v>
      </c>
      <c r="J213" s="131">
        <v>71.716666666666669</v>
      </c>
      <c r="K213" s="130">
        <v>68.25</v>
      </c>
      <c r="L213" s="130">
        <v>65.349999999999994</v>
      </c>
      <c r="M213" s="130">
        <v>10.971780000000001</v>
      </c>
    </row>
    <row r="214" spans="1:13">
      <c r="A214" s="66">
        <v>205</v>
      </c>
      <c r="B214" s="130" t="s">
        <v>163</v>
      </c>
      <c r="C214" s="130">
        <v>285</v>
      </c>
      <c r="D214" s="131">
        <v>286</v>
      </c>
      <c r="E214" s="131">
        <v>283</v>
      </c>
      <c r="F214" s="131">
        <v>281</v>
      </c>
      <c r="G214" s="131">
        <v>278</v>
      </c>
      <c r="H214" s="131">
        <v>288</v>
      </c>
      <c r="I214" s="131">
        <v>291</v>
      </c>
      <c r="J214" s="131">
        <v>293</v>
      </c>
      <c r="K214" s="130">
        <v>289</v>
      </c>
      <c r="L214" s="130">
        <v>284</v>
      </c>
      <c r="M214" s="130">
        <v>31.519770000000001</v>
      </c>
    </row>
    <row r="215" spans="1:13">
      <c r="A215" s="66">
        <v>206</v>
      </c>
      <c r="B215" s="130" t="s">
        <v>164</v>
      </c>
      <c r="C215" s="130">
        <v>808.25</v>
      </c>
      <c r="D215" s="131">
        <v>796.9666666666667</v>
      </c>
      <c r="E215" s="131">
        <v>779.48333333333335</v>
      </c>
      <c r="F215" s="131">
        <v>750.7166666666667</v>
      </c>
      <c r="G215" s="131">
        <v>733.23333333333335</v>
      </c>
      <c r="H215" s="131">
        <v>825.73333333333335</v>
      </c>
      <c r="I215" s="131">
        <v>843.2166666666667</v>
      </c>
      <c r="J215" s="131">
        <v>871.98333333333335</v>
      </c>
      <c r="K215" s="130">
        <v>814.45</v>
      </c>
      <c r="L215" s="130">
        <v>768.2</v>
      </c>
      <c r="M215" s="130">
        <v>19.987259999999999</v>
      </c>
    </row>
    <row r="216" spans="1:13">
      <c r="A216" s="66">
        <v>207</v>
      </c>
      <c r="B216" s="130" t="s">
        <v>165</v>
      </c>
      <c r="C216" s="130">
        <v>325.55</v>
      </c>
      <c r="D216" s="131">
        <v>327</v>
      </c>
      <c r="E216" s="131">
        <v>322.55</v>
      </c>
      <c r="F216" s="131">
        <v>319.55</v>
      </c>
      <c r="G216" s="131">
        <v>315.10000000000002</v>
      </c>
      <c r="H216" s="131">
        <v>330</v>
      </c>
      <c r="I216" s="131">
        <v>334.45000000000005</v>
      </c>
      <c r="J216" s="131">
        <v>337.45</v>
      </c>
      <c r="K216" s="130">
        <v>331.45</v>
      </c>
      <c r="L216" s="130">
        <v>324</v>
      </c>
      <c r="M216" s="130">
        <v>93.955129999999997</v>
      </c>
    </row>
    <row r="217" spans="1:13">
      <c r="A217" s="66">
        <v>208</v>
      </c>
      <c r="B217" s="136" t="s">
        <v>166</v>
      </c>
      <c r="C217" s="136">
        <v>580.95000000000005</v>
      </c>
      <c r="D217" s="131">
        <v>580.46666666666658</v>
      </c>
      <c r="E217" s="131">
        <v>576.03333333333319</v>
      </c>
      <c r="F217" s="131">
        <v>571.11666666666656</v>
      </c>
      <c r="G217" s="131">
        <v>566.68333333333317</v>
      </c>
      <c r="H217" s="131">
        <v>585.38333333333321</v>
      </c>
      <c r="I217" s="131">
        <v>589.81666666666661</v>
      </c>
      <c r="J217" s="131">
        <v>594.73333333333323</v>
      </c>
      <c r="K217" s="136">
        <v>584.9</v>
      </c>
      <c r="L217" s="136">
        <v>575.54999999999995</v>
      </c>
      <c r="M217" s="136">
        <v>8.6846200000000007</v>
      </c>
    </row>
    <row r="218" spans="1:13">
      <c r="A218" s="111"/>
      <c r="B218" s="19"/>
      <c r="C218" s="19"/>
      <c r="D218" s="112"/>
      <c r="E218" s="112"/>
      <c r="F218" s="112"/>
      <c r="G218" s="112"/>
      <c r="H218" s="112"/>
      <c r="I218" s="112"/>
      <c r="J218" s="112"/>
      <c r="K218" s="19"/>
      <c r="L218" s="19"/>
      <c r="M218" s="19"/>
    </row>
    <row r="219" spans="1:13">
      <c r="A219" s="111"/>
      <c r="B219" s="19"/>
      <c r="C219" s="19"/>
      <c r="D219" s="112"/>
      <c r="E219" s="112"/>
      <c r="F219" s="112"/>
      <c r="G219" s="112"/>
      <c r="H219" s="112"/>
      <c r="I219" s="112"/>
      <c r="J219" s="112"/>
      <c r="K219" s="19"/>
      <c r="L219" s="19"/>
      <c r="M219" s="19"/>
    </row>
    <row r="220" spans="1:13">
      <c r="A220" s="111"/>
      <c r="B220" s="19"/>
      <c r="C220" s="19"/>
      <c r="D220" s="112"/>
      <c r="E220" s="112"/>
      <c r="F220" s="112"/>
      <c r="G220" s="112"/>
      <c r="H220" s="112"/>
      <c r="I220" s="112"/>
      <c r="J220" s="112"/>
      <c r="K220" s="19"/>
      <c r="L220" s="19"/>
      <c r="M220" s="19"/>
    </row>
    <row r="221" spans="1:13">
      <c r="A221" s="111"/>
      <c r="B221" s="19"/>
      <c r="C221" s="19"/>
      <c r="D221" s="112"/>
      <c r="E221" s="112"/>
      <c r="F221" s="112"/>
      <c r="G221" s="112"/>
      <c r="H221" s="112"/>
      <c r="I221" s="112"/>
      <c r="J221" s="112"/>
      <c r="K221" s="19"/>
      <c r="L221" s="19"/>
      <c r="M221" s="19"/>
    </row>
    <row r="222" spans="1:13">
      <c r="A222" s="111"/>
      <c r="B222" s="19"/>
      <c r="C222" s="19"/>
      <c r="D222" s="112"/>
      <c r="E222" s="112"/>
      <c r="F222" s="112"/>
      <c r="G222" s="112"/>
      <c r="H222" s="112"/>
      <c r="I222" s="112"/>
      <c r="J222" s="112"/>
      <c r="K222" s="19"/>
      <c r="L222" s="19"/>
      <c r="M222" s="19"/>
    </row>
    <row r="223" spans="1:13">
      <c r="A223" s="111"/>
      <c r="B223" s="19"/>
      <c r="C223" s="19"/>
      <c r="D223" s="112"/>
      <c r="E223" s="112"/>
      <c r="F223" s="112"/>
      <c r="G223" s="112"/>
      <c r="H223" s="112"/>
      <c r="I223" s="112"/>
      <c r="J223" s="112"/>
      <c r="K223" s="19"/>
      <c r="L223" s="19"/>
      <c r="M223" s="19"/>
    </row>
    <row r="224" spans="1:13">
      <c r="A224" s="111"/>
      <c r="B224" s="19"/>
      <c r="C224" s="19"/>
      <c r="D224" s="112"/>
      <c r="E224" s="112"/>
      <c r="F224" s="112"/>
      <c r="G224" s="112"/>
      <c r="H224" s="112"/>
      <c r="I224" s="112"/>
      <c r="J224" s="112"/>
      <c r="K224" s="19"/>
      <c r="L224" s="19"/>
      <c r="M224" s="19"/>
    </row>
    <row r="225" spans="1:15">
      <c r="A225" s="111"/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39" t="s">
        <v>183</v>
      </c>
      <c r="C226" s="28"/>
      <c r="D226" s="28"/>
      <c r="E226" s="28"/>
      <c r="F226" s="28"/>
      <c r="G226" s="28"/>
      <c r="H226" s="28"/>
      <c r="I226" s="28"/>
      <c r="J226" s="28"/>
      <c r="K226" s="28"/>
      <c r="L226" s="109"/>
      <c r="M226" s="109"/>
    </row>
    <row r="227" spans="1:15">
      <c r="C227" s="28"/>
      <c r="D227" s="28"/>
      <c r="E227" s="28"/>
      <c r="F227" s="28"/>
      <c r="G227" s="28"/>
      <c r="H227" s="28"/>
      <c r="I227" s="28"/>
      <c r="J227" s="28"/>
      <c r="K227" s="28"/>
      <c r="L227" s="109"/>
      <c r="M227" s="110"/>
    </row>
    <row r="228" spans="1:15"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109"/>
      <c r="M228" s="110"/>
    </row>
    <row r="229" spans="1:15">
      <c r="A229" s="40" t="s">
        <v>184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</row>
    <row r="230" spans="1:15">
      <c r="A230" s="41"/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</row>
    <row r="231" spans="1:15">
      <c r="A231" s="42" t="s">
        <v>185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</row>
    <row r="232" spans="1:15">
      <c r="A232" s="26" t="s">
        <v>167</v>
      </c>
      <c r="B232" s="27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168</v>
      </c>
      <c r="B233" s="27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26" t="s">
        <v>169</v>
      </c>
      <c r="B234" s="27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26" t="s">
        <v>170</v>
      </c>
      <c r="B235" s="27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26" t="s">
        <v>171</v>
      </c>
      <c r="B236" s="27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36"/>
      <c r="B237" s="27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27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18"/>
      <c r="B239" s="27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18"/>
      <c r="B240" s="27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  <c r="N240" s="18"/>
      <c r="O240" s="18"/>
    </row>
    <row r="241" spans="1:15">
      <c r="A241" s="18"/>
      <c r="B241" s="27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  <c r="N241" s="18"/>
      <c r="O241" s="18"/>
    </row>
    <row r="242" spans="1:15">
      <c r="A242" s="43" t="s">
        <v>172</v>
      </c>
      <c r="B242" s="27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  <c r="N242" s="18"/>
      <c r="O242" s="18"/>
    </row>
    <row r="243" spans="1:15">
      <c r="A243" s="37" t="s">
        <v>173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5">
      <c r="A244" s="37" t="s">
        <v>174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5">
      <c r="A245" s="37" t="s">
        <v>175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5">
      <c r="A246" s="44" t="s">
        <v>176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5">
      <c r="A247" s="44" t="s">
        <v>177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5">
      <c r="A248" s="44" t="s">
        <v>178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5">
      <c r="A249" s="44" t="s">
        <v>179</v>
      </c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5">
      <c r="A250" s="44" t="s">
        <v>180</v>
      </c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5">
      <c r="A251" s="44" t="s">
        <v>181</v>
      </c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5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5">
      <c r="B253" s="18"/>
      <c r="C253" s="38"/>
      <c r="D253" s="38"/>
      <c r="E253" s="38"/>
      <c r="F253" s="38"/>
      <c r="G253" s="38"/>
      <c r="H253" s="38"/>
      <c r="I253" s="38"/>
      <c r="J253" s="38"/>
      <c r="K253" s="38"/>
      <c r="L253" s="35"/>
      <c r="M253" s="18"/>
    </row>
    <row r="254" spans="1:15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5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5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38"/>
      <c r="D270" s="38"/>
      <c r="E270" s="38"/>
      <c r="F270" s="38"/>
      <c r="G270" s="38"/>
      <c r="H270" s="38"/>
      <c r="I270" s="38"/>
      <c r="J270" s="38"/>
      <c r="K270" s="3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38"/>
      <c r="D318" s="38"/>
      <c r="E318" s="38"/>
      <c r="F318" s="38"/>
      <c r="G318" s="38"/>
      <c r="H318" s="38"/>
      <c r="I318" s="38"/>
      <c r="J318" s="38"/>
      <c r="K318" s="3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28"/>
      <c r="D348" s="28"/>
      <c r="E348" s="28"/>
      <c r="F348" s="28"/>
      <c r="G348" s="28"/>
      <c r="H348" s="28"/>
      <c r="I348" s="28"/>
      <c r="J348" s="28"/>
      <c r="K348" s="2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  <row r="353" spans="2:13">
      <c r="B353" s="18"/>
      <c r="C353" s="28"/>
      <c r="D353" s="28"/>
      <c r="E353" s="28"/>
      <c r="F353" s="28"/>
      <c r="G353" s="28"/>
      <c r="H353" s="28"/>
      <c r="I353" s="28"/>
      <c r="J353" s="28"/>
      <c r="K353" s="28"/>
      <c r="L353" s="35"/>
      <c r="M353" s="18"/>
    </row>
    <row r="354" spans="2:13">
      <c r="B354" s="18"/>
      <c r="C354" s="28"/>
      <c r="D354" s="28"/>
      <c r="E354" s="28"/>
      <c r="F354" s="28"/>
      <c r="G354" s="28"/>
      <c r="H354" s="28"/>
      <c r="I354" s="28"/>
      <c r="J354" s="28"/>
      <c r="K354" s="28"/>
      <c r="L354" s="35"/>
      <c r="M354" s="18"/>
    </row>
    <row r="355" spans="2:13">
      <c r="B355" s="18"/>
      <c r="C355" s="28"/>
      <c r="D355" s="28"/>
      <c r="E355" s="28"/>
      <c r="F355" s="28"/>
      <c r="G355" s="28"/>
      <c r="H355" s="28"/>
      <c r="I355" s="28"/>
      <c r="J355" s="28"/>
      <c r="K355" s="28"/>
      <c r="L355" s="35"/>
      <c r="M355" s="18"/>
    </row>
    <row r="356" spans="2:13">
      <c r="B356" s="18"/>
      <c r="C356" s="28"/>
      <c r="D356" s="28"/>
      <c r="E356" s="28"/>
      <c r="F356" s="28"/>
      <c r="G356" s="28"/>
      <c r="H356" s="28"/>
      <c r="I356" s="28"/>
      <c r="J356" s="28"/>
      <c r="K356" s="28"/>
      <c r="L356" s="35"/>
      <c r="M356" s="18"/>
    </row>
    <row r="357" spans="2:13">
      <c r="B357" s="18"/>
      <c r="C357" s="28"/>
      <c r="D357" s="28"/>
      <c r="E357" s="28"/>
      <c r="F357" s="28"/>
      <c r="G357" s="28"/>
      <c r="H357" s="28"/>
      <c r="I357" s="28"/>
      <c r="J357" s="28"/>
      <c r="K357" s="28"/>
      <c r="L357" s="35"/>
      <c r="M357" s="18"/>
    </row>
    <row r="358" spans="2:13">
      <c r="B358" s="18"/>
      <c r="C358" s="28"/>
      <c r="D358" s="28"/>
      <c r="E358" s="28"/>
      <c r="F358" s="28"/>
      <c r="G358" s="28"/>
      <c r="H358" s="28"/>
      <c r="I358" s="28"/>
      <c r="J358" s="28"/>
      <c r="K358" s="28"/>
      <c r="L358" s="35"/>
      <c r="M358" s="18"/>
    </row>
    <row r="359" spans="2:13">
      <c r="B359" s="18"/>
      <c r="C359" s="38"/>
      <c r="D359" s="38"/>
      <c r="E359" s="28"/>
      <c r="F359" s="28"/>
      <c r="G359" s="28"/>
      <c r="H359" s="38"/>
      <c r="I359" s="38"/>
      <c r="J359" s="38"/>
      <c r="K359" s="38"/>
      <c r="L359" s="35"/>
      <c r="M359" s="18"/>
    </row>
    <row r="360" spans="2:13">
      <c r="B360" s="18"/>
      <c r="C360" s="28"/>
      <c r="D360" s="28"/>
      <c r="E360" s="28"/>
      <c r="F360" s="28"/>
      <c r="G360" s="28"/>
      <c r="H360" s="28"/>
      <c r="I360" s="28"/>
      <c r="J360" s="28"/>
      <c r="K360" s="28"/>
      <c r="L360" s="35"/>
      <c r="M360" s="18"/>
    </row>
    <row r="361" spans="2:13">
      <c r="B361" s="18"/>
      <c r="C361" s="28"/>
      <c r="D361" s="28"/>
      <c r="E361" s="28"/>
      <c r="F361" s="28"/>
      <c r="G361" s="28"/>
      <c r="H361" s="28"/>
      <c r="I361" s="28"/>
      <c r="J361" s="28"/>
      <c r="K361" s="28"/>
      <c r="L361" s="35"/>
      <c r="M361" s="18"/>
    </row>
    <row r="362" spans="2:13">
      <c r="B362" s="18"/>
      <c r="C362" s="28"/>
      <c r="D362" s="28"/>
      <c r="E362" s="28"/>
      <c r="F362" s="28"/>
      <c r="G362" s="28"/>
      <c r="H362" s="28"/>
      <c r="I362" s="28"/>
      <c r="J362" s="28"/>
      <c r="K362" s="28"/>
      <c r="L362" s="35"/>
      <c r="M362" s="18"/>
    </row>
    <row r="363" spans="2:13">
      <c r="B363" s="18"/>
      <c r="C363" s="28"/>
      <c r="D363" s="28"/>
      <c r="E363" s="28"/>
      <c r="F363" s="28"/>
      <c r="G363" s="28"/>
      <c r="H363" s="28"/>
      <c r="I363" s="28"/>
      <c r="J363" s="28"/>
      <c r="K363" s="28"/>
      <c r="L363" s="35"/>
      <c r="M363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9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7"/>
  <sheetViews>
    <sheetView zoomScale="85" zoomScaleNormal="85" workbookViewId="0">
      <pane ySplit="10" topLeftCell="A11" activePane="bottomLeft" state="frozen"/>
      <selection pane="bottomLeft" activeCell="N20" sqref="N20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31"/>
      <c r="B1" s="531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43143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28" t="s">
        <v>13</v>
      </c>
      <c r="B9" s="529" t="s">
        <v>14</v>
      </c>
      <c r="C9" s="527" t="s">
        <v>15</v>
      </c>
      <c r="D9" s="527" t="s">
        <v>16</v>
      </c>
      <c r="E9" s="527" t="s">
        <v>17</v>
      </c>
      <c r="F9" s="527"/>
      <c r="G9" s="527"/>
      <c r="H9" s="527" t="s">
        <v>18</v>
      </c>
      <c r="I9" s="527"/>
      <c r="J9" s="527"/>
      <c r="K9" s="23"/>
      <c r="L9" s="24"/>
      <c r="M9" s="34"/>
    </row>
    <row r="10" spans="1:15" ht="42.75" customHeight="1">
      <c r="A10" s="523"/>
      <c r="B10" s="525"/>
      <c r="C10" s="530" t="s">
        <v>19</v>
      </c>
      <c r="D10" s="530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23" t="s">
        <v>401</v>
      </c>
      <c r="C11" s="126">
        <v>18924.45</v>
      </c>
      <c r="D11" s="124">
        <v>18752.766666666666</v>
      </c>
      <c r="E11" s="124">
        <v>18486.683333333334</v>
      </c>
      <c r="F11" s="124">
        <v>18048.916666666668</v>
      </c>
      <c r="G11" s="124">
        <v>17782.833333333336</v>
      </c>
      <c r="H11" s="124">
        <v>19190.533333333333</v>
      </c>
      <c r="I11" s="124">
        <v>19456.616666666669</v>
      </c>
      <c r="J11" s="124">
        <v>19894.383333333331</v>
      </c>
      <c r="K11" s="123">
        <v>19018.849999999999</v>
      </c>
      <c r="L11" s="123">
        <v>18315</v>
      </c>
      <c r="M11" s="123">
        <v>8.8069999999999996E-2</v>
      </c>
    </row>
    <row r="12" spans="1:15" ht="12" customHeight="1">
      <c r="A12" s="65">
        <v>2</v>
      </c>
      <c r="B12" s="123" t="s">
        <v>403</v>
      </c>
      <c r="C12" s="126">
        <v>751.2</v>
      </c>
      <c r="D12" s="124">
        <v>744.04999999999984</v>
      </c>
      <c r="E12" s="124">
        <v>719.6999999999997</v>
      </c>
      <c r="F12" s="124">
        <v>688.19999999999982</v>
      </c>
      <c r="G12" s="124">
        <v>663.84999999999968</v>
      </c>
      <c r="H12" s="124">
        <v>775.54999999999973</v>
      </c>
      <c r="I12" s="124">
        <v>799.89999999999986</v>
      </c>
      <c r="J12" s="124">
        <v>831.39999999999975</v>
      </c>
      <c r="K12" s="123">
        <v>768.4</v>
      </c>
      <c r="L12" s="123">
        <v>712.55</v>
      </c>
      <c r="M12" s="123">
        <v>3.3262100000000001</v>
      </c>
    </row>
    <row r="13" spans="1:15" ht="12" customHeight="1">
      <c r="A13" s="65">
        <v>3</v>
      </c>
      <c r="B13" s="123" t="s">
        <v>186</v>
      </c>
      <c r="C13" s="126">
        <v>1590.8</v>
      </c>
      <c r="D13" s="124">
        <v>1588.25</v>
      </c>
      <c r="E13" s="124">
        <v>1559.6</v>
      </c>
      <c r="F13" s="124">
        <v>1528.3999999999999</v>
      </c>
      <c r="G13" s="124">
        <v>1499.7499999999998</v>
      </c>
      <c r="H13" s="124">
        <v>1619.45</v>
      </c>
      <c r="I13" s="124">
        <v>1648.1000000000001</v>
      </c>
      <c r="J13" s="124">
        <v>1679.3000000000002</v>
      </c>
      <c r="K13" s="123">
        <v>1616.9</v>
      </c>
      <c r="L13" s="123">
        <v>1557.05</v>
      </c>
      <c r="M13" s="123">
        <v>1.5277499999999999</v>
      </c>
    </row>
    <row r="14" spans="1:15" ht="12" customHeight="1">
      <c r="A14" s="65">
        <v>4</v>
      </c>
      <c r="B14" s="123" t="s">
        <v>30</v>
      </c>
      <c r="C14" s="126">
        <v>1660.95</v>
      </c>
      <c r="D14" s="124">
        <v>1665.1500000000003</v>
      </c>
      <c r="E14" s="124">
        <v>1645.9000000000005</v>
      </c>
      <c r="F14" s="124">
        <v>1630.8500000000001</v>
      </c>
      <c r="G14" s="124">
        <v>1611.6000000000004</v>
      </c>
      <c r="H14" s="124">
        <v>1680.2000000000007</v>
      </c>
      <c r="I14" s="124">
        <v>1699.4500000000003</v>
      </c>
      <c r="J14" s="124">
        <v>1714.5000000000009</v>
      </c>
      <c r="K14" s="123">
        <v>1684.4</v>
      </c>
      <c r="L14" s="123">
        <v>1650.1</v>
      </c>
      <c r="M14" s="123">
        <v>4.78965</v>
      </c>
    </row>
    <row r="15" spans="1:15" ht="12" customHeight="1">
      <c r="A15" s="65">
        <v>5</v>
      </c>
      <c r="B15" s="123" t="s">
        <v>438</v>
      </c>
      <c r="C15" s="126">
        <v>1446.7</v>
      </c>
      <c r="D15" s="124">
        <v>1436.7</v>
      </c>
      <c r="E15" s="124">
        <v>1418.75</v>
      </c>
      <c r="F15" s="124">
        <v>1390.8</v>
      </c>
      <c r="G15" s="124">
        <v>1372.85</v>
      </c>
      <c r="H15" s="124">
        <v>1464.65</v>
      </c>
      <c r="I15" s="124">
        <v>1482.6000000000004</v>
      </c>
      <c r="J15" s="124">
        <v>1510.5500000000002</v>
      </c>
      <c r="K15" s="123">
        <v>1454.65</v>
      </c>
      <c r="L15" s="123">
        <v>1408.75</v>
      </c>
      <c r="M15" s="123">
        <v>1.17059</v>
      </c>
    </row>
    <row r="16" spans="1:15" ht="12" customHeight="1">
      <c r="A16" s="65">
        <v>6</v>
      </c>
      <c r="B16" s="123" t="s">
        <v>484</v>
      </c>
      <c r="C16" s="126">
        <v>2094.1</v>
      </c>
      <c r="D16" s="124">
        <v>2114.5833333333335</v>
      </c>
      <c r="E16" s="124">
        <v>2059.166666666667</v>
      </c>
      <c r="F16" s="124">
        <v>2024.2333333333336</v>
      </c>
      <c r="G16" s="124">
        <v>1968.8166666666671</v>
      </c>
      <c r="H16" s="124">
        <v>2149.5166666666669</v>
      </c>
      <c r="I16" s="124">
        <v>2204.9333333333338</v>
      </c>
      <c r="J16" s="124">
        <v>2239.8666666666668</v>
      </c>
      <c r="K16" s="123">
        <v>2170</v>
      </c>
      <c r="L16" s="123">
        <v>2079.65</v>
      </c>
      <c r="M16" s="123">
        <v>0.35125000000000001</v>
      </c>
    </row>
    <row r="17" spans="1:13" ht="12" customHeight="1">
      <c r="A17" s="65">
        <v>7</v>
      </c>
      <c r="B17" s="123" t="s">
        <v>2571</v>
      </c>
      <c r="C17" s="126">
        <v>593.5</v>
      </c>
      <c r="D17" s="124">
        <v>595.58333333333337</v>
      </c>
      <c r="E17" s="124">
        <v>582.91666666666674</v>
      </c>
      <c r="F17" s="124">
        <v>572.33333333333337</v>
      </c>
      <c r="G17" s="124">
        <v>559.66666666666674</v>
      </c>
      <c r="H17" s="124">
        <v>606.16666666666674</v>
      </c>
      <c r="I17" s="124">
        <v>618.83333333333348</v>
      </c>
      <c r="J17" s="124">
        <v>629.41666666666674</v>
      </c>
      <c r="K17" s="123">
        <v>608.25</v>
      </c>
      <c r="L17" s="123">
        <v>585</v>
      </c>
      <c r="M17" s="123">
        <v>1.11897</v>
      </c>
    </row>
    <row r="18" spans="1:13" ht="12" customHeight="1">
      <c r="A18" s="65">
        <v>8</v>
      </c>
      <c r="B18" s="123" t="s">
        <v>408</v>
      </c>
      <c r="C18" s="126">
        <v>1139.2</v>
      </c>
      <c r="D18" s="124">
        <v>1123.45</v>
      </c>
      <c r="E18" s="124">
        <v>1106.75</v>
      </c>
      <c r="F18" s="124">
        <v>1074.3</v>
      </c>
      <c r="G18" s="124">
        <v>1057.5999999999999</v>
      </c>
      <c r="H18" s="124">
        <v>1155.9000000000001</v>
      </c>
      <c r="I18" s="124">
        <v>1172.6000000000004</v>
      </c>
      <c r="J18" s="124">
        <v>1205.0500000000002</v>
      </c>
      <c r="K18" s="123">
        <v>1140.1500000000001</v>
      </c>
      <c r="L18" s="123">
        <v>1091</v>
      </c>
      <c r="M18" s="123">
        <v>0.27632000000000001</v>
      </c>
    </row>
    <row r="19" spans="1:13" ht="12" customHeight="1">
      <c r="A19" s="65">
        <v>9</v>
      </c>
      <c r="B19" s="123" t="s">
        <v>410</v>
      </c>
      <c r="C19" s="126">
        <v>186.95</v>
      </c>
      <c r="D19" s="124">
        <v>186.48333333333335</v>
      </c>
      <c r="E19" s="124">
        <v>183.4666666666667</v>
      </c>
      <c r="F19" s="124">
        <v>179.98333333333335</v>
      </c>
      <c r="G19" s="124">
        <v>176.9666666666667</v>
      </c>
      <c r="H19" s="124">
        <v>189.9666666666667</v>
      </c>
      <c r="I19" s="124">
        <v>192.98333333333335</v>
      </c>
      <c r="J19" s="124">
        <v>196.4666666666667</v>
      </c>
      <c r="K19" s="123">
        <v>189.5</v>
      </c>
      <c r="L19" s="123">
        <v>183</v>
      </c>
      <c r="M19" s="123">
        <v>8.6844599999999996</v>
      </c>
    </row>
    <row r="20" spans="1:13" ht="12" customHeight="1">
      <c r="A20" s="65">
        <v>10</v>
      </c>
      <c r="B20" s="123" t="s">
        <v>31</v>
      </c>
      <c r="C20" s="126">
        <v>210.1</v>
      </c>
      <c r="D20" s="124">
        <v>206.53333333333333</v>
      </c>
      <c r="E20" s="124">
        <v>201.21666666666667</v>
      </c>
      <c r="F20" s="124">
        <v>192.33333333333334</v>
      </c>
      <c r="G20" s="124">
        <v>187.01666666666668</v>
      </c>
      <c r="H20" s="124">
        <v>215.41666666666666</v>
      </c>
      <c r="I20" s="124">
        <v>220.73333333333332</v>
      </c>
      <c r="J20" s="124">
        <v>229.61666666666665</v>
      </c>
      <c r="K20" s="123">
        <v>211.85</v>
      </c>
      <c r="L20" s="123">
        <v>197.65</v>
      </c>
      <c r="M20" s="123">
        <v>60.606169999999999</v>
      </c>
    </row>
    <row r="21" spans="1:13" ht="12" customHeight="1">
      <c r="A21" s="65">
        <v>11</v>
      </c>
      <c r="B21" s="123" t="s">
        <v>32</v>
      </c>
      <c r="C21" s="126">
        <v>399</v>
      </c>
      <c r="D21" s="124">
        <v>398.2</v>
      </c>
      <c r="E21" s="124">
        <v>394.79999999999995</v>
      </c>
      <c r="F21" s="124">
        <v>390.59999999999997</v>
      </c>
      <c r="G21" s="124">
        <v>387.19999999999993</v>
      </c>
      <c r="H21" s="124">
        <v>402.4</v>
      </c>
      <c r="I21" s="124">
        <v>405.79999999999995</v>
      </c>
      <c r="J21" s="124">
        <v>410</v>
      </c>
      <c r="K21" s="123">
        <v>401.6</v>
      </c>
      <c r="L21" s="123">
        <v>394</v>
      </c>
      <c r="M21" s="123">
        <v>29.36187</v>
      </c>
    </row>
    <row r="22" spans="1:13" ht="12" customHeight="1">
      <c r="A22" s="65">
        <v>12</v>
      </c>
      <c r="B22" s="123" t="s">
        <v>33</v>
      </c>
      <c r="C22" s="126">
        <v>33.799999999999997</v>
      </c>
      <c r="D22" s="124">
        <v>33.300000000000004</v>
      </c>
      <c r="E22" s="124">
        <v>32.000000000000007</v>
      </c>
      <c r="F22" s="124">
        <v>30.200000000000003</v>
      </c>
      <c r="G22" s="124">
        <v>28.900000000000006</v>
      </c>
      <c r="H22" s="124">
        <v>35.100000000000009</v>
      </c>
      <c r="I22" s="124">
        <v>36.400000000000006</v>
      </c>
      <c r="J22" s="124">
        <v>38.20000000000001</v>
      </c>
      <c r="K22" s="123">
        <v>34.6</v>
      </c>
      <c r="L22" s="123">
        <v>31.5</v>
      </c>
      <c r="M22" s="123">
        <v>138.39094</v>
      </c>
    </row>
    <row r="23" spans="1:13">
      <c r="A23" s="65">
        <v>13</v>
      </c>
      <c r="B23" s="123" t="s">
        <v>425</v>
      </c>
      <c r="C23" s="126">
        <v>205</v>
      </c>
      <c r="D23" s="124">
        <v>204.85</v>
      </c>
      <c r="E23" s="124">
        <v>190.7</v>
      </c>
      <c r="F23" s="124">
        <v>176.4</v>
      </c>
      <c r="G23" s="124">
        <v>162.25</v>
      </c>
      <c r="H23" s="124">
        <v>219.14999999999998</v>
      </c>
      <c r="I23" s="124">
        <v>233.3</v>
      </c>
      <c r="J23" s="124">
        <v>247.59999999999997</v>
      </c>
      <c r="K23" s="123">
        <v>219</v>
      </c>
      <c r="L23" s="123">
        <v>190.55</v>
      </c>
      <c r="M23" s="123">
        <v>10.669119999999999</v>
      </c>
    </row>
    <row r="24" spans="1:13">
      <c r="A24" s="65">
        <v>14</v>
      </c>
      <c r="B24" s="123" t="s">
        <v>415</v>
      </c>
      <c r="C24" s="126">
        <v>156.4</v>
      </c>
      <c r="D24" s="124">
        <v>155.43333333333334</v>
      </c>
      <c r="E24" s="124">
        <v>151.46666666666667</v>
      </c>
      <c r="F24" s="124">
        <v>146.53333333333333</v>
      </c>
      <c r="G24" s="124">
        <v>142.56666666666666</v>
      </c>
      <c r="H24" s="124">
        <v>160.36666666666667</v>
      </c>
      <c r="I24" s="124">
        <v>164.33333333333337</v>
      </c>
      <c r="J24" s="124">
        <v>169.26666666666668</v>
      </c>
      <c r="K24" s="123">
        <v>159.4</v>
      </c>
      <c r="L24" s="123">
        <v>150.5</v>
      </c>
      <c r="M24" s="123">
        <v>3.9574600000000002</v>
      </c>
    </row>
    <row r="25" spans="1:13">
      <c r="A25" s="65">
        <v>15</v>
      </c>
      <c r="B25" s="123" t="s">
        <v>2220</v>
      </c>
      <c r="C25" s="126">
        <v>254.2</v>
      </c>
      <c r="D25" s="124">
        <v>252.13333333333335</v>
      </c>
      <c r="E25" s="124">
        <v>245.26666666666671</v>
      </c>
      <c r="F25" s="124">
        <v>236.33333333333334</v>
      </c>
      <c r="G25" s="124">
        <v>229.4666666666667</v>
      </c>
      <c r="H25" s="124">
        <v>261.06666666666672</v>
      </c>
      <c r="I25" s="124">
        <v>267.93333333333334</v>
      </c>
      <c r="J25" s="124">
        <v>276.86666666666673</v>
      </c>
      <c r="K25" s="123">
        <v>259</v>
      </c>
      <c r="L25" s="123">
        <v>243.2</v>
      </c>
      <c r="M25" s="123">
        <v>1.33338</v>
      </c>
    </row>
    <row r="26" spans="1:13">
      <c r="A26" s="65">
        <v>16</v>
      </c>
      <c r="B26" s="123" t="s">
        <v>434</v>
      </c>
      <c r="C26" s="126">
        <v>261.95</v>
      </c>
      <c r="D26" s="124">
        <v>261.63333333333327</v>
      </c>
      <c r="E26" s="124">
        <v>256.36666666666656</v>
      </c>
      <c r="F26" s="124">
        <v>250.7833333333333</v>
      </c>
      <c r="G26" s="124">
        <v>245.51666666666659</v>
      </c>
      <c r="H26" s="124">
        <v>267.21666666666653</v>
      </c>
      <c r="I26" s="124">
        <v>272.48333333333329</v>
      </c>
      <c r="J26" s="124">
        <v>278.06666666666649</v>
      </c>
      <c r="K26" s="123">
        <v>266.89999999999998</v>
      </c>
      <c r="L26" s="123">
        <v>256.05</v>
      </c>
      <c r="M26" s="123">
        <v>1.2590300000000001</v>
      </c>
    </row>
    <row r="27" spans="1:13">
      <c r="A27" s="65">
        <v>17</v>
      </c>
      <c r="B27" s="123" t="s">
        <v>436</v>
      </c>
      <c r="C27" s="126">
        <v>345.6</v>
      </c>
      <c r="D27" s="124">
        <v>342.9666666666667</v>
      </c>
      <c r="E27" s="124">
        <v>336.93333333333339</v>
      </c>
      <c r="F27" s="124">
        <v>328.26666666666671</v>
      </c>
      <c r="G27" s="124">
        <v>322.23333333333341</v>
      </c>
      <c r="H27" s="124">
        <v>351.63333333333338</v>
      </c>
      <c r="I27" s="124">
        <v>357.66666666666669</v>
      </c>
      <c r="J27" s="124">
        <v>366.33333333333337</v>
      </c>
      <c r="K27" s="123">
        <v>349</v>
      </c>
      <c r="L27" s="123">
        <v>334.3</v>
      </c>
      <c r="M27" s="123">
        <v>5.9709999999999999E-2</v>
      </c>
    </row>
    <row r="28" spans="1:13">
      <c r="A28" s="65">
        <v>18</v>
      </c>
      <c r="B28" s="123" t="s">
        <v>235</v>
      </c>
      <c r="C28" s="126">
        <v>1416.5</v>
      </c>
      <c r="D28" s="124">
        <v>1397.1499999999999</v>
      </c>
      <c r="E28" s="124">
        <v>1369.3499999999997</v>
      </c>
      <c r="F28" s="124">
        <v>1322.1999999999998</v>
      </c>
      <c r="G28" s="124">
        <v>1294.3999999999996</v>
      </c>
      <c r="H28" s="124">
        <v>1444.2999999999997</v>
      </c>
      <c r="I28" s="124">
        <v>1472.1</v>
      </c>
      <c r="J28" s="124">
        <v>1519.2499999999998</v>
      </c>
      <c r="K28" s="123">
        <v>1424.95</v>
      </c>
      <c r="L28" s="123">
        <v>1350</v>
      </c>
      <c r="M28" s="123">
        <v>2.8147899999999999</v>
      </c>
    </row>
    <row r="29" spans="1:13">
      <c r="A29" s="65">
        <v>19</v>
      </c>
      <c r="B29" s="123" t="s">
        <v>446</v>
      </c>
      <c r="C29" s="126">
        <v>1772.3</v>
      </c>
      <c r="D29" s="124">
        <v>1768.0833333333333</v>
      </c>
      <c r="E29" s="124">
        <v>1749.2166666666665</v>
      </c>
      <c r="F29" s="124">
        <v>1726.1333333333332</v>
      </c>
      <c r="G29" s="124">
        <v>1707.2666666666664</v>
      </c>
      <c r="H29" s="124">
        <v>1791.1666666666665</v>
      </c>
      <c r="I29" s="124">
        <v>1810.0333333333333</v>
      </c>
      <c r="J29" s="124">
        <v>1833.1166666666666</v>
      </c>
      <c r="K29" s="123">
        <v>1786.95</v>
      </c>
      <c r="L29" s="123">
        <v>1745</v>
      </c>
      <c r="M29" s="123">
        <v>2.5690000000000001E-2</v>
      </c>
    </row>
    <row r="30" spans="1:13">
      <c r="A30" s="65">
        <v>20</v>
      </c>
      <c r="B30" s="123" t="s">
        <v>486</v>
      </c>
      <c r="C30" s="126">
        <v>545.25</v>
      </c>
      <c r="D30" s="124">
        <v>544.2166666666667</v>
      </c>
      <c r="E30" s="124">
        <v>533.63333333333344</v>
      </c>
      <c r="F30" s="124">
        <v>522.01666666666677</v>
      </c>
      <c r="G30" s="124">
        <v>511.43333333333351</v>
      </c>
      <c r="H30" s="124">
        <v>555.83333333333337</v>
      </c>
      <c r="I30" s="124">
        <v>566.41666666666663</v>
      </c>
      <c r="J30" s="124">
        <v>578.0333333333333</v>
      </c>
      <c r="K30" s="123">
        <v>554.79999999999995</v>
      </c>
      <c r="L30" s="123">
        <v>532.6</v>
      </c>
      <c r="M30" s="123">
        <v>0.19361</v>
      </c>
    </row>
    <row r="31" spans="1:13">
      <c r="A31" s="65">
        <v>21</v>
      </c>
      <c r="B31" s="123" t="s">
        <v>453</v>
      </c>
      <c r="C31" s="126">
        <v>2179.1999999999998</v>
      </c>
      <c r="D31" s="124">
        <v>2155.25</v>
      </c>
      <c r="E31" s="124">
        <v>2104.6</v>
      </c>
      <c r="F31" s="124">
        <v>2030</v>
      </c>
      <c r="G31" s="124">
        <v>1979.35</v>
      </c>
      <c r="H31" s="124">
        <v>2229.85</v>
      </c>
      <c r="I31" s="124">
        <v>2280.4999999999995</v>
      </c>
      <c r="J31" s="124">
        <v>2355.1</v>
      </c>
      <c r="K31" s="123">
        <v>2205.9</v>
      </c>
      <c r="L31" s="123">
        <v>2080.65</v>
      </c>
      <c r="M31" s="123">
        <v>0.43117</v>
      </c>
    </row>
    <row r="32" spans="1:13">
      <c r="A32" s="65">
        <v>22</v>
      </c>
      <c r="B32" s="123" t="s">
        <v>34</v>
      </c>
      <c r="C32" s="126">
        <v>59.5</v>
      </c>
      <c r="D32" s="124">
        <v>59.033333333333331</v>
      </c>
      <c r="E32" s="124">
        <v>57.86666666666666</v>
      </c>
      <c r="F32" s="124">
        <v>56.233333333333327</v>
      </c>
      <c r="G32" s="124">
        <v>55.066666666666656</v>
      </c>
      <c r="H32" s="124">
        <v>60.666666666666664</v>
      </c>
      <c r="I32" s="124">
        <v>61.833333333333336</v>
      </c>
      <c r="J32" s="124">
        <v>63.466666666666669</v>
      </c>
      <c r="K32" s="123">
        <v>60.2</v>
      </c>
      <c r="L32" s="123">
        <v>57.4</v>
      </c>
      <c r="M32" s="123">
        <v>24.938420000000001</v>
      </c>
    </row>
    <row r="33" spans="1:13">
      <c r="A33" s="65">
        <v>23</v>
      </c>
      <c r="B33" s="123" t="s">
        <v>457</v>
      </c>
      <c r="C33" s="126">
        <v>192.6</v>
      </c>
      <c r="D33" s="124">
        <v>191.43333333333331</v>
      </c>
      <c r="E33" s="124">
        <v>188.16666666666663</v>
      </c>
      <c r="F33" s="124">
        <v>183.73333333333332</v>
      </c>
      <c r="G33" s="124">
        <v>180.46666666666664</v>
      </c>
      <c r="H33" s="124">
        <v>195.86666666666662</v>
      </c>
      <c r="I33" s="124">
        <v>199.13333333333333</v>
      </c>
      <c r="J33" s="124">
        <v>203.56666666666661</v>
      </c>
      <c r="K33" s="123">
        <v>194.7</v>
      </c>
      <c r="L33" s="123">
        <v>187</v>
      </c>
      <c r="M33" s="123">
        <v>1.9984900000000001</v>
      </c>
    </row>
    <row r="34" spans="1:13">
      <c r="A34" s="65">
        <v>24</v>
      </c>
      <c r="B34" s="123" t="s">
        <v>187</v>
      </c>
      <c r="C34" s="126">
        <v>800.1</v>
      </c>
      <c r="D34" s="124">
        <v>796.1</v>
      </c>
      <c r="E34" s="124">
        <v>784</v>
      </c>
      <c r="F34" s="124">
        <v>767.9</v>
      </c>
      <c r="G34" s="124">
        <v>755.8</v>
      </c>
      <c r="H34" s="124">
        <v>812.2</v>
      </c>
      <c r="I34" s="124">
        <v>824.30000000000018</v>
      </c>
      <c r="J34" s="124">
        <v>840.40000000000009</v>
      </c>
      <c r="K34" s="123">
        <v>808.2</v>
      </c>
      <c r="L34" s="123">
        <v>780</v>
      </c>
      <c r="M34" s="123">
        <v>3.2864300000000002</v>
      </c>
    </row>
    <row r="35" spans="1:13">
      <c r="A35" s="65">
        <v>25</v>
      </c>
      <c r="B35" s="123" t="s">
        <v>35</v>
      </c>
      <c r="C35" s="126">
        <v>258.89999999999998</v>
      </c>
      <c r="D35" s="124">
        <v>258.56666666666666</v>
      </c>
      <c r="E35" s="124">
        <v>255.43333333333334</v>
      </c>
      <c r="F35" s="124">
        <v>251.96666666666667</v>
      </c>
      <c r="G35" s="124">
        <v>248.83333333333334</v>
      </c>
      <c r="H35" s="124">
        <v>262.0333333333333</v>
      </c>
      <c r="I35" s="124">
        <v>265.16666666666663</v>
      </c>
      <c r="J35" s="124">
        <v>268.63333333333333</v>
      </c>
      <c r="K35" s="123">
        <v>261.7</v>
      </c>
      <c r="L35" s="123">
        <v>255.1</v>
      </c>
      <c r="M35" s="123">
        <v>17.42418</v>
      </c>
    </row>
    <row r="36" spans="1:13">
      <c r="A36" s="65">
        <v>26</v>
      </c>
      <c r="B36" s="123" t="s">
        <v>36</v>
      </c>
      <c r="C36" s="126">
        <v>47.25</v>
      </c>
      <c r="D36" s="124">
        <v>46.683333333333337</v>
      </c>
      <c r="E36" s="124">
        <v>45.616666666666674</v>
      </c>
      <c r="F36" s="124">
        <v>43.983333333333334</v>
      </c>
      <c r="G36" s="124">
        <v>42.916666666666671</v>
      </c>
      <c r="H36" s="124">
        <v>48.316666666666677</v>
      </c>
      <c r="I36" s="124">
        <v>49.38333333333334</v>
      </c>
      <c r="J36" s="124">
        <v>51.01666666666668</v>
      </c>
      <c r="K36" s="123">
        <v>47.75</v>
      </c>
      <c r="L36" s="123">
        <v>45.05</v>
      </c>
      <c r="M36" s="123">
        <v>44.0959</v>
      </c>
    </row>
    <row r="37" spans="1:13">
      <c r="A37" s="65">
        <v>27</v>
      </c>
      <c r="B37" s="123" t="s">
        <v>480</v>
      </c>
      <c r="C37" s="126">
        <v>767.55</v>
      </c>
      <c r="D37" s="124">
        <v>757.5</v>
      </c>
      <c r="E37" s="124">
        <v>731.05</v>
      </c>
      <c r="F37" s="124">
        <v>694.55</v>
      </c>
      <c r="G37" s="124">
        <v>668.09999999999991</v>
      </c>
      <c r="H37" s="124">
        <v>794</v>
      </c>
      <c r="I37" s="124">
        <v>820.45</v>
      </c>
      <c r="J37" s="124">
        <v>856.95</v>
      </c>
      <c r="K37" s="123">
        <v>783.95</v>
      </c>
      <c r="L37" s="123">
        <v>721</v>
      </c>
      <c r="M37" s="123">
        <v>0.18182999999999999</v>
      </c>
    </row>
    <row r="38" spans="1:13">
      <c r="A38" s="65">
        <v>28</v>
      </c>
      <c r="B38" s="123" t="s">
        <v>37</v>
      </c>
      <c r="C38" s="126">
        <v>1122.7</v>
      </c>
      <c r="D38" s="124">
        <v>1121</v>
      </c>
      <c r="E38" s="124">
        <v>1109.75</v>
      </c>
      <c r="F38" s="124">
        <v>1096.8</v>
      </c>
      <c r="G38" s="124">
        <v>1085.55</v>
      </c>
      <c r="H38" s="124">
        <v>1133.95</v>
      </c>
      <c r="I38" s="124">
        <v>1145.2</v>
      </c>
      <c r="J38" s="124">
        <v>1158.1500000000001</v>
      </c>
      <c r="K38" s="123">
        <v>1132.25</v>
      </c>
      <c r="L38" s="123">
        <v>1108.05</v>
      </c>
      <c r="M38" s="123">
        <v>2.36165</v>
      </c>
    </row>
    <row r="39" spans="1:13">
      <c r="A39" s="65">
        <v>29</v>
      </c>
      <c r="B39" s="123" t="s">
        <v>38</v>
      </c>
      <c r="C39" s="126">
        <v>270.8</v>
      </c>
      <c r="D39" s="124">
        <v>268.48333333333329</v>
      </c>
      <c r="E39" s="124">
        <v>264.96666666666658</v>
      </c>
      <c r="F39" s="124">
        <v>259.13333333333327</v>
      </c>
      <c r="G39" s="124">
        <v>255.61666666666656</v>
      </c>
      <c r="H39" s="124">
        <v>274.31666666666661</v>
      </c>
      <c r="I39" s="124">
        <v>277.83333333333337</v>
      </c>
      <c r="J39" s="124">
        <v>283.66666666666663</v>
      </c>
      <c r="K39" s="123">
        <v>272</v>
      </c>
      <c r="L39" s="123">
        <v>262.64999999999998</v>
      </c>
      <c r="M39" s="123">
        <v>22.54834</v>
      </c>
    </row>
    <row r="40" spans="1:13">
      <c r="A40" s="65">
        <v>30</v>
      </c>
      <c r="B40" s="123" t="s">
        <v>39</v>
      </c>
      <c r="C40" s="126">
        <v>398.6</v>
      </c>
      <c r="D40" s="124">
        <v>396.06666666666666</v>
      </c>
      <c r="E40" s="124">
        <v>390.58333333333331</v>
      </c>
      <c r="F40" s="124">
        <v>382.56666666666666</v>
      </c>
      <c r="G40" s="124">
        <v>377.08333333333331</v>
      </c>
      <c r="H40" s="124">
        <v>404.08333333333331</v>
      </c>
      <c r="I40" s="124">
        <v>409.56666666666666</v>
      </c>
      <c r="J40" s="124">
        <v>417.58333333333331</v>
      </c>
      <c r="K40" s="123">
        <v>401.55</v>
      </c>
      <c r="L40" s="123">
        <v>388.05</v>
      </c>
      <c r="M40" s="123">
        <v>8.3014799999999997</v>
      </c>
    </row>
    <row r="41" spans="1:13">
      <c r="A41" s="65">
        <v>31</v>
      </c>
      <c r="B41" s="123" t="s">
        <v>40</v>
      </c>
      <c r="C41" s="126">
        <v>134.19999999999999</v>
      </c>
      <c r="D41" s="124">
        <v>133.65</v>
      </c>
      <c r="E41" s="124">
        <v>131.55000000000001</v>
      </c>
      <c r="F41" s="124">
        <v>128.9</v>
      </c>
      <c r="G41" s="124">
        <v>126.80000000000001</v>
      </c>
      <c r="H41" s="124">
        <v>136.30000000000001</v>
      </c>
      <c r="I41" s="124">
        <v>138.39999999999998</v>
      </c>
      <c r="J41" s="124">
        <v>141.05000000000001</v>
      </c>
      <c r="K41" s="123">
        <v>135.75</v>
      </c>
      <c r="L41" s="123">
        <v>131</v>
      </c>
      <c r="M41" s="123">
        <v>170.62622999999999</v>
      </c>
    </row>
    <row r="42" spans="1:13">
      <c r="A42" s="65">
        <v>32</v>
      </c>
      <c r="B42" s="123" t="s">
        <v>515</v>
      </c>
      <c r="C42" s="126">
        <v>245.2</v>
      </c>
      <c r="D42" s="124">
        <v>240.06666666666669</v>
      </c>
      <c r="E42" s="124">
        <v>233.13333333333338</v>
      </c>
      <c r="F42" s="124">
        <v>221.06666666666669</v>
      </c>
      <c r="G42" s="124">
        <v>214.13333333333338</v>
      </c>
      <c r="H42" s="124">
        <v>252.13333333333338</v>
      </c>
      <c r="I42" s="124">
        <v>259.06666666666672</v>
      </c>
      <c r="J42" s="124">
        <v>271.13333333333338</v>
      </c>
      <c r="K42" s="123">
        <v>247</v>
      </c>
      <c r="L42" s="123">
        <v>228</v>
      </c>
      <c r="M42" s="123">
        <v>4.3630800000000001</v>
      </c>
    </row>
    <row r="43" spans="1:13">
      <c r="A43" s="65">
        <v>33</v>
      </c>
      <c r="B43" s="123" t="s">
        <v>41</v>
      </c>
      <c r="C43" s="126">
        <v>1130.75</v>
      </c>
      <c r="D43" s="124">
        <v>1124.6666666666667</v>
      </c>
      <c r="E43" s="124">
        <v>1107.0833333333335</v>
      </c>
      <c r="F43" s="124">
        <v>1083.4166666666667</v>
      </c>
      <c r="G43" s="124">
        <v>1065.8333333333335</v>
      </c>
      <c r="H43" s="124">
        <v>1148.3333333333335</v>
      </c>
      <c r="I43" s="124">
        <v>1165.916666666667</v>
      </c>
      <c r="J43" s="124">
        <v>1189.5833333333335</v>
      </c>
      <c r="K43" s="123">
        <v>1142.25</v>
      </c>
      <c r="L43" s="123">
        <v>1101</v>
      </c>
      <c r="M43" s="123">
        <v>6.6692200000000001</v>
      </c>
    </row>
    <row r="44" spans="1:13">
      <c r="A44" s="65">
        <v>34</v>
      </c>
      <c r="B44" s="123" t="s">
        <v>527</v>
      </c>
      <c r="C44" s="126">
        <v>1013.55</v>
      </c>
      <c r="D44" s="124">
        <v>1019.0166666666668</v>
      </c>
      <c r="E44" s="124">
        <v>1003.5333333333335</v>
      </c>
      <c r="F44" s="124">
        <v>993.51666666666677</v>
      </c>
      <c r="G44" s="124">
        <v>978.03333333333353</v>
      </c>
      <c r="H44" s="124">
        <v>1029.0333333333335</v>
      </c>
      <c r="I44" s="124">
        <v>1044.5166666666669</v>
      </c>
      <c r="J44" s="124">
        <v>1054.5333333333335</v>
      </c>
      <c r="K44" s="123">
        <v>1034.5</v>
      </c>
      <c r="L44" s="123">
        <v>1009</v>
      </c>
      <c r="M44" s="123">
        <v>0.104</v>
      </c>
    </row>
    <row r="45" spans="1:13">
      <c r="A45" s="65">
        <v>35</v>
      </c>
      <c r="B45" s="123" t="s">
        <v>523</v>
      </c>
      <c r="C45" s="126">
        <v>795.15</v>
      </c>
      <c r="D45" s="124">
        <v>786.66666666666663</v>
      </c>
      <c r="E45" s="124">
        <v>773.5333333333333</v>
      </c>
      <c r="F45" s="124">
        <v>751.91666666666663</v>
      </c>
      <c r="G45" s="124">
        <v>738.7833333333333</v>
      </c>
      <c r="H45" s="124">
        <v>808.2833333333333</v>
      </c>
      <c r="I45" s="124">
        <v>821.41666666666674</v>
      </c>
      <c r="J45" s="124">
        <v>843.0333333333333</v>
      </c>
      <c r="K45" s="123">
        <v>799.8</v>
      </c>
      <c r="L45" s="123">
        <v>765.05</v>
      </c>
      <c r="M45" s="123">
        <v>0.34327000000000002</v>
      </c>
    </row>
    <row r="46" spans="1:13">
      <c r="A46" s="65">
        <v>36</v>
      </c>
      <c r="B46" s="123" t="s">
        <v>533</v>
      </c>
      <c r="C46" s="126">
        <v>2749.05</v>
      </c>
      <c r="D46" s="124">
        <v>2725.4500000000003</v>
      </c>
      <c r="E46" s="124">
        <v>2690.9000000000005</v>
      </c>
      <c r="F46" s="124">
        <v>2632.7500000000005</v>
      </c>
      <c r="G46" s="124">
        <v>2598.2000000000007</v>
      </c>
      <c r="H46" s="124">
        <v>2783.6000000000004</v>
      </c>
      <c r="I46" s="124">
        <v>2818.1500000000005</v>
      </c>
      <c r="J46" s="124">
        <v>2876.3</v>
      </c>
      <c r="K46" s="123">
        <v>2760</v>
      </c>
      <c r="L46" s="123">
        <v>2667.3</v>
      </c>
      <c r="M46" s="123">
        <v>0.10686</v>
      </c>
    </row>
    <row r="47" spans="1:13">
      <c r="A47" s="65">
        <v>37</v>
      </c>
      <c r="B47" s="123" t="s">
        <v>42</v>
      </c>
      <c r="C47" s="126">
        <v>589.5</v>
      </c>
      <c r="D47" s="124">
        <v>588.75</v>
      </c>
      <c r="E47" s="124">
        <v>580.75</v>
      </c>
      <c r="F47" s="124">
        <v>572</v>
      </c>
      <c r="G47" s="124">
        <v>564</v>
      </c>
      <c r="H47" s="124">
        <v>597.5</v>
      </c>
      <c r="I47" s="124">
        <v>605.5</v>
      </c>
      <c r="J47" s="124">
        <v>614.25</v>
      </c>
      <c r="K47" s="123">
        <v>596.75</v>
      </c>
      <c r="L47" s="123">
        <v>580</v>
      </c>
      <c r="M47" s="123">
        <v>50.014499999999998</v>
      </c>
    </row>
    <row r="48" spans="1:13">
      <c r="A48" s="65">
        <v>38</v>
      </c>
      <c r="B48" s="123" t="s">
        <v>542</v>
      </c>
      <c r="C48" s="126">
        <v>2444</v>
      </c>
      <c r="D48" s="124">
        <v>2470.5166666666669</v>
      </c>
      <c r="E48" s="124">
        <v>2374.9833333333336</v>
      </c>
      <c r="F48" s="124">
        <v>2305.9666666666667</v>
      </c>
      <c r="G48" s="124">
        <v>2210.4333333333334</v>
      </c>
      <c r="H48" s="124">
        <v>2539.5333333333338</v>
      </c>
      <c r="I48" s="124">
        <v>2635.0666666666675</v>
      </c>
      <c r="J48" s="124">
        <v>2704.0833333333339</v>
      </c>
      <c r="K48" s="123">
        <v>2566.0500000000002</v>
      </c>
      <c r="L48" s="123">
        <v>2401.5</v>
      </c>
      <c r="M48" s="123">
        <v>1.6310800000000001</v>
      </c>
    </row>
    <row r="49" spans="1:13">
      <c r="A49" s="65">
        <v>39</v>
      </c>
      <c r="B49" s="123" t="s">
        <v>2446</v>
      </c>
      <c r="C49" s="126">
        <v>1177.8</v>
      </c>
      <c r="D49" s="124">
        <v>1167.6000000000001</v>
      </c>
      <c r="E49" s="124">
        <v>1140.2000000000003</v>
      </c>
      <c r="F49" s="124">
        <v>1102.6000000000001</v>
      </c>
      <c r="G49" s="124">
        <v>1075.2000000000003</v>
      </c>
      <c r="H49" s="124">
        <v>1205.2000000000003</v>
      </c>
      <c r="I49" s="124">
        <v>1232.6000000000004</v>
      </c>
      <c r="J49" s="124">
        <v>1270.2000000000003</v>
      </c>
      <c r="K49" s="123">
        <v>1195</v>
      </c>
      <c r="L49" s="123">
        <v>1130</v>
      </c>
      <c r="M49" s="123">
        <v>4.6981799999999998</v>
      </c>
    </row>
    <row r="50" spans="1:13">
      <c r="A50" s="65">
        <v>40</v>
      </c>
      <c r="B50" s="123" t="s">
        <v>43</v>
      </c>
      <c r="C50" s="126">
        <v>557.54999999999995</v>
      </c>
      <c r="D50" s="124">
        <v>556.63333333333333</v>
      </c>
      <c r="E50" s="124">
        <v>551.31666666666661</v>
      </c>
      <c r="F50" s="124">
        <v>545.08333333333326</v>
      </c>
      <c r="G50" s="124">
        <v>539.76666666666654</v>
      </c>
      <c r="H50" s="124">
        <v>562.86666666666667</v>
      </c>
      <c r="I50" s="124">
        <v>568.18333333333351</v>
      </c>
      <c r="J50" s="124">
        <v>574.41666666666674</v>
      </c>
      <c r="K50" s="123">
        <v>561.95000000000005</v>
      </c>
      <c r="L50" s="123">
        <v>550.4</v>
      </c>
      <c r="M50" s="123">
        <v>58.65587</v>
      </c>
    </row>
    <row r="51" spans="1:13">
      <c r="A51" s="65">
        <v>41</v>
      </c>
      <c r="B51" s="123" t="s">
        <v>585</v>
      </c>
      <c r="C51" s="126">
        <v>2121.65</v>
      </c>
      <c r="D51" s="124">
        <v>2090.5499999999997</v>
      </c>
      <c r="E51" s="124">
        <v>2031.0999999999995</v>
      </c>
      <c r="F51" s="124">
        <v>1940.5499999999997</v>
      </c>
      <c r="G51" s="124">
        <v>1881.0999999999995</v>
      </c>
      <c r="H51" s="124">
        <v>2181.0999999999995</v>
      </c>
      <c r="I51" s="124">
        <v>2240.5499999999993</v>
      </c>
      <c r="J51" s="124">
        <v>2331.0999999999995</v>
      </c>
      <c r="K51" s="123">
        <v>2150</v>
      </c>
      <c r="L51" s="123">
        <v>2000</v>
      </c>
      <c r="M51" s="123">
        <v>0.20652999999999999</v>
      </c>
    </row>
    <row r="52" spans="1:13">
      <c r="A52" s="65">
        <v>42</v>
      </c>
      <c r="B52" s="123" t="s">
        <v>241</v>
      </c>
      <c r="C52" s="126">
        <v>1256.1500000000001</v>
      </c>
      <c r="D52" s="124">
        <v>1237.6833333333334</v>
      </c>
      <c r="E52" s="124">
        <v>1207.2666666666669</v>
      </c>
      <c r="F52" s="124">
        <v>1158.3833333333334</v>
      </c>
      <c r="G52" s="124">
        <v>1127.9666666666669</v>
      </c>
      <c r="H52" s="124">
        <v>1286.5666666666668</v>
      </c>
      <c r="I52" s="124">
        <v>1316.9833333333333</v>
      </c>
      <c r="J52" s="124">
        <v>1365.8666666666668</v>
      </c>
      <c r="K52" s="123">
        <v>1268.0999999999999</v>
      </c>
      <c r="L52" s="123">
        <v>1188.8</v>
      </c>
      <c r="M52" s="123">
        <v>3.6251899999999999</v>
      </c>
    </row>
    <row r="53" spans="1:13">
      <c r="A53" s="65">
        <v>43</v>
      </c>
      <c r="B53" s="123" t="s">
        <v>601</v>
      </c>
      <c r="C53" s="126">
        <v>473.5</v>
      </c>
      <c r="D53" s="124">
        <v>459.45</v>
      </c>
      <c r="E53" s="124">
        <v>438.9</v>
      </c>
      <c r="F53" s="124">
        <v>404.3</v>
      </c>
      <c r="G53" s="124">
        <v>383.75</v>
      </c>
      <c r="H53" s="124">
        <v>494.04999999999995</v>
      </c>
      <c r="I53" s="124">
        <v>514.6</v>
      </c>
      <c r="J53" s="124">
        <v>549.19999999999993</v>
      </c>
      <c r="K53" s="123">
        <v>480</v>
      </c>
      <c r="L53" s="123">
        <v>424.85</v>
      </c>
      <c r="M53" s="123">
        <v>16.6492</v>
      </c>
    </row>
    <row r="54" spans="1:13">
      <c r="A54" s="65">
        <v>44</v>
      </c>
      <c r="B54" s="123" t="s">
        <v>603</v>
      </c>
      <c r="C54" s="126">
        <v>121.9</v>
      </c>
      <c r="D54" s="124">
        <v>121.25</v>
      </c>
      <c r="E54" s="124">
        <v>119.5</v>
      </c>
      <c r="F54" s="124">
        <v>117.1</v>
      </c>
      <c r="G54" s="124">
        <v>115.35</v>
      </c>
      <c r="H54" s="124">
        <v>123.65</v>
      </c>
      <c r="I54" s="124">
        <v>125.4</v>
      </c>
      <c r="J54" s="124">
        <v>127.80000000000001</v>
      </c>
      <c r="K54" s="123">
        <v>123</v>
      </c>
      <c r="L54" s="123">
        <v>118.85</v>
      </c>
      <c r="M54" s="123">
        <v>0.71628000000000003</v>
      </c>
    </row>
    <row r="55" spans="1:13">
      <c r="A55" s="65">
        <v>45</v>
      </c>
      <c r="B55" s="123" t="s">
        <v>258</v>
      </c>
      <c r="C55" s="126">
        <v>824.85</v>
      </c>
      <c r="D55" s="124">
        <v>825.94999999999993</v>
      </c>
      <c r="E55" s="124">
        <v>819.89999999999986</v>
      </c>
      <c r="F55" s="124">
        <v>814.94999999999993</v>
      </c>
      <c r="G55" s="124">
        <v>808.89999999999986</v>
      </c>
      <c r="H55" s="124">
        <v>830.89999999999986</v>
      </c>
      <c r="I55" s="124">
        <v>836.94999999999982</v>
      </c>
      <c r="J55" s="124">
        <v>841.89999999999986</v>
      </c>
      <c r="K55" s="123">
        <v>832</v>
      </c>
      <c r="L55" s="123">
        <v>821</v>
      </c>
      <c r="M55" s="123">
        <v>1.32551</v>
      </c>
    </row>
    <row r="56" spans="1:13">
      <c r="A56" s="65">
        <v>46</v>
      </c>
      <c r="B56" s="123" t="s">
        <v>44</v>
      </c>
      <c r="C56" s="126">
        <v>3099.25</v>
      </c>
      <c r="D56" s="124">
        <v>3107.5333333333333</v>
      </c>
      <c r="E56" s="124">
        <v>3072.5666666666666</v>
      </c>
      <c r="F56" s="124">
        <v>3045.8833333333332</v>
      </c>
      <c r="G56" s="124">
        <v>3010.9166666666665</v>
      </c>
      <c r="H56" s="124">
        <v>3134.2166666666667</v>
      </c>
      <c r="I56" s="124">
        <v>3169.1833333333329</v>
      </c>
      <c r="J56" s="124">
        <v>3195.8666666666668</v>
      </c>
      <c r="K56" s="123">
        <v>3142.5</v>
      </c>
      <c r="L56" s="123">
        <v>3080.85</v>
      </c>
      <c r="M56" s="123">
        <v>1.7550399999999999</v>
      </c>
    </row>
    <row r="57" spans="1:13">
      <c r="A57" s="65">
        <v>47</v>
      </c>
      <c r="B57" s="123" t="s">
        <v>552</v>
      </c>
      <c r="C57" s="126">
        <v>494.25</v>
      </c>
      <c r="D57" s="124">
        <v>487.90000000000003</v>
      </c>
      <c r="E57" s="124">
        <v>477.80000000000007</v>
      </c>
      <c r="F57" s="124">
        <v>461.35</v>
      </c>
      <c r="G57" s="124">
        <v>451.25000000000006</v>
      </c>
      <c r="H57" s="124">
        <v>504.35000000000008</v>
      </c>
      <c r="I57" s="124">
        <v>514.45000000000005</v>
      </c>
      <c r="J57" s="124">
        <v>530.90000000000009</v>
      </c>
      <c r="K57" s="123">
        <v>498</v>
      </c>
      <c r="L57" s="123">
        <v>471.45</v>
      </c>
      <c r="M57" s="123">
        <v>0.32334000000000002</v>
      </c>
    </row>
    <row r="58" spans="1:13">
      <c r="A58" s="65">
        <v>48</v>
      </c>
      <c r="B58" s="123" t="s">
        <v>554</v>
      </c>
      <c r="C58" s="126">
        <v>537</v>
      </c>
      <c r="D58" s="124">
        <v>522.69999999999993</v>
      </c>
      <c r="E58" s="124">
        <v>500.39999999999986</v>
      </c>
      <c r="F58" s="124">
        <v>463.79999999999995</v>
      </c>
      <c r="G58" s="124">
        <v>441.49999999999989</v>
      </c>
      <c r="H58" s="124">
        <v>559.29999999999984</v>
      </c>
      <c r="I58" s="124">
        <v>581.5999999999998</v>
      </c>
      <c r="J58" s="124">
        <v>618.19999999999982</v>
      </c>
      <c r="K58" s="123">
        <v>545</v>
      </c>
      <c r="L58" s="123">
        <v>486.1</v>
      </c>
      <c r="M58" s="123">
        <v>12.218730000000001</v>
      </c>
    </row>
    <row r="59" spans="1:13">
      <c r="A59" s="65">
        <v>49</v>
      </c>
      <c r="B59" s="123" t="s">
        <v>188</v>
      </c>
      <c r="C59" s="126">
        <v>1639.4</v>
      </c>
      <c r="D59" s="124">
        <v>1637.2333333333333</v>
      </c>
      <c r="E59" s="124">
        <v>1619.4666666666667</v>
      </c>
      <c r="F59" s="124">
        <v>1599.5333333333333</v>
      </c>
      <c r="G59" s="124">
        <v>1581.7666666666667</v>
      </c>
      <c r="H59" s="124">
        <v>1657.1666666666667</v>
      </c>
      <c r="I59" s="124">
        <v>1674.9333333333336</v>
      </c>
      <c r="J59" s="124">
        <v>1694.8666666666668</v>
      </c>
      <c r="K59" s="123">
        <v>1655</v>
      </c>
      <c r="L59" s="123">
        <v>1617.3</v>
      </c>
      <c r="M59" s="123">
        <v>7.0372000000000003</v>
      </c>
    </row>
    <row r="60" spans="1:13" ht="12" customHeight="1">
      <c r="A60" s="65">
        <v>50</v>
      </c>
      <c r="B60" s="123" t="s">
        <v>189</v>
      </c>
      <c r="C60" s="126">
        <v>5059.3500000000004</v>
      </c>
      <c r="D60" s="124">
        <v>5036.1833333333334</v>
      </c>
      <c r="E60" s="124">
        <v>4984.3666666666668</v>
      </c>
      <c r="F60" s="124">
        <v>4909.3833333333332</v>
      </c>
      <c r="G60" s="124">
        <v>4857.5666666666666</v>
      </c>
      <c r="H60" s="124">
        <v>5111.166666666667</v>
      </c>
      <c r="I60" s="124">
        <v>5162.9833333333345</v>
      </c>
      <c r="J60" s="124">
        <v>5237.9666666666672</v>
      </c>
      <c r="K60" s="123">
        <v>5088</v>
      </c>
      <c r="L60" s="123">
        <v>4961.2</v>
      </c>
      <c r="M60" s="123">
        <v>1.446</v>
      </c>
    </row>
    <row r="61" spans="1:13">
      <c r="A61" s="65">
        <v>51</v>
      </c>
      <c r="B61" s="123" t="s">
        <v>557</v>
      </c>
      <c r="C61" s="126">
        <v>14</v>
      </c>
      <c r="D61" s="124">
        <v>13.816666666666668</v>
      </c>
      <c r="E61" s="124">
        <v>13.433333333333337</v>
      </c>
      <c r="F61" s="124">
        <v>12.866666666666669</v>
      </c>
      <c r="G61" s="124">
        <v>12.483333333333338</v>
      </c>
      <c r="H61" s="124">
        <v>14.383333333333336</v>
      </c>
      <c r="I61" s="124">
        <v>14.766666666666666</v>
      </c>
      <c r="J61" s="124">
        <v>15.333333333333336</v>
      </c>
      <c r="K61" s="123">
        <v>14.2</v>
      </c>
      <c r="L61" s="123">
        <v>13.25</v>
      </c>
      <c r="M61" s="123">
        <v>54.965449999999997</v>
      </c>
    </row>
    <row r="62" spans="1:13">
      <c r="A62" s="65">
        <v>52</v>
      </c>
      <c r="B62" s="123" t="s">
        <v>559</v>
      </c>
      <c r="C62" s="126">
        <v>2693.8</v>
      </c>
      <c r="D62" s="124">
        <v>2676.5833333333335</v>
      </c>
      <c r="E62" s="124">
        <v>2648.2166666666672</v>
      </c>
      <c r="F62" s="124">
        <v>2602.6333333333337</v>
      </c>
      <c r="G62" s="124">
        <v>2574.2666666666673</v>
      </c>
      <c r="H62" s="124">
        <v>2722.166666666667</v>
      </c>
      <c r="I62" s="124">
        <v>2750.5333333333328</v>
      </c>
      <c r="J62" s="124">
        <v>2796.1166666666668</v>
      </c>
      <c r="K62" s="123">
        <v>2704.95</v>
      </c>
      <c r="L62" s="123">
        <v>2631</v>
      </c>
      <c r="M62" s="123">
        <v>6.1490000000000003E-2</v>
      </c>
    </row>
    <row r="63" spans="1:13">
      <c r="A63" s="65">
        <v>53</v>
      </c>
      <c r="B63" s="123" t="s">
        <v>565</v>
      </c>
      <c r="C63" s="126">
        <v>1138.4000000000001</v>
      </c>
      <c r="D63" s="124">
        <v>1130.4166666666667</v>
      </c>
      <c r="E63" s="124">
        <v>1105.9333333333334</v>
      </c>
      <c r="F63" s="124">
        <v>1073.4666666666667</v>
      </c>
      <c r="G63" s="124">
        <v>1048.9833333333333</v>
      </c>
      <c r="H63" s="124">
        <v>1162.8833333333334</v>
      </c>
      <c r="I63" s="124">
        <v>1187.3666666666666</v>
      </c>
      <c r="J63" s="124">
        <v>1219.8333333333335</v>
      </c>
      <c r="K63" s="123">
        <v>1154.9000000000001</v>
      </c>
      <c r="L63" s="123">
        <v>1097.95</v>
      </c>
      <c r="M63" s="123">
        <v>5.8725199999999997</v>
      </c>
    </row>
    <row r="64" spans="1:13">
      <c r="A64" s="65">
        <v>54</v>
      </c>
      <c r="B64" s="123" t="s">
        <v>567</v>
      </c>
      <c r="C64" s="126">
        <v>15.2</v>
      </c>
      <c r="D64" s="124">
        <v>15.049999999999999</v>
      </c>
      <c r="E64" s="124">
        <v>14.649999999999999</v>
      </c>
      <c r="F64" s="124">
        <v>14.1</v>
      </c>
      <c r="G64" s="124">
        <v>13.7</v>
      </c>
      <c r="H64" s="124">
        <v>15.599999999999998</v>
      </c>
      <c r="I64" s="124">
        <v>16</v>
      </c>
      <c r="J64" s="124">
        <v>16.549999999999997</v>
      </c>
      <c r="K64" s="123">
        <v>15.45</v>
      </c>
      <c r="L64" s="123">
        <v>14.5</v>
      </c>
      <c r="M64" s="123">
        <v>13.142899999999999</v>
      </c>
    </row>
    <row r="65" spans="1:13">
      <c r="A65" s="65">
        <v>55</v>
      </c>
      <c r="B65" s="123" t="s">
        <v>569</v>
      </c>
      <c r="C65" s="126">
        <v>243.65</v>
      </c>
      <c r="D65" s="124">
        <v>242.91666666666666</v>
      </c>
      <c r="E65" s="124">
        <v>237.83333333333331</v>
      </c>
      <c r="F65" s="124">
        <v>232.01666666666665</v>
      </c>
      <c r="G65" s="124">
        <v>226.93333333333331</v>
      </c>
      <c r="H65" s="124">
        <v>248.73333333333332</v>
      </c>
      <c r="I65" s="124">
        <v>253.81666666666663</v>
      </c>
      <c r="J65" s="124">
        <v>259.63333333333333</v>
      </c>
      <c r="K65" s="123">
        <v>248</v>
      </c>
      <c r="L65" s="123">
        <v>237.1</v>
      </c>
      <c r="M65" s="123">
        <v>2.5759500000000002</v>
      </c>
    </row>
    <row r="66" spans="1:13">
      <c r="A66" s="65">
        <v>56</v>
      </c>
      <c r="B66" s="123" t="s">
        <v>573</v>
      </c>
      <c r="C66" s="126">
        <v>120.4</v>
      </c>
      <c r="D66" s="124">
        <v>119.76666666666665</v>
      </c>
      <c r="E66" s="124">
        <v>116.73333333333331</v>
      </c>
      <c r="F66" s="124">
        <v>113.06666666666665</v>
      </c>
      <c r="G66" s="124">
        <v>110.0333333333333</v>
      </c>
      <c r="H66" s="124">
        <v>123.43333333333331</v>
      </c>
      <c r="I66" s="124">
        <v>126.46666666666667</v>
      </c>
      <c r="J66" s="124">
        <v>130.13333333333333</v>
      </c>
      <c r="K66" s="123">
        <v>122.8</v>
      </c>
      <c r="L66" s="123">
        <v>116.1</v>
      </c>
      <c r="M66" s="123">
        <v>64.439419999999998</v>
      </c>
    </row>
    <row r="67" spans="1:13">
      <c r="A67" s="65">
        <v>57</v>
      </c>
      <c r="B67" s="123" t="s">
        <v>45</v>
      </c>
      <c r="C67" s="126">
        <v>156.25</v>
      </c>
      <c r="D67" s="124">
        <v>155.70000000000002</v>
      </c>
      <c r="E67" s="124">
        <v>153.05000000000004</v>
      </c>
      <c r="F67" s="124">
        <v>149.85000000000002</v>
      </c>
      <c r="G67" s="124">
        <v>147.20000000000005</v>
      </c>
      <c r="H67" s="124">
        <v>158.90000000000003</v>
      </c>
      <c r="I67" s="124">
        <v>161.55000000000001</v>
      </c>
      <c r="J67" s="124">
        <v>164.75000000000003</v>
      </c>
      <c r="K67" s="123">
        <v>158.35</v>
      </c>
      <c r="L67" s="123">
        <v>152.5</v>
      </c>
      <c r="M67" s="123">
        <v>62.239130000000003</v>
      </c>
    </row>
    <row r="68" spans="1:13">
      <c r="A68" s="65">
        <v>58</v>
      </c>
      <c r="B68" s="123" t="s">
        <v>46</v>
      </c>
      <c r="C68" s="126">
        <v>142.19999999999999</v>
      </c>
      <c r="D68" s="124">
        <v>141.46666666666667</v>
      </c>
      <c r="E68" s="124">
        <v>139.28333333333333</v>
      </c>
      <c r="F68" s="124">
        <v>136.36666666666667</v>
      </c>
      <c r="G68" s="124">
        <v>134.18333333333334</v>
      </c>
      <c r="H68" s="124">
        <v>144.38333333333333</v>
      </c>
      <c r="I68" s="124">
        <v>146.56666666666666</v>
      </c>
      <c r="J68" s="124">
        <v>149.48333333333332</v>
      </c>
      <c r="K68" s="123">
        <v>143.65</v>
      </c>
      <c r="L68" s="123">
        <v>138.55000000000001</v>
      </c>
      <c r="M68" s="123">
        <v>31.80829</v>
      </c>
    </row>
    <row r="69" spans="1:13">
      <c r="A69" s="65">
        <v>59</v>
      </c>
      <c r="B69" s="123" t="s">
        <v>47</v>
      </c>
      <c r="C69" s="126">
        <v>714.9</v>
      </c>
      <c r="D69" s="124">
        <v>708.9666666666667</v>
      </c>
      <c r="E69" s="124">
        <v>698.93333333333339</v>
      </c>
      <c r="F69" s="124">
        <v>682.9666666666667</v>
      </c>
      <c r="G69" s="124">
        <v>672.93333333333339</v>
      </c>
      <c r="H69" s="124">
        <v>724.93333333333339</v>
      </c>
      <c r="I69" s="124">
        <v>734.9666666666667</v>
      </c>
      <c r="J69" s="124">
        <v>750.93333333333339</v>
      </c>
      <c r="K69" s="123">
        <v>719</v>
      </c>
      <c r="L69" s="123">
        <v>693</v>
      </c>
      <c r="M69" s="123">
        <v>5.6763199999999996</v>
      </c>
    </row>
    <row r="70" spans="1:13">
      <c r="A70" s="65">
        <v>60</v>
      </c>
      <c r="B70" s="123" t="s">
        <v>597</v>
      </c>
      <c r="C70" s="126">
        <v>246.65</v>
      </c>
      <c r="D70" s="124">
        <v>247.9</v>
      </c>
      <c r="E70" s="124">
        <v>244.70000000000002</v>
      </c>
      <c r="F70" s="124">
        <v>242.75</v>
      </c>
      <c r="G70" s="124">
        <v>239.55</v>
      </c>
      <c r="H70" s="124">
        <v>249.85000000000002</v>
      </c>
      <c r="I70" s="124">
        <v>253.05</v>
      </c>
      <c r="J70" s="124">
        <v>255.00000000000003</v>
      </c>
      <c r="K70" s="123">
        <v>251.1</v>
      </c>
      <c r="L70" s="123">
        <v>245.95</v>
      </c>
      <c r="M70" s="123">
        <v>2.9752700000000001</v>
      </c>
    </row>
    <row r="71" spans="1:13">
      <c r="A71" s="65">
        <v>61</v>
      </c>
      <c r="B71" s="123" t="s">
        <v>190</v>
      </c>
      <c r="C71" s="126">
        <v>156.30000000000001</v>
      </c>
      <c r="D71" s="124">
        <v>155.70000000000002</v>
      </c>
      <c r="E71" s="124">
        <v>153.60000000000002</v>
      </c>
      <c r="F71" s="124">
        <v>150.9</v>
      </c>
      <c r="G71" s="124">
        <v>148.80000000000001</v>
      </c>
      <c r="H71" s="124">
        <v>158.40000000000003</v>
      </c>
      <c r="I71" s="124">
        <v>160.5</v>
      </c>
      <c r="J71" s="124">
        <v>163.20000000000005</v>
      </c>
      <c r="K71" s="123">
        <v>157.80000000000001</v>
      </c>
      <c r="L71" s="123">
        <v>153</v>
      </c>
      <c r="M71" s="123">
        <v>29.795290000000001</v>
      </c>
    </row>
    <row r="72" spans="1:13">
      <c r="A72" s="65">
        <v>62</v>
      </c>
      <c r="B72" s="123" t="s">
        <v>2187</v>
      </c>
      <c r="C72" s="126">
        <v>997.7</v>
      </c>
      <c r="D72" s="124">
        <v>996.4</v>
      </c>
      <c r="E72" s="124">
        <v>988.15</v>
      </c>
      <c r="F72" s="124">
        <v>978.6</v>
      </c>
      <c r="G72" s="124">
        <v>970.35</v>
      </c>
      <c r="H72" s="124">
        <v>1005.9499999999999</v>
      </c>
      <c r="I72" s="124">
        <v>1014.1999999999999</v>
      </c>
      <c r="J72" s="124">
        <v>1023.7499999999999</v>
      </c>
      <c r="K72" s="123">
        <v>1004.65</v>
      </c>
      <c r="L72" s="123">
        <v>986.85</v>
      </c>
      <c r="M72" s="123">
        <v>7.3322200000000004</v>
      </c>
    </row>
    <row r="73" spans="1:13">
      <c r="A73" s="65">
        <v>63</v>
      </c>
      <c r="B73" s="123" t="s">
        <v>48</v>
      </c>
      <c r="C73" s="126">
        <v>762.8</v>
      </c>
      <c r="D73" s="124">
        <v>761.73333333333323</v>
      </c>
      <c r="E73" s="124">
        <v>748.36666666666645</v>
      </c>
      <c r="F73" s="124">
        <v>733.93333333333317</v>
      </c>
      <c r="G73" s="124">
        <v>720.56666666666638</v>
      </c>
      <c r="H73" s="124">
        <v>776.16666666666652</v>
      </c>
      <c r="I73" s="124">
        <v>789.5333333333333</v>
      </c>
      <c r="J73" s="124">
        <v>803.96666666666658</v>
      </c>
      <c r="K73" s="123">
        <v>775.1</v>
      </c>
      <c r="L73" s="123">
        <v>747.3</v>
      </c>
      <c r="M73" s="123">
        <v>30.037330000000001</v>
      </c>
    </row>
    <row r="74" spans="1:13">
      <c r="A74" s="65">
        <v>64</v>
      </c>
      <c r="B74" s="123" t="s">
        <v>50</v>
      </c>
      <c r="C74" s="126">
        <v>94.4</v>
      </c>
      <c r="D74" s="124">
        <v>93.883333333333326</v>
      </c>
      <c r="E74" s="124">
        <v>92.516666666666652</v>
      </c>
      <c r="F74" s="124">
        <v>90.633333333333326</v>
      </c>
      <c r="G74" s="124">
        <v>89.266666666666652</v>
      </c>
      <c r="H74" s="124">
        <v>95.766666666666652</v>
      </c>
      <c r="I74" s="124">
        <v>97.133333333333326</v>
      </c>
      <c r="J74" s="124">
        <v>99.016666666666652</v>
      </c>
      <c r="K74" s="123">
        <v>95.25</v>
      </c>
      <c r="L74" s="123">
        <v>92</v>
      </c>
      <c r="M74" s="123">
        <v>85.876660000000001</v>
      </c>
    </row>
    <row r="75" spans="1:13">
      <c r="A75" s="65">
        <v>65</v>
      </c>
      <c r="B75" s="123" t="s">
        <v>53</v>
      </c>
      <c r="C75" s="126">
        <v>475.4</v>
      </c>
      <c r="D75" s="124">
        <v>474.66666666666669</v>
      </c>
      <c r="E75" s="124">
        <v>469.43333333333339</v>
      </c>
      <c r="F75" s="124">
        <v>463.4666666666667</v>
      </c>
      <c r="G75" s="124">
        <v>458.23333333333341</v>
      </c>
      <c r="H75" s="124">
        <v>480.63333333333338</v>
      </c>
      <c r="I75" s="124">
        <v>485.86666666666662</v>
      </c>
      <c r="J75" s="124">
        <v>491.83333333333337</v>
      </c>
      <c r="K75" s="123">
        <v>479.9</v>
      </c>
      <c r="L75" s="123">
        <v>468.7</v>
      </c>
      <c r="M75" s="123">
        <v>28.624500000000001</v>
      </c>
    </row>
    <row r="76" spans="1:13" s="18" customFormat="1">
      <c r="A76" s="65">
        <v>66</v>
      </c>
      <c r="B76" s="123" t="s">
        <v>49</v>
      </c>
      <c r="C76" s="126">
        <v>422.5</v>
      </c>
      <c r="D76" s="124">
        <v>425.38333333333338</v>
      </c>
      <c r="E76" s="124">
        <v>416.81666666666678</v>
      </c>
      <c r="F76" s="124">
        <v>411.13333333333338</v>
      </c>
      <c r="G76" s="124">
        <v>402.56666666666678</v>
      </c>
      <c r="H76" s="124">
        <v>431.06666666666678</v>
      </c>
      <c r="I76" s="124">
        <v>439.63333333333338</v>
      </c>
      <c r="J76" s="124">
        <v>445.31666666666678</v>
      </c>
      <c r="K76" s="123">
        <v>433.95</v>
      </c>
      <c r="L76" s="123">
        <v>419.7</v>
      </c>
      <c r="M76" s="123">
        <v>48.613500000000002</v>
      </c>
    </row>
    <row r="77" spans="1:13" s="18" customFormat="1">
      <c r="A77" s="65">
        <v>67</v>
      </c>
      <c r="B77" s="123" t="s">
        <v>191</v>
      </c>
      <c r="C77" s="126">
        <v>341.5</v>
      </c>
      <c r="D77" s="124">
        <v>343.23333333333335</v>
      </c>
      <c r="E77" s="124">
        <v>337.31666666666672</v>
      </c>
      <c r="F77" s="124">
        <v>333.13333333333338</v>
      </c>
      <c r="G77" s="124">
        <v>327.21666666666675</v>
      </c>
      <c r="H77" s="124">
        <v>347.41666666666669</v>
      </c>
      <c r="I77" s="124">
        <v>353.33333333333331</v>
      </c>
      <c r="J77" s="124">
        <v>357.51666666666665</v>
      </c>
      <c r="K77" s="123">
        <v>349.15</v>
      </c>
      <c r="L77" s="123">
        <v>339.05</v>
      </c>
      <c r="M77" s="123">
        <v>30.50243</v>
      </c>
    </row>
    <row r="78" spans="1:13" s="18" customFormat="1">
      <c r="A78" s="65">
        <v>68</v>
      </c>
      <c r="B78" s="123" t="s">
        <v>192</v>
      </c>
      <c r="C78" s="126">
        <v>53.05</v>
      </c>
      <c r="D78" s="124">
        <v>52.383333333333333</v>
      </c>
      <c r="E78" s="124">
        <v>49.766666666666666</v>
      </c>
      <c r="F78" s="124">
        <v>46.483333333333334</v>
      </c>
      <c r="G78" s="124">
        <v>43.866666666666667</v>
      </c>
      <c r="H78" s="124">
        <v>55.666666666666664</v>
      </c>
      <c r="I78" s="124">
        <v>58.283333333333324</v>
      </c>
      <c r="J78" s="124">
        <v>61.566666666666663</v>
      </c>
      <c r="K78" s="123">
        <v>55</v>
      </c>
      <c r="L78" s="123">
        <v>49.1</v>
      </c>
      <c r="M78" s="123">
        <v>76.293800000000005</v>
      </c>
    </row>
    <row r="79" spans="1:13" s="18" customFormat="1">
      <c r="A79" s="65">
        <v>69</v>
      </c>
      <c r="B79" s="123" t="s">
        <v>51</v>
      </c>
      <c r="C79" s="126">
        <v>606.95000000000005</v>
      </c>
      <c r="D79" s="124">
        <v>607.13333333333333</v>
      </c>
      <c r="E79" s="124">
        <v>600.51666666666665</v>
      </c>
      <c r="F79" s="124">
        <v>594.08333333333337</v>
      </c>
      <c r="G79" s="124">
        <v>587.4666666666667</v>
      </c>
      <c r="H79" s="124">
        <v>613.56666666666661</v>
      </c>
      <c r="I79" s="124">
        <v>620.18333333333317</v>
      </c>
      <c r="J79" s="124">
        <v>626.61666666666656</v>
      </c>
      <c r="K79" s="123">
        <v>613.75</v>
      </c>
      <c r="L79" s="123">
        <v>600.70000000000005</v>
      </c>
      <c r="M79" s="123">
        <v>15.278409999999999</v>
      </c>
    </row>
    <row r="80" spans="1:13" s="18" customFormat="1">
      <c r="A80" s="65">
        <v>70</v>
      </c>
      <c r="B80" s="123" t="s">
        <v>619</v>
      </c>
      <c r="C80" s="126">
        <v>998.9</v>
      </c>
      <c r="D80" s="124">
        <v>1002.0166666666668</v>
      </c>
      <c r="E80" s="124">
        <v>988.88333333333355</v>
      </c>
      <c r="F80" s="124">
        <v>978.86666666666679</v>
      </c>
      <c r="G80" s="124">
        <v>965.73333333333358</v>
      </c>
      <c r="H80" s="124">
        <v>1012.0333333333335</v>
      </c>
      <c r="I80" s="124">
        <v>1025.1666666666667</v>
      </c>
      <c r="J80" s="124">
        <v>1035.1833333333334</v>
      </c>
      <c r="K80" s="123">
        <v>1015.15</v>
      </c>
      <c r="L80" s="123">
        <v>992</v>
      </c>
      <c r="M80" s="123">
        <v>0.22753000000000001</v>
      </c>
    </row>
    <row r="81" spans="1:13" s="18" customFormat="1">
      <c r="A81" s="65">
        <v>71</v>
      </c>
      <c r="B81" s="123" t="s">
        <v>621</v>
      </c>
      <c r="C81" s="126">
        <v>204.95</v>
      </c>
      <c r="D81" s="124">
        <v>203.21666666666667</v>
      </c>
      <c r="E81" s="124">
        <v>200.43333333333334</v>
      </c>
      <c r="F81" s="124">
        <v>195.91666666666666</v>
      </c>
      <c r="G81" s="124">
        <v>193.13333333333333</v>
      </c>
      <c r="H81" s="124">
        <v>207.73333333333335</v>
      </c>
      <c r="I81" s="124">
        <v>210.51666666666671</v>
      </c>
      <c r="J81" s="124">
        <v>215.03333333333336</v>
      </c>
      <c r="K81" s="123">
        <v>206</v>
      </c>
      <c r="L81" s="123">
        <v>198.7</v>
      </c>
      <c r="M81" s="123">
        <v>2.4111199999999999</v>
      </c>
    </row>
    <row r="82" spans="1:13" s="18" customFormat="1">
      <c r="A82" s="65">
        <v>72</v>
      </c>
      <c r="B82" s="123" t="s">
        <v>627</v>
      </c>
      <c r="C82" s="126">
        <v>4521.6000000000004</v>
      </c>
      <c r="D82" s="124">
        <v>4507.3666666666668</v>
      </c>
      <c r="E82" s="124">
        <v>4434.7333333333336</v>
      </c>
      <c r="F82" s="124">
        <v>4347.8666666666668</v>
      </c>
      <c r="G82" s="124">
        <v>4275.2333333333336</v>
      </c>
      <c r="H82" s="124">
        <v>4594.2333333333336</v>
      </c>
      <c r="I82" s="124">
        <v>4666.8666666666668</v>
      </c>
      <c r="J82" s="124">
        <v>4753.7333333333336</v>
      </c>
      <c r="K82" s="123">
        <v>4580</v>
      </c>
      <c r="L82" s="123">
        <v>4420.5</v>
      </c>
      <c r="M82" s="123">
        <v>0.30924000000000001</v>
      </c>
    </row>
    <row r="83" spans="1:13" s="18" customFormat="1">
      <c r="A83" s="65">
        <v>73</v>
      </c>
      <c r="B83" s="123" t="s">
        <v>629</v>
      </c>
      <c r="C83" s="126">
        <v>744.55</v>
      </c>
      <c r="D83" s="124">
        <v>728.94999999999993</v>
      </c>
      <c r="E83" s="124">
        <v>708.89999999999986</v>
      </c>
      <c r="F83" s="124">
        <v>673.24999999999989</v>
      </c>
      <c r="G83" s="124">
        <v>653.19999999999982</v>
      </c>
      <c r="H83" s="124">
        <v>764.59999999999991</v>
      </c>
      <c r="I83" s="124">
        <v>784.64999999999986</v>
      </c>
      <c r="J83" s="124">
        <v>820.3</v>
      </c>
      <c r="K83" s="123">
        <v>749</v>
      </c>
      <c r="L83" s="123">
        <v>693.3</v>
      </c>
      <c r="M83" s="123">
        <v>0.25996999999999998</v>
      </c>
    </row>
    <row r="84" spans="1:13" s="18" customFormat="1">
      <c r="A84" s="65">
        <v>74</v>
      </c>
      <c r="B84" s="123" t="s">
        <v>592</v>
      </c>
      <c r="C84" s="126">
        <v>1313</v>
      </c>
      <c r="D84" s="124">
        <v>1308.0166666666667</v>
      </c>
      <c r="E84" s="124">
        <v>1288.0333333333333</v>
      </c>
      <c r="F84" s="124">
        <v>1263.0666666666666</v>
      </c>
      <c r="G84" s="124">
        <v>1243.0833333333333</v>
      </c>
      <c r="H84" s="124">
        <v>1332.9833333333333</v>
      </c>
      <c r="I84" s="124">
        <v>1352.9666666666665</v>
      </c>
      <c r="J84" s="124">
        <v>1377.9333333333334</v>
      </c>
      <c r="K84" s="123">
        <v>1328</v>
      </c>
      <c r="L84" s="123">
        <v>1283.05</v>
      </c>
      <c r="M84" s="123">
        <v>0.99387999999999999</v>
      </c>
    </row>
    <row r="85" spans="1:13" s="18" customFormat="1">
      <c r="A85" s="65">
        <v>75</v>
      </c>
      <c r="B85" s="123" t="s">
        <v>633</v>
      </c>
      <c r="C85" s="126">
        <v>245.1</v>
      </c>
      <c r="D85" s="124">
        <v>243.11666666666667</v>
      </c>
      <c r="E85" s="124">
        <v>231.23333333333335</v>
      </c>
      <c r="F85" s="124">
        <v>217.36666666666667</v>
      </c>
      <c r="G85" s="124">
        <v>205.48333333333335</v>
      </c>
      <c r="H85" s="124">
        <v>256.98333333333335</v>
      </c>
      <c r="I85" s="124">
        <v>268.86666666666667</v>
      </c>
      <c r="J85" s="124">
        <v>282.73333333333335</v>
      </c>
      <c r="K85" s="123">
        <v>255</v>
      </c>
      <c r="L85" s="123">
        <v>229.25</v>
      </c>
      <c r="M85" s="123">
        <v>89.642290000000003</v>
      </c>
    </row>
    <row r="86" spans="1:13" s="18" customFormat="1">
      <c r="A86" s="65">
        <v>76</v>
      </c>
      <c r="B86" s="123" t="s">
        <v>639</v>
      </c>
      <c r="C86" s="126">
        <v>66.95</v>
      </c>
      <c r="D86" s="124">
        <v>66.3</v>
      </c>
      <c r="E86" s="124">
        <v>65.649999999999991</v>
      </c>
      <c r="F86" s="124">
        <v>64.349999999999994</v>
      </c>
      <c r="G86" s="124">
        <v>63.699999999999989</v>
      </c>
      <c r="H86" s="124">
        <v>67.599999999999994</v>
      </c>
      <c r="I86" s="124">
        <v>68.25</v>
      </c>
      <c r="J86" s="124">
        <v>69.55</v>
      </c>
      <c r="K86" s="123">
        <v>66.95</v>
      </c>
      <c r="L86" s="123">
        <v>65</v>
      </c>
      <c r="M86" s="123">
        <v>0.62548000000000004</v>
      </c>
    </row>
    <row r="87" spans="1:13" s="18" customFormat="1">
      <c r="A87" s="65">
        <v>77</v>
      </c>
      <c r="B87" s="123" t="s">
        <v>52</v>
      </c>
      <c r="C87" s="126">
        <v>19482.599999999999</v>
      </c>
      <c r="D87" s="124">
        <v>19447.216666666664</v>
      </c>
      <c r="E87" s="124">
        <v>19315.433333333327</v>
      </c>
      <c r="F87" s="124">
        <v>19148.266666666663</v>
      </c>
      <c r="G87" s="124">
        <v>19016.483333333326</v>
      </c>
      <c r="H87" s="124">
        <v>19614.383333333328</v>
      </c>
      <c r="I87" s="124">
        <v>19746.166666666661</v>
      </c>
      <c r="J87" s="124">
        <v>19913.333333333328</v>
      </c>
      <c r="K87" s="123">
        <v>19579</v>
      </c>
      <c r="L87" s="123">
        <v>19280.05</v>
      </c>
      <c r="M87" s="123">
        <v>0.19117999999999999</v>
      </c>
    </row>
    <row r="88" spans="1:13" s="18" customFormat="1">
      <c r="A88" s="65">
        <v>78</v>
      </c>
      <c r="B88" s="123" t="s">
        <v>641</v>
      </c>
      <c r="C88" s="126">
        <v>295.39999999999998</v>
      </c>
      <c r="D88" s="124">
        <v>291.21666666666664</v>
      </c>
      <c r="E88" s="124">
        <v>284.33333333333326</v>
      </c>
      <c r="F88" s="124">
        <v>273.26666666666659</v>
      </c>
      <c r="G88" s="124">
        <v>266.38333333333321</v>
      </c>
      <c r="H88" s="124">
        <v>302.2833333333333</v>
      </c>
      <c r="I88" s="124">
        <v>309.16666666666663</v>
      </c>
      <c r="J88" s="124">
        <v>320.23333333333335</v>
      </c>
      <c r="K88" s="123">
        <v>298.10000000000002</v>
      </c>
      <c r="L88" s="123">
        <v>280.14999999999998</v>
      </c>
      <c r="M88" s="123">
        <v>0.35422999999999999</v>
      </c>
    </row>
    <row r="89" spans="1:13" s="18" customFormat="1">
      <c r="A89" s="65">
        <v>79</v>
      </c>
      <c r="B89" s="123" t="s">
        <v>193</v>
      </c>
      <c r="C89" s="126">
        <v>4641.1499999999996</v>
      </c>
      <c r="D89" s="124">
        <v>4615.666666666667</v>
      </c>
      <c r="E89" s="124">
        <v>4551.5333333333338</v>
      </c>
      <c r="F89" s="124">
        <v>4461.916666666667</v>
      </c>
      <c r="G89" s="124">
        <v>4397.7833333333338</v>
      </c>
      <c r="H89" s="124">
        <v>4705.2833333333338</v>
      </c>
      <c r="I89" s="124">
        <v>4769.416666666667</v>
      </c>
      <c r="J89" s="124">
        <v>4859.0333333333338</v>
      </c>
      <c r="K89" s="123">
        <v>4679.8</v>
      </c>
      <c r="L89" s="123">
        <v>4526.05</v>
      </c>
      <c r="M89" s="123">
        <v>1.2074100000000001</v>
      </c>
    </row>
    <row r="90" spans="1:13" s="18" customFormat="1">
      <c r="A90" s="65">
        <v>80</v>
      </c>
      <c r="B90" s="123" t="s">
        <v>664</v>
      </c>
      <c r="C90" s="126">
        <v>1351.1</v>
      </c>
      <c r="D90" s="124">
        <v>1340.6499999999999</v>
      </c>
      <c r="E90" s="124">
        <v>1321.2999999999997</v>
      </c>
      <c r="F90" s="124">
        <v>1291.4999999999998</v>
      </c>
      <c r="G90" s="124">
        <v>1272.1499999999996</v>
      </c>
      <c r="H90" s="124">
        <v>1370.4499999999998</v>
      </c>
      <c r="I90" s="124">
        <v>1389.7999999999997</v>
      </c>
      <c r="J90" s="124">
        <v>1419.6</v>
      </c>
      <c r="K90" s="123">
        <v>1360</v>
      </c>
      <c r="L90" s="123">
        <v>1310.85</v>
      </c>
      <c r="M90" s="123">
        <v>0.24704000000000001</v>
      </c>
    </row>
    <row r="91" spans="1:13" s="18" customFormat="1">
      <c r="A91" s="65">
        <v>81</v>
      </c>
      <c r="B91" s="123" t="s">
        <v>667</v>
      </c>
      <c r="C91" s="126">
        <v>294.64999999999998</v>
      </c>
      <c r="D91" s="124">
        <v>295.15000000000003</v>
      </c>
      <c r="E91" s="124">
        <v>291.50000000000006</v>
      </c>
      <c r="F91" s="124">
        <v>288.35000000000002</v>
      </c>
      <c r="G91" s="124">
        <v>284.70000000000005</v>
      </c>
      <c r="H91" s="124">
        <v>298.30000000000007</v>
      </c>
      <c r="I91" s="124">
        <v>301.95000000000005</v>
      </c>
      <c r="J91" s="124">
        <v>305.10000000000008</v>
      </c>
      <c r="K91" s="123">
        <v>298.8</v>
      </c>
      <c r="L91" s="123">
        <v>292</v>
      </c>
      <c r="M91" s="123">
        <v>0.94364999999999999</v>
      </c>
    </row>
    <row r="92" spans="1:13" s="18" customFormat="1">
      <c r="A92" s="65">
        <v>82</v>
      </c>
      <c r="B92" s="123" t="s">
        <v>2422</v>
      </c>
      <c r="C92" s="126">
        <v>88.15</v>
      </c>
      <c r="D92" s="124">
        <v>87.666666666666671</v>
      </c>
      <c r="E92" s="124">
        <v>86.583333333333343</v>
      </c>
      <c r="F92" s="124">
        <v>85.016666666666666</v>
      </c>
      <c r="G92" s="124">
        <v>83.933333333333337</v>
      </c>
      <c r="H92" s="124">
        <v>89.233333333333348</v>
      </c>
      <c r="I92" s="124">
        <v>90.316666666666691</v>
      </c>
      <c r="J92" s="124">
        <v>91.883333333333354</v>
      </c>
      <c r="K92" s="123">
        <v>88.75</v>
      </c>
      <c r="L92" s="123">
        <v>86.1</v>
      </c>
      <c r="M92" s="123">
        <v>12.386710000000001</v>
      </c>
    </row>
    <row r="93" spans="1:13" s="18" customFormat="1">
      <c r="A93" s="65">
        <v>83</v>
      </c>
      <c r="B93" s="123" t="s">
        <v>194</v>
      </c>
      <c r="C93" s="126">
        <v>1945.1</v>
      </c>
      <c r="D93" s="124">
        <v>1950.6666666666667</v>
      </c>
      <c r="E93" s="124">
        <v>1924.3333333333335</v>
      </c>
      <c r="F93" s="124">
        <v>1903.5666666666668</v>
      </c>
      <c r="G93" s="124">
        <v>1877.2333333333336</v>
      </c>
      <c r="H93" s="124">
        <v>1971.4333333333334</v>
      </c>
      <c r="I93" s="124">
        <v>1997.7666666666669</v>
      </c>
      <c r="J93" s="124">
        <v>2018.5333333333333</v>
      </c>
      <c r="K93" s="123">
        <v>1977</v>
      </c>
      <c r="L93" s="123">
        <v>1929.9</v>
      </c>
      <c r="M93" s="123">
        <v>5.2979999999999999E-2</v>
      </c>
    </row>
    <row r="94" spans="1:13" s="18" customFormat="1">
      <c r="A94" s="65">
        <v>84</v>
      </c>
      <c r="B94" s="123" t="s">
        <v>195</v>
      </c>
      <c r="C94" s="126">
        <v>411.75</v>
      </c>
      <c r="D94" s="124">
        <v>408.2833333333333</v>
      </c>
      <c r="E94" s="124">
        <v>393.56666666666661</v>
      </c>
      <c r="F94" s="124">
        <v>375.38333333333333</v>
      </c>
      <c r="G94" s="124">
        <v>360.66666666666663</v>
      </c>
      <c r="H94" s="124">
        <v>426.46666666666658</v>
      </c>
      <c r="I94" s="124">
        <v>441.18333333333328</v>
      </c>
      <c r="J94" s="124">
        <v>459.36666666666656</v>
      </c>
      <c r="K94" s="123">
        <v>423</v>
      </c>
      <c r="L94" s="123">
        <v>390.1</v>
      </c>
      <c r="M94" s="123">
        <v>16.45064</v>
      </c>
    </row>
    <row r="95" spans="1:13" s="18" customFormat="1">
      <c r="A95" s="65">
        <v>85</v>
      </c>
      <c r="B95" s="123" t="s">
        <v>654</v>
      </c>
      <c r="C95" s="126">
        <v>462.95</v>
      </c>
      <c r="D95" s="124">
        <v>460.76666666666665</v>
      </c>
      <c r="E95" s="124">
        <v>452.93333333333328</v>
      </c>
      <c r="F95" s="124">
        <v>442.91666666666663</v>
      </c>
      <c r="G95" s="124">
        <v>435.08333333333326</v>
      </c>
      <c r="H95" s="124">
        <v>470.7833333333333</v>
      </c>
      <c r="I95" s="124">
        <v>478.61666666666667</v>
      </c>
      <c r="J95" s="124">
        <v>488.63333333333333</v>
      </c>
      <c r="K95" s="123">
        <v>468.6</v>
      </c>
      <c r="L95" s="123">
        <v>450.75</v>
      </c>
      <c r="M95" s="123">
        <v>8.1850900000000006</v>
      </c>
    </row>
    <row r="96" spans="1:13" s="18" customFormat="1">
      <c r="A96" s="65">
        <v>86</v>
      </c>
      <c r="B96" s="123" t="s">
        <v>54</v>
      </c>
      <c r="C96" s="126">
        <v>321.14999999999998</v>
      </c>
      <c r="D96" s="124">
        <v>318.83333333333331</v>
      </c>
      <c r="E96" s="124">
        <v>313.76666666666665</v>
      </c>
      <c r="F96" s="124">
        <v>306.38333333333333</v>
      </c>
      <c r="G96" s="124">
        <v>301.31666666666666</v>
      </c>
      <c r="H96" s="124">
        <v>326.21666666666664</v>
      </c>
      <c r="I96" s="124">
        <v>331.28333333333336</v>
      </c>
      <c r="J96" s="124">
        <v>338.66666666666663</v>
      </c>
      <c r="K96" s="123">
        <v>323.89999999999998</v>
      </c>
      <c r="L96" s="123">
        <v>311.45</v>
      </c>
      <c r="M96" s="123">
        <v>25.701550000000001</v>
      </c>
    </row>
    <row r="97" spans="1:13" s="18" customFormat="1">
      <c r="A97" s="65">
        <v>87</v>
      </c>
      <c r="B97" s="123" t="s">
        <v>657</v>
      </c>
      <c r="C97" s="126">
        <v>687.2</v>
      </c>
      <c r="D97" s="124">
        <v>685.9666666666667</v>
      </c>
      <c r="E97" s="124">
        <v>678.13333333333344</v>
      </c>
      <c r="F97" s="124">
        <v>669.06666666666672</v>
      </c>
      <c r="G97" s="124">
        <v>661.23333333333346</v>
      </c>
      <c r="H97" s="124">
        <v>695.03333333333342</v>
      </c>
      <c r="I97" s="124">
        <v>702.86666666666667</v>
      </c>
      <c r="J97" s="124">
        <v>711.93333333333339</v>
      </c>
      <c r="K97" s="123">
        <v>693.8</v>
      </c>
      <c r="L97" s="123">
        <v>676.9</v>
      </c>
      <c r="M97" s="123">
        <v>5.7700399999999998</v>
      </c>
    </row>
    <row r="98" spans="1:13" s="18" customFormat="1">
      <c r="A98" s="65">
        <v>88</v>
      </c>
      <c r="B98" s="123" t="s">
        <v>659</v>
      </c>
      <c r="C98" s="126">
        <v>603.25</v>
      </c>
      <c r="D98" s="124">
        <v>599.41666666666663</v>
      </c>
      <c r="E98" s="124">
        <v>586.83333333333326</v>
      </c>
      <c r="F98" s="124">
        <v>570.41666666666663</v>
      </c>
      <c r="G98" s="124">
        <v>557.83333333333326</v>
      </c>
      <c r="H98" s="124">
        <v>615.83333333333326</v>
      </c>
      <c r="I98" s="124">
        <v>628.41666666666652</v>
      </c>
      <c r="J98" s="124">
        <v>644.83333333333326</v>
      </c>
      <c r="K98" s="123">
        <v>612</v>
      </c>
      <c r="L98" s="123">
        <v>583</v>
      </c>
      <c r="M98" s="123">
        <v>0.57667000000000002</v>
      </c>
    </row>
    <row r="99" spans="1:13" s="18" customFormat="1">
      <c r="A99" s="65">
        <v>89</v>
      </c>
      <c r="B99" s="123" t="s">
        <v>660</v>
      </c>
      <c r="C99" s="126">
        <v>360.7</v>
      </c>
      <c r="D99" s="124">
        <v>358.40000000000003</v>
      </c>
      <c r="E99" s="124">
        <v>352.80000000000007</v>
      </c>
      <c r="F99" s="124">
        <v>344.90000000000003</v>
      </c>
      <c r="G99" s="124">
        <v>339.30000000000007</v>
      </c>
      <c r="H99" s="124">
        <v>366.30000000000007</v>
      </c>
      <c r="I99" s="124">
        <v>371.90000000000009</v>
      </c>
      <c r="J99" s="124">
        <v>379.80000000000007</v>
      </c>
      <c r="K99" s="123">
        <v>364</v>
      </c>
      <c r="L99" s="123">
        <v>350.5</v>
      </c>
      <c r="M99" s="123">
        <v>0.49064000000000002</v>
      </c>
    </row>
    <row r="100" spans="1:13" s="18" customFormat="1">
      <c r="A100" s="65">
        <v>90</v>
      </c>
      <c r="B100" s="123" t="s">
        <v>233</v>
      </c>
      <c r="C100" s="126">
        <v>196.2</v>
      </c>
      <c r="D100" s="124">
        <v>194.26666666666665</v>
      </c>
      <c r="E100" s="124">
        <v>191.5333333333333</v>
      </c>
      <c r="F100" s="124">
        <v>186.86666666666665</v>
      </c>
      <c r="G100" s="124">
        <v>184.1333333333333</v>
      </c>
      <c r="H100" s="124">
        <v>198.93333333333331</v>
      </c>
      <c r="I100" s="124">
        <v>201.66666666666666</v>
      </c>
      <c r="J100" s="124">
        <v>206.33333333333331</v>
      </c>
      <c r="K100" s="123">
        <v>197</v>
      </c>
      <c r="L100" s="123">
        <v>189.6</v>
      </c>
      <c r="M100" s="123">
        <v>22.9529</v>
      </c>
    </row>
    <row r="101" spans="1:13" s="18" customFormat="1">
      <c r="A101" s="65">
        <v>91</v>
      </c>
      <c r="B101" s="123" t="s">
        <v>232</v>
      </c>
      <c r="C101" s="126">
        <v>1548.7</v>
      </c>
      <c r="D101" s="124">
        <v>1531.1833333333334</v>
      </c>
      <c r="E101" s="124">
        <v>1487.5166666666669</v>
      </c>
      <c r="F101" s="124">
        <v>1426.3333333333335</v>
      </c>
      <c r="G101" s="124">
        <v>1382.666666666667</v>
      </c>
      <c r="H101" s="124">
        <v>1592.3666666666668</v>
      </c>
      <c r="I101" s="124">
        <v>1636.0333333333333</v>
      </c>
      <c r="J101" s="124">
        <v>1697.2166666666667</v>
      </c>
      <c r="K101" s="123">
        <v>1574.85</v>
      </c>
      <c r="L101" s="123">
        <v>1470</v>
      </c>
      <c r="M101" s="123">
        <v>7.9772400000000001</v>
      </c>
    </row>
    <row r="102" spans="1:13">
      <c r="A102" s="65">
        <v>92</v>
      </c>
      <c r="B102" s="123" t="s">
        <v>674</v>
      </c>
      <c r="C102" s="126">
        <v>67.400000000000006</v>
      </c>
      <c r="D102" s="124">
        <v>67.083333333333329</v>
      </c>
      <c r="E102" s="124">
        <v>65.566666666666663</v>
      </c>
      <c r="F102" s="124">
        <v>63.733333333333334</v>
      </c>
      <c r="G102" s="124">
        <v>62.216666666666669</v>
      </c>
      <c r="H102" s="124">
        <v>68.916666666666657</v>
      </c>
      <c r="I102" s="124">
        <v>70.433333333333337</v>
      </c>
      <c r="J102" s="124">
        <v>72.266666666666652</v>
      </c>
      <c r="K102" s="123">
        <v>68.599999999999994</v>
      </c>
      <c r="L102" s="123">
        <v>65.25</v>
      </c>
      <c r="M102" s="123">
        <v>7.8359399999999999</v>
      </c>
    </row>
    <row r="103" spans="1:13">
      <c r="A103" s="65">
        <v>93</v>
      </c>
      <c r="B103" s="123" t="s">
        <v>678</v>
      </c>
      <c r="C103" s="126">
        <v>324.2</v>
      </c>
      <c r="D103" s="124">
        <v>323.73333333333335</v>
      </c>
      <c r="E103" s="124">
        <v>318.4666666666667</v>
      </c>
      <c r="F103" s="124">
        <v>312.73333333333335</v>
      </c>
      <c r="G103" s="124">
        <v>307.4666666666667</v>
      </c>
      <c r="H103" s="124">
        <v>329.4666666666667</v>
      </c>
      <c r="I103" s="124">
        <v>334.73333333333335</v>
      </c>
      <c r="J103" s="124">
        <v>340.4666666666667</v>
      </c>
      <c r="K103" s="123">
        <v>329</v>
      </c>
      <c r="L103" s="123">
        <v>318</v>
      </c>
      <c r="M103" s="123">
        <v>2.3532799999999998</v>
      </c>
    </row>
    <row r="104" spans="1:13">
      <c r="A104" s="65">
        <v>94</v>
      </c>
      <c r="B104" s="123" t="s">
        <v>55</v>
      </c>
      <c r="C104" s="126">
        <v>1262.3499999999999</v>
      </c>
      <c r="D104" s="124">
        <v>1250.45</v>
      </c>
      <c r="E104" s="124">
        <v>1231.9000000000001</v>
      </c>
      <c r="F104" s="124">
        <v>1201.45</v>
      </c>
      <c r="G104" s="124">
        <v>1182.9000000000001</v>
      </c>
      <c r="H104" s="124">
        <v>1280.9000000000001</v>
      </c>
      <c r="I104" s="124">
        <v>1299.4499999999998</v>
      </c>
      <c r="J104" s="124">
        <v>1329.9</v>
      </c>
      <c r="K104" s="123">
        <v>1269</v>
      </c>
      <c r="L104" s="123">
        <v>1220</v>
      </c>
      <c r="M104" s="123">
        <v>5.4686399999999997</v>
      </c>
    </row>
    <row r="105" spans="1:13">
      <c r="A105" s="65">
        <v>95</v>
      </c>
      <c r="B105" s="123" t="s">
        <v>681</v>
      </c>
      <c r="C105" s="126">
        <v>3380.5</v>
      </c>
      <c r="D105" s="124">
        <v>3355.85</v>
      </c>
      <c r="E105" s="124">
        <v>3256.7</v>
      </c>
      <c r="F105" s="124">
        <v>3132.9</v>
      </c>
      <c r="G105" s="124">
        <v>3033.75</v>
      </c>
      <c r="H105" s="124">
        <v>3479.6499999999996</v>
      </c>
      <c r="I105" s="124">
        <v>3578.8</v>
      </c>
      <c r="J105" s="124">
        <v>3702.5999999999995</v>
      </c>
      <c r="K105" s="123">
        <v>3455</v>
      </c>
      <c r="L105" s="123">
        <v>3232.05</v>
      </c>
      <c r="M105" s="123">
        <v>0.21923000000000001</v>
      </c>
    </row>
    <row r="106" spans="1:13">
      <c r="A106" s="65">
        <v>96</v>
      </c>
      <c r="B106" s="123" t="s">
        <v>685</v>
      </c>
      <c r="C106" s="126">
        <v>155.05000000000001</v>
      </c>
      <c r="D106" s="124">
        <v>153.63333333333335</v>
      </c>
      <c r="E106" s="124">
        <v>150.4666666666667</v>
      </c>
      <c r="F106" s="124">
        <v>145.88333333333335</v>
      </c>
      <c r="G106" s="124">
        <v>142.7166666666667</v>
      </c>
      <c r="H106" s="124">
        <v>158.2166666666667</v>
      </c>
      <c r="I106" s="124">
        <v>161.38333333333338</v>
      </c>
      <c r="J106" s="124">
        <v>165.9666666666667</v>
      </c>
      <c r="K106" s="123">
        <v>156.80000000000001</v>
      </c>
      <c r="L106" s="123">
        <v>149.05000000000001</v>
      </c>
      <c r="M106" s="123">
        <v>5.0247900000000003</v>
      </c>
    </row>
    <row r="107" spans="1:13">
      <c r="A107" s="65">
        <v>97</v>
      </c>
      <c r="B107" s="123" t="s">
        <v>687</v>
      </c>
      <c r="C107" s="126">
        <v>376.4</v>
      </c>
      <c r="D107" s="124">
        <v>371.5</v>
      </c>
      <c r="E107" s="124">
        <v>364.3</v>
      </c>
      <c r="F107" s="124">
        <v>352.2</v>
      </c>
      <c r="G107" s="124">
        <v>345</v>
      </c>
      <c r="H107" s="124">
        <v>383.6</v>
      </c>
      <c r="I107" s="124">
        <v>390.80000000000007</v>
      </c>
      <c r="J107" s="124">
        <v>402.90000000000003</v>
      </c>
      <c r="K107" s="123">
        <v>378.7</v>
      </c>
      <c r="L107" s="123">
        <v>359.4</v>
      </c>
      <c r="M107" s="123">
        <v>12.458679999999999</v>
      </c>
    </row>
    <row r="108" spans="1:13">
      <c r="A108" s="65">
        <v>98</v>
      </c>
      <c r="B108" s="123" t="s">
        <v>689</v>
      </c>
      <c r="C108" s="126">
        <v>1322.55</v>
      </c>
      <c r="D108" s="124">
        <v>1313.2</v>
      </c>
      <c r="E108" s="124">
        <v>1291.4000000000001</v>
      </c>
      <c r="F108" s="124">
        <v>1260.25</v>
      </c>
      <c r="G108" s="124">
        <v>1238.45</v>
      </c>
      <c r="H108" s="124">
        <v>1344.3500000000001</v>
      </c>
      <c r="I108" s="124">
        <v>1366.1499999999999</v>
      </c>
      <c r="J108" s="124">
        <v>1397.3000000000002</v>
      </c>
      <c r="K108" s="123">
        <v>1335</v>
      </c>
      <c r="L108" s="123">
        <v>1282.05</v>
      </c>
      <c r="M108" s="123">
        <v>1.79399</v>
      </c>
    </row>
    <row r="109" spans="1:13">
      <c r="A109" s="65">
        <v>99</v>
      </c>
      <c r="B109" s="123" t="s">
        <v>57</v>
      </c>
      <c r="C109" s="126">
        <v>621.4</v>
      </c>
      <c r="D109" s="124">
        <v>614.13333333333333</v>
      </c>
      <c r="E109" s="124">
        <v>602.26666666666665</v>
      </c>
      <c r="F109" s="124">
        <v>583.13333333333333</v>
      </c>
      <c r="G109" s="124">
        <v>571.26666666666665</v>
      </c>
      <c r="H109" s="124">
        <v>633.26666666666665</v>
      </c>
      <c r="I109" s="124">
        <v>645.13333333333321</v>
      </c>
      <c r="J109" s="124">
        <v>664.26666666666665</v>
      </c>
      <c r="K109" s="123">
        <v>626</v>
      </c>
      <c r="L109" s="123">
        <v>595</v>
      </c>
      <c r="M109" s="123">
        <v>23.73799</v>
      </c>
    </row>
    <row r="110" spans="1:13">
      <c r="A110" s="65">
        <v>100</v>
      </c>
      <c r="B110" s="123" t="s">
        <v>719</v>
      </c>
      <c r="C110" s="126">
        <v>162.25</v>
      </c>
      <c r="D110" s="124">
        <v>161.4</v>
      </c>
      <c r="E110" s="124">
        <v>159.85000000000002</v>
      </c>
      <c r="F110" s="124">
        <v>157.45000000000002</v>
      </c>
      <c r="G110" s="124">
        <v>155.90000000000003</v>
      </c>
      <c r="H110" s="124">
        <v>163.80000000000001</v>
      </c>
      <c r="I110" s="124">
        <v>165.35000000000002</v>
      </c>
      <c r="J110" s="124">
        <v>167.75</v>
      </c>
      <c r="K110" s="123">
        <v>162.94999999999999</v>
      </c>
      <c r="L110" s="123">
        <v>159</v>
      </c>
      <c r="M110" s="123">
        <v>11.333640000000001</v>
      </c>
    </row>
    <row r="111" spans="1:13">
      <c r="A111" s="65">
        <v>101</v>
      </c>
      <c r="B111" s="123" t="s">
        <v>58</v>
      </c>
      <c r="C111" s="126">
        <v>300.14999999999998</v>
      </c>
      <c r="D111" s="124">
        <v>299.66666666666663</v>
      </c>
      <c r="E111" s="124">
        <v>294.88333333333327</v>
      </c>
      <c r="F111" s="124">
        <v>289.61666666666662</v>
      </c>
      <c r="G111" s="124">
        <v>284.83333333333326</v>
      </c>
      <c r="H111" s="124">
        <v>304.93333333333328</v>
      </c>
      <c r="I111" s="124">
        <v>309.71666666666658</v>
      </c>
      <c r="J111" s="124">
        <v>314.98333333333329</v>
      </c>
      <c r="K111" s="123">
        <v>304.45</v>
      </c>
      <c r="L111" s="123">
        <v>294.39999999999998</v>
      </c>
      <c r="M111" s="123">
        <v>47.310600000000001</v>
      </c>
    </row>
    <row r="112" spans="1:13">
      <c r="A112" s="65">
        <v>102</v>
      </c>
      <c r="B112" s="123" t="s">
        <v>2601</v>
      </c>
      <c r="C112" s="126">
        <v>531.5</v>
      </c>
      <c r="D112" s="124">
        <v>529.5</v>
      </c>
      <c r="E112" s="124">
        <v>523</v>
      </c>
      <c r="F112" s="124">
        <v>514.5</v>
      </c>
      <c r="G112" s="124">
        <v>508</v>
      </c>
      <c r="H112" s="124">
        <v>538</v>
      </c>
      <c r="I112" s="124">
        <v>544.5</v>
      </c>
      <c r="J112" s="124">
        <v>553</v>
      </c>
      <c r="K112" s="123">
        <v>536</v>
      </c>
      <c r="L112" s="123">
        <v>521</v>
      </c>
      <c r="M112" s="123">
        <v>1.4939</v>
      </c>
    </row>
    <row r="113" spans="1:13">
      <c r="A113" s="65">
        <v>103</v>
      </c>
      <c r="B113" s="123" t="s">
        <v>697</v>
      </c>
      <c r="C113" s="126">
        <v>335.35</v>
      </c>
      <c r="D113" s="124">
        <v>332.16666666666669</v>
      </c>
      <c r="E113" s="124">
        <v>324.53333333333336</v>
      </c>
      <c r="F113" s="124">
        <v>313.7166666666667</v>
      </c>
      <c r="G113" s="124">
        <v>306.08333333333337</v>
      </c>
      <c r="H113" s="124">
        <v>342.98333333333335</v>
      </c>
      <c r="I113" s="124">
        <v>350.61666666666667</v>
      </c>
      <c r="J113" s="124">
        <v>361.43333333333334</v>
      </c>
      <c r="K113" s="123">
        <v>339.8</v>
      </c>
      <c r="L113" s="123">
        <v>321.35000000000002</v>
      </c>
      <c r="M113" s="123">
        <v>4.3202699999999998</v>
      </c>
    </row>
    <row r="114" spans="1:13">
      <c r="A114" s="65">
        <v>104</v>
      </c>
      <c r="B114" s="123" t="s">
        <v>59</v>
      </c>
      <c r="C114" s="126">
        <v>1100.8499999999999</v>
      </c>
      <c r="D114" s="124">
        <v>1100.05</v>
      </c>
      <c r="E114" s="124">
        <v>1090.0999999999999</v>
      </c>
      <c r="F114" s="124">
        <v>1079.3499999999999</v>
      </c>
      <c r="G114" s="124">
        <v>1069.3999999999999</v>
      </c>
      <c r="H114" s="124">
        <v>1110.8</v>
      </c>
      <c r="I114" s="124">
        <v>1120.7500000000002</v>
      </c>
      <c r="J114" s="124">
        <v>1131.5</v>
      </c>
      <c r="K114" s="123">
        <v>1110</v>
      </c>
      <c r="L114" s="123">
        <v>1089.3</v>
      </c>
      <c r="M114" s="123">
        <v>2.7089300000000001</v>
      </c>
    </row>
    <row r="115" spans="1:13">
      <c r="A115" s="65">
        <v>105</v>
      </c>
      <c r="B115" s="122" t="s">
        <v>196</v>
      </c>
      <c r="C115" s="126">
        <v>1317.65</v>
      </c>
      <c r="D115" s="124">
        <v>1321.3999999999999</v>
      </c>
      <c r="E115" s="124">
        <v>1308.2999999999997</v>
      </c>
      <c r="F115" s="124">
        <v>1298.9499999999998</v>
      </c>
      <c r="G115" s="124">
        <v>1285.8499999999997</v>
      </c>
      <c r="H115" s="124">
        <v>1330.7499999999998</v>
      </c>
      <c r="I115" s="124">
        <v>1343.8499999999997</v>
      </c>
      <c r="J115" s="124">
        <v>1353.1999999999998</v>
      </c>
      <c r="K115" s="123">
        <v>1334.5</v>
      </c>
      <c r="L115" s="123">
        <v>1312.05</v>
      </c>
      <c r="M115" s="123">
        <v>1.37679</v>
      </c>
    </row>
    <row r="116" spans="1:13">
      <c r="A116" s="65">
        <v>106</v>
      </c>
      <c r="B116" s="123" t="s">
        <v>703</v>
      </c>
      <c r="C116" s="126">
        <v>535.04999999999995</v>
      </c>
      <c r="D116" s="124">
        <v>534.98333333333323</v>
      </c>
      <c r="E116" s="124">
        <v>525.06666666666649</v>
      </c>
      <c r="F116" s="124">
        <v>515.08333333333326</v>
      </c>
      <c r="G116" s="124">
        <v>505.16666666666652</v>
      </c>
      <c r="H116" s="124">
        <v>544.96666666666647</v>
      </c>
      <c r="I116" s="124">
        <v>554.88333333333321</v>
      </c>
      <c r="J116" s="124">
        <v>564.86666666666645</v>
      </c>
      <c r="K116" s="123">
        <v>544.9</v>
      </c>
      <c r="L116" s="123">
        <v>525</v>
      </c>
      <c r="M116" s="123">
        <v>1.3620099999999999</v>
      </c>
    </row>
    <row r="117" spans="1:13">
      <c r="A117" s="65">
        <v>107</v>
      </c>
      <c r="B117" s="123" t="s">
        <v>705</v>
      </c>
      <c r="C117" s="126">
        <v>35.6</v>
      </c>
      <c r="D117" s="124">
        <v>35.483333333333327</v>
      </c>
      <c r="E117" s="124">
        <v>35.216666666666654</v>
      </c>
      <c r="F117" s="124">
        <v>34.833333333333329</v>
      </c>
      <c r="G117" s="124">
        <v>34.566666666666656</v>
      </c>
      <c r="H117" s="124">
        <v>35.866666666666653</v>
      </c>
      <c r="I117" s="124">
        <v>36.133333333333319</v>
      </c>
      <c r="J117" s="124">
        <v>36.516666666666652</v>
      </c>
      <c r="K117" s="123">
        <v>35.75</v>
      </c>
      <c r="L117" s="123">
        <v>35.1</v>
      </c>
      <c r="M117" s="123">
        <v>2.09796</v>
      </c>
    </row>
    <row r="118" spans="1:13">
      <c r="A118" s="65">
        <v>108</v>
      </c>
      <c r="B118" s="123" t="s">
        <v>709</v>
      </c>
      <c r="C118" s="126">
        <v>250.65</v>
      </c>
      <c r="D118" s="124">
        <v>248.78333333333333</v>
      </c>
      <c r="E118" s="124">
        <v>244.86666666666667</v>
      </c>
      <c r="F118" s="124">
        <v>239.08333333333334</v>
      </c>
      <c r="G118" s="124">
        <v>235.16666666666669</v>
      </c>
      <c r="H118" s="124">
        <v>254.56666666666666</v>
      </c>
      <c r="I118" s="124">
        <v>258.48333333333335</v>
      </c>
      <c r="J118" s="124">
        <v>264.26666666666665</v>
      </c>
      <c r="K118" s="123">
        <v>252.7</v>
      </c>
      <c r="L118" s="123">
        <v>243</v>
      </c>
      <c r="M118" s="123">
        <v>0.44180000000000003</v>
      </c>
    </row>
    <row r="119" spans="1:13">
      <c r="A119" s="65">
        <v>109</v>
      </c>
      <c r="B119" s="123" t="s">
        <v>715</v>
      </c>
      <c r="C119" s="126">
        <v>244.5</v>
      </c>
      <c r="D119" s="124">
        <v>243.48333333333335</v>
      </c>
      <c r="E119" s="124">
        <v>239.66666666666669</v>
      </c>
      <c r="F119" s="124">
        <v>234.83333333333334</v>
      </c>
      <c r="G119" s="124">
        <v>231.01666666666668</v>
      </c>
      <c r="H119" s="124">
        <v>248.31666666666669</v>
      </c>
      <c r="I119" s="124">
        <v>252.13333333333335</v>
      </c>
      <c r="J119" s="124">
        <v>256.9666666666667</v>
      </c>
      <c r="K119" s="123">
        <v>247.3</v>
      </c>
      <c r="L119" s="123">
        <v>238.65</v>
      </c>
      <c r="M119" s="123">
        <v>3.0188799999999998</v>
      </c>
    </row>
    <row r="120" spans="1:13">
      <c r="A120" s="65">
        <v>110</v>
      </c>
      <c r="B120" s="123" t="s">
        <v>354</v>
      </c>
      <c r="C120" s="126">
        <v>824.45</v>
      </c>
      <c r="D120" s="124">
        <v>825.26666666666677</v>
      </c>
      <c r="E120" s="124">
        <v>814.18333333333351</v>
      </c>
      <c r="F120" s="124">
        <v>803.91666666666674</v>
      </c>
      <c r="G120" s="124">
        <v>792.83333333333348</v>
      </c>
      <c r="H120" s="124">
        <v>835.53333333333353</v>
      </c>
      <c r="I120" s="124">
        <v>846.61666666666679</v>
      </c>
      <c r="J120" s="124">
        <v>856.88333333333355</v>
      </c>
      <c r="K120" s="123">
        <v>836.35</v>
      </c>
      <c r="L120" s="123">
        <v>815</v>
      </c>
      <c r="M120" s="123">
        <v>1.5085900000000001</v>
      </c>
    </row>
    <row r="121" spans="1:13">
      <c r="A121" s="65">
        <v>111</v>
      </c>
      <c r="B121" s="123" t="s">
        <v>724</v>
      </c>
      <c r="C121" s="126">
        <v>628.4</v>
      </c>
      <c r="D121" s="124">
        <v>625.31666666666661</v>
      </c>
      <c r="E121" s="124">
        <v>616.83333333333326</v>
      </c>
      <c r="F121" s="124">
        <v>605.26666666666665</v>
      </c>
      <c r="G121" s="124">
        <v>596.7833333333333</v>
      </c>
      <c r="H121" s="124">
        <v>636.88333333333321</v>
      </c>
      <c r="I121" s="124">
        <v>645.36666666666656</v>
      </c>
      <c r="J121" s="124">
        <v>656.93333333333317</v>
      </c>
      <c r="K121" s="123">
        <v>633.79999999999995</v>
      </c>
      <c r="L121" s="123">
        <v>613.75</v>
      </c>
      <c r="M121" s="123">
        <v>0.84194999999999998</v>
      </c>
    </row>
    <row r="122" spans="1:13">
      <c r="A122" s="65">
        <v>112</v>
      </c>
      <c r="B122" s="123" t="s">
        <v>736</v>
      </c>
      <c r="C122" s="126">
        <v>56</v>
      </c>
      <c r="D122" s="124">
        <v>54.416666666666664</v>
      </c>
      <c r="E122" s="124">
        <v>52.833333333333329</v>
      </c>
      <c r="F122" s="124">
        <v>49.666666666666664</v>
      </c>
      <c r="G122" s="124">
        <v>48.083333333333329</v>
      </c>
      <c r="H122" s="124">
        <v>57.583333333333329</v>
      </c>
      <c r="I122" s="124">
        <v>59.166666666666657</v>
      </c>
      <c r="J122" s="124">
        <v>62.333333333333329</v>
      </c>
      <c r="K122" s="123">
        <v>56</v>
      </c>
      <c r="L122" s="123">
        <v>51.25</v>
      </c>
      <c r="M122" s="123">
        <v>12.48095</v>
      </c>
    </row>
    <row r="123" spans="1:13">
      <c r="A123" s="65">
        <v>113</v>
      </c>
      <c r="B123" s="123" t="s">
        <v>734</v>
      </c>
      <c r="C123" s="126">
        <v>317.45</v>
      </c>
      <c r="D123" s="124">
        <v>319.38333333333338</v>
      </c>
      <c r="E123" s="124">
        <v>308.76666666666677</v>
      </c>
      <c r="F123" s="124">
        <v>300.08333333333337</v>
      </c>
      <c r="G123" s="124">
        <v>289.46666666666675</v>
      </c>
      <c r="H123" s="124">
        <v>328.06666666666678</v>
      </c>
      <c r="I123" s="124">
        <v>338.68333333333345</v>
      </c>
      <c r="J123" s="124">
        <v>347.36666666666679</v>
      </c>
      <c r="K123" s="123">
        <v>330</v>
      </c>
      <c r="L123" s="123">
        <v>310.7</v>
      </c>
      <c r="M123" s="123">
        <v>0.70374000000000003</v>
      </c>
    </row>
    <row r="124" spans="1:13">
      <c r="A124" s="65">
        <v>114</v>
      </c>
      <c r="B124" s="123" t="s">
        <v>378</v>
      </c>
      <c r="C124" s="126">
        <v>171</v>
      </c>
      <c r="D124" s="124">
        <v>168.51666666666668</v>
      </c>
      <c r="E124" s="124">
        <v>164.78333333333336</v>
      </c>
      <c r="F124" s="124">
        <v>158.56666666666669</v>
      </c>
      <c r="G124" s="124">
        <v>154.83333333333337</v>
      </c>
      <c r="H124" s="124">
        <v>174.73333333333335</v>
      </c>
      <c r="I124" s="124">
        <v>178.46666666666664</v>
      </c>
      <c r="J124" s="124">
        <v>184.68333333333334</v>
      </c>
      <c r="K124" s="123">
        <v>172.25</v>
      </c>
      <c r="L124" s="123">
        <v>162.30000000000001</v>
      </c>
      <c r="M124" s="123">
        <v>16.417069999999999</v>
      </c>
    </row>
    <row r="125" spans="1:13">
      <c r="A125" s="65">
        <v>115</v>
      </c>
      <c r="B125" s="123" t="s">
        <v>741</v>
      </c>
      <c r="C125" s="126">
        <v>543.4</v>
      </c>
      <c r="D125" s="124">
        <v>543.13333333333333</v>
      </c>
      <c r="E125" s="124">
        <v>530.26666666666665</v>
      </c>
      <c r="F125" s="124">
        <v>517.13333333333333</v>
      </c>
      <c r="G125" s="124">
        <v>504.26666666666665</v>
      </c>
      <c r="H125" s="124">
        <v>556.26666666666665</v>
      </c>
      <c r="I125" s="124">
        <v>569.13333333333321</v>
      </c>
      <c r="J125" s="124">
        <v>582.26666666666665</v>
      </c>
      <c r="K125" s="123">
        <v>556</v>
      </c>
      <c r="L125" s="123">
        <v>530</v>
      </c>
      <c r="M125" s="123">
        <v>1.58019</v>
      </c>
    </row>
    <row r="126" spans="1:13">
      <c r="A126" s="65">
        <v>116</v>
      </c>
      <c r="B126" s="123" t="s">
        <v>63</v>
      </c>
      <c r="C126" s="126">
        <v>229.05</v>
      </c>
      <c r="D126" s="124">
        <v>227.61666666666667</v>
      </c>
      <c r="E126" s="124">
        <v>222.93333333333334</v>
      </c>
      <c r="F126" s="124">
        <v>216.81666666666666</v>
      </c>
      <c r="G126" s="124">
        <v>212.13333333333333</v>
      </c>
      <c r="H126" s="124">
        <v>233.73333333333335</v>
      </c>
      <c r="I126" s="124">
        <v>238.41666666666669</v>
      </c>
      <c r="J126" s="124">
        <v>244.53333333333336</v>
      </c>
      <c r="K126" s="123">
        <v>232.3</v>
      </c>
      <c r="L126" s="123">
        <v>221.5</v>
      </c>
      <c r="M126" s="123">
        <v>79.066909999999993</v>
      </c>
    </row>
    <row r="127" spans="1:13">
      <c r="A127" s="65">
        <v>117</v>
      </c>
      <c r="B127" s="123" t="s">
        <v>60</v>
      </c>
      <c r="C127" s="126">
        <v>340.55</v>
      </c>
      <c r="D127" s="124">
        <v>340</v>
      </c>
      <c r="E127" s="124">
        <v>336.55</v>
      </c>
      <c r="F127" s="124">
        <v>332.55</v>
      </c>
      <c r="G127" s="124">
        <v>329.1</v>
      </c>
      <c r="H127" s="124">
        <v>344</v>
      </c>
      <c r="I127" s="124">
        <v>347.45000000000005</v>
      </c>
      <c r="J127" s="124">
        <v>351.45</v>
      </c>
      <c r="K127" s="123">
        <v>343.45</v>
      </c>
      <c r="L127" s="123">
        <v>336</v>
      </c>
      <c r="M127" s="123">
        <v>7.4424299999999999</v>
      </c>
    </row>
    <row r="128" spans="1:13">
      <c r="A128" s="65">
        <v>118</v>
      </c>
      <c r="B128" s="123" t="s">
        <v>728</v>
      </c>
      <c r="C128" s="126">
        <v>2794.05</v>
      </c>
      <c r="D128" s="124">
        <v>2778.2333333333336</v>
      </c>
      <c r="E128" s="124">
        <v>2751.4666666666672</v>
      </c>
      <c r="F128" s="124">
        <v>2708.8833333333337</v>
      </c>
      <c r="G128" s="124">
        <v>2682.1166666666672</v>
      </c>
      <c r="H128" s="124">
        <v>2820.8166666666671</v>
      </c>
      <c r="I128" s="124">
        <v>2847.5833333333335</v>
      </c>
      <c r="J128" s="124">
        <v>2890.166666666667</v>
      </c>
      <c r="K128" s="123">
        <v>2805</v>
      </c>
      <c r="L128" s="123">
        <v>2735.65</v>
      </c>
      <c r="M128" s="123">
        <v>0.60426999999999997</v>
      </c>
    </row>
    <row r="129" spans="1:13">
      <c r="A129" s="65">
        <v>119</v>
      </c>
      <c r="B129" s="123" t="s">
        <v>744</v>
      </c>
      <c r="C129" s="126">
        <v>361.6</v>
      </c>
      <c r="D129" s="124">
        <v>361.61666666666662</v>
      </c>
      <c r="E129" s="124">
        <v>355.03333333333325</v>
      </c>
      <c r="F129" s="124">
        <v>348.46666666666664</v>
      </c>
      <c r="G129" s="124">
        <v>341.88333333333327</v>
      </c>
      <c r="H129" s="124">
        <v>368.18333333333322</v>
      </c>
      <c r="I129" s="124">
        <v>374.76666666666659</v>
      </c>
      <c r="J129" s="124">
        <v>381.3333333333332</v>
      </c>
      <c r="K129" s="123">
        <v>368.2</v>
      </c>
      <c r="L129" s="123">
        <v>355.05</v>
      </c>
      <c r="M129" s="123">
        <v>1.3293699999999999</v>
      </c>
    </row>
    <row r="130" spans="1:13">
      <c r="A130" s="65">
        <v>120</v>
      </c>
      <c r="B130" s="123" t="s">
        <v>749</v>
      </c>
      <c r="C130" s="126">
        <v>350.75</v>
      </c>
      <c r="D130" s="124">
        <v>342.56666666666666</v>
      </c>
      <c r="E130" s="124">
        <v>330.68333333333334</v>
      </c>
      <c r="F130" s="124">
        <v>310.61666666666667</v>
      </c>
      <c r="G130" s="124">
        <v>298.73333333333335</v>
      </c>
      <c r="H130" s="124">
        <v>362.63333333333333</v>
      </c>
      <c r="I130" s="124">
        <v>374.51666666666665</v>
      </c>
      <c r="J130" s="124">
        <v>394.58333333333331</v>
      </c>
      <c r="K130" s="123">
        <v>354.45</v>
      </c>
      <c r="L130" s="123">
        <v>322.5</v>
      </c>
      <c r="M130" s="123">
        <v>41.132550000000002</v>
      </c>
    </row>
    <row r="131" spans="1:13">
      <c r="A131" s="65">
        <v>121</v>
      </c>
      <c r="B131" s="123" t="s">
        <v>751</v>
      </c>
      <c r="C131" s="126">
        <v>109</v>
      </c>
      <c r="D131" s="124">
        <v>109.14999999999999</v>
      </c>
      <c r="E131" s="124">
        <v>105.64999999999998</v>
      </c>
      <c r="F131" s="124">
        <v>102.29999999999998</v>
      </c>
      <c r="G131" s="124">
        <v>98.799999999999969</v>
      </c>
      <c r="H131" s="124">
        <v>112.49999999999999</v>
      </c>
      <c r="I131" s="124">
        <v>116.00000000000001</v>
      </c>
      <c r="J131" s="124">
        <v>119.35</v>
      </c>
      <c r="K131" s="123">
        <v>112.65</v>
      </c>
      <c r="L131" s="123">
        <v>105.8</v>
      </c>
      <c r="M131" s="123">
        <v>8.1518099999999993</v>
      </c>
    </row>
    <row r="132" spans="1:13">
      <c r="A132" s="65">
        <v>122</v>
      </c>
      <c r="B132" s="123" t="s">
        <v>753</v>
      </c>
      <c r="C132" s="126">
        <v>22.4</v>
      </c>
      <c r="D132" s="124">
        <v>22.399999999999995</v>
      </c>
      <c r="E132" s="124">
        <v>22.149999999999991</v>
      </c>
      <c r="F132" s="124">
        <v>21.899999999999995</v>
      </c>
      <c r="G132" s="124">
        <v>21.649999999999991</v>
      </c>
      <c r="H132" s="124">
        <v>22.649999999999991</v>
      </c>
      <c r="I132" s="124">
        <v>22.9</v>
      </c>
      <c r="J132" s="124">
        <v>23.149999999999991</v>
      </c>
      <c r="K132" s="123">
        <v>22.65</v>
      </c>
      <c r="L132" s="123">
        <v>22.15</v>
      </c>
      <c r="M132" s="123">
        <v>14.652620000000001</v>
      </c>
    </row>
    <row r="133" spans="1:13">
      <c r="A133" s="65">
        <v>123</v>
      </c>
      <c r="B133" s="123" t="s">
        <v>234</v>
      </c>
      <c r="C133" s="126">
        <v>514.45000000000005</v>
      </c>
      <c r="D133" s="124">
        <v>509.81666666666666</v>
      </c>
      <c r="E133" s="124">
        <v>499.13333333333333</v>
      </c>
      <c r="F133" s="124">
        <v>483.81666666666666</v>
      </c>
      <c r="G133" s="124">
        <v>473.13333333333333</v>
      </c>
      <c r="H133" s="124">
        <v>525.13333333333333</v>
      </c>
      <c r="I133" s="124">
        <v>535.81666666666661</v>
      </c>
      <c r="J133" s="124">
        <v>551.13333333333333</v>
      </c>
      <c r="K133" s="123">
        <v>520.5</v>
      </c>
      <c r="L133" s="123">
        <v>494.5</v>
      </c>
      <c r="M133" s="123">
        <v>30.78295</v>
      </c>
    </row>
    <row r="134" spans="1:13">
      <c r="A134" s="65">
        <v>124</v>
      </c>
      <c r="B134" s="123" t="s">
        <v>761</v>
      </c>
      <c r="C134" s="126">
        <v>685.5</v>
      </c>
      <c r="D134" s="124">
        <v>684.15</v>
      </c>
      <c r="E134" s="124">
        <v>671.3</v>
      </c>
      <c r="F134" s="124">
        <v>657.1</v>
      </c>
      <c r="G134" s="124">
        <v>644.25</v>
      </c>
      <c r="H134" s="124">
        <v>698.34999999999991</v>
      </c>
      <c r="I134" s="124">
        <v>711.2</v>
      </c>
      <c r="J134" s="124">
        <v>725.39999999999986</v>
      </c>
      <c r="K134" s="123">
        <v>697</v>
      </c>
      <c r="L134" s="123">
        <v>669.95</v>
      </c>
      <c r="M134" s="123">
        <v>0.14634</v>
      </c>
    </row>
    <row r="135" spans="1:13">
      <c r="A135" s="65">
        <v>125</v>
      </c>
      <c r="B135" s="123" t="s">
        <v>2231</v>
      </c>
      <c r="C135" s="126">
        <v>933.65</v>
      </c>
      <c r="D135" s="124">
        <v>913.88333333333333</v>
      </c>
      <c r="E135" s="124">
        <v>884.76666666666665</v>
      </c>
      <c r="F135" s="124">
        <v>835.88333333333333</v>
      </c>
      <c r="G135" s="124">
        <v>806.76666666666665</v>
      </c>
      <c r="H135" s="124">
        <v>962.76666666666665</v>
      </c>
      <c r="I135" s="124">
        <v>991.88333333333321</v>
      </c>
      <c r="J135" s="124">
        <v>1040.7666666666667</v>
      </c>
      <c r="K135" s="123">
        <v>943</v>
      </c>
      <c r="L135" s="123">
        <v>865</v>
      </c>
      <c r="M135" s="123">
        <v>5.6579499999999996</v>
      </c>
    </row>
    <row r="136" spans="1:13">
      <c r="A136" s="65">
        <v>126</v>
      </c>
      <c r="B136" s="123" t="s">
        <v>61</v>
      </c>
      <c r="C136" s="126">
        <v>73.849999999999994</v>
      </c>
      <c r="D136" s="124">
        <v>73.3</v>
      </c>
      <c r="E136" s="124">
        <v>72.099999999999994</v>
      </c>
      <c r="F136" s="124">
        <v>70.349999999999994</v>
      </c>
      <c r="G136" s="124">
        <v>69.149999999999991</v>
      </c>
      <c r="H136" s="124">
        <v>75.05</v>
      </c>
      <c r="I136" s="124">
        <v>76.250000000000014</v>
      </c>
      <c r="J136" s="124">
        <v>78</v>
      </c>
      <c r="K136" s="123">
        <v>74.5</v>
      </c>
      <c r="L136" s="123">
        <v>71.55</v>
      </c>
      <c r="M136" s="123">
        <v>40.254849999999998</v>
      </c>
    </row>
    <row r="137" spans="1:13">
      <c r="A137" s="65">
        <v>127</v>
      </c>
      <c r="B137" s="123" t="s">
        <v>62</v>
      </c>
      <c r="C137" s="126">
        <v>1016.55</v>
      </c>
      <c r="D137" s="124">
        <v>1016.5166666666668</v>
      </c>
      <c r="E137" s="124">
        <v>1005.0333333333335</v>
      </c>
      <c r="F137" s="124">
        <v>993.51666666666677</v>
      </c>
      <c r="G137" s="124">
        <v>982.03333333333353</v>
      </c>
      <c r="H137" s="124">
        <v>1028.0333333333335</v>
      </c>
      <c r="I137" s="124">
        <v>1039.5166666666669</v>
      </c>
      <c r="J137" s="124">
        <v>1051.0333333333335</v>
      </c>
      <c r="K137" s="123">
        <v>1028</v>
      </c>
      <c r="L137" s="123">
        <v>1005</v>
      </c>
      <c r="M137" s="123">
        <v>4.7218900000000001</v>
      </c>
    </row>
    <row r="138" spans="1:13">
      <c r="A138" s="65">
        <v>128</v>
      </c>
      <c r="B138" s="123" t="s">
        <v>1263</v>
      </c>
      <c r="C138" s="126">
        <v>898.45</v>
      </c>
      <c r="D138" s="124">
        <v>892.81666666666661</v>
      </c>
      <c r="E138" s="124">
        <v>875.63333333333321</v>
      </c>
      <c r="F138" s="124">
        <v>852.81666666666661</v>
      </c>
      <c r="G138" s="124">
        <v>835.63333333333321</v>
      </c>
      <c r="H138" s="124">
        <v>915.63333333333321</v>
      </c>
      <c r="I138" s="124">
        <v>932.81666666666661</v>
      </c>
      <c r="J138" s="124">
        <v>955.63333333333321</v>
      </c>
      <c r="K138" s="123">
        <v>910</v>
      </c>
      <c r="L138" s="123">
        <v>870</v>
      </c>
      <c r="M138" s="123">
        <v>0.47015000000000001</v>
      </c>
    </row>
    <row r="139" spans="1:13">
      <c r="A139" s="65">
        <v>129</v>
      </c>
      <c r="B139" s="123" t="s">
        <v>64</v>
      </c>
      <c r="C139" s="126">
        <v>2193.8000000000002</v>
      </c>
      <c r="D139" s="124">
        <v>2178.4666666666667</v>
      </c>
      <c r="E139" s="124">
        <v>2148.9333333333334</v>
      </c>
      <c r="F139" s="124">
        <v>2104.0666666666666</v>
      </c>
      <c r="G139" s="124">
        <v>2074.5333333333333</v>
      </c>
      <c r="H139" s="124">
        <v>2223.3333333333335</v>
      </c>
      <c r="I139" s="124">
        <v>2252.8666666666672</v>
      </c>
      <c r="J139" s="124">
        <v>2297.7333333333336</v>
      </c>
      <c r="K139" s="123">
        <v>2208</v>
      </c>
      <c r="L139" s="123">
        <v>2133.6</v>
      </c>
      <c r="M139" s="123">
        <v>4.7912299999999997</v>
      </c>
    </row>
    <row r="140" spans="1:13">
      <c r="A140" s="65">
        <v>130</v>
      </c>
      <c r="B140" s="123" t="s">
        <v>779</v>
      </c>
      <c r="C140" s="126">
        <v>707.75</v>
      </c>
      <c r="D140" s="124">
        <v>716.56666666666661</v>
      </c>
      <c r="E140" s="124">
        <v>681.18333333333317</v>
      </c>
      <c r="F140" s="124">
        <v>654.61666666666656</v>
      </c>
      <c r="G140" s="124">
        <v>619.23333333333312</v>
      </c>
      <c r="H140" s="124">
        <v>743.13333333333321</v>
      </c>
      <c r="I140" s="124">
        <v>778.51666666666665</v>
      </c>
      <c r="J140" s="124">
        <v>805.08333333333326</v>
      </c>
      <c r="K140" s="123">
        <v>751.95</v>
      </c>
      <c r="L140" s="123">
        <v>690</v>
      </c>
      <c r="M140" s="123">
        <v>12.19281</v>
      </c>
    </row>
    <row r="141" spans="1:13">
      <c r="A141" s="65">
        <v>131</v>
      </c>
      <c r="B141" s="123" t="s">
        <v>790</v>
      </c>
      <c r="C141" s="126">
        <v>326.45</v>
      </c>
      <c r="D141" s="124">
        <v>326.5</v>
      </c>
      <c r="E141" s="124">
        <v>319.75</v>
      </c>
      <c r="F141" s="124">
        <v>313.05</v>
      </c>
      <c r="G141" s="124">
        <v>306.3</v>
      </c>
      <c r="H141" s="124">
        <v>333.2</v>
      </c>
      <c r="I141" s="124">
        <v>339.95</v>
      </c>
      <c r="J141" s="124">
        <v>346.65</v>
      </c>
      <c r="K141" s="123">
        <v>333.25</v>
      </c>
      <c r="L141" s="123">
        <v>319.8</v>
      </c>
      <c r="M141" s="123">
        <v>1.0514399999999999</v>
      </c>
    </row>
    <row r="142" spans="1:13">
      <c r="A142" s="65">
        <v>132</v>
      </c>
      <c r="B142" s="123" t="s">
        <v>792</v>
      </c>
      <c r="C142" s="126">
        <v>181.1</v>
      </c>
      <c r="D142" s="124">
        <v>180.96666666666667</v>
      </c>
      <c r="E142" s="124">
        <v>176.13333333333333</v>
      </c>
      <c r="F142" s="124">
        <v>171.16666666666666</v>
      </c>
      <c r="G142" s="124">
        <v>166.33333333333331</v>
      </c>
      <c r="H142" s="124">
        <v>185.93333333333334</v>
      </c>
      <c r="I142" s="124">
        <v>190.76666666666665</v>
      </c>
      <c r="J142" s="124">
        <v>195.73333333333335</v>
      </c>
      <c r="K142" s="123">
        <v>185.8</v>
      </c>
      <c r="L142" s="123">
        <v>176</v>
      </c>
      <c r="M142" s="123">
        <v>2.2991999999999999</v>
      </c>
    </row>
    <row r="143" spans="1:13">
      <c r="A143" s="65">
        <v>133</v>
      </c>
      <c r="B143" s="123" t="s">
        <v>787</v>
      </c>
      <c r="C143" s="126">
        <v>250</v>
      </c>
      <c r="D143" s="124">
        <v>251.06666666666669</v>
      </c>
      <c r="E143" s="124">
        <v>247.13333333333338</v>
      </c>
      <c r="F143" s="124">
        <v>244.26666666666668</v>
      </c>
      <c r="G143" s="124">
        <v>240.33333333333337</v>
      </c>
      <c r="H143" s="124">
        <v>253.93333333333339</v>
      </c>
      <c r="I143" s="124">
        <v>257.86666666666673</v>
      </c>
      <c r="J143" s="124">
        <v>260.73333333333341</v>
      </c>
      <c r="K143" s="123">
        <v>255</v>
      </c>
      <c r="L143" s="123">
        <v>248.2</v>
      </c>
      <c r="M143" s="123">
        <v>19.409759999999999</v>
      </c>
    </row>
    <row r="144" spans="1:13">
      <c r="A144" s="65">
        <v>134</v>
      </c>
      <c r="B144" s="123" t="s">
        <v>65</v>
      </c>
      <c r="C144" s="126">
        <v>27747.95</v>
      </c>
      <c r="D144" s="124">
        <v>27752.649999999998</v>
      </c>
      <c r="E144" s="124">
        <v>27555.299999999996</v>
      </c>
      <c r="F144" s="124">
        <v>27362.649999999998</v>
      </c>
      <c r="G144" s="124">
        <v>27165.299999999996</v>
      </c>
      <c r="H144" s="124">
        <v>27945.299999999996</v>
      </c>
      <c r="I144" s="124">
        <v>28142.649999999994</v>
      </c>
      <c r="J144" s="124">
        <v>28335.299999999996</v>
      </c>
      <c r="K144" s="123">
        <v>27950</v>
      </c>
      <c r="L144" s="123">
        <v>27560</v>
      </c>
      <c r="M144" s="123">
        <v>0.33515</v>
      </c>
    </row>
    <row r="145" spans="1:13">
      <c r="A145" s="65">
        <v>135</v>
      </c>
      <c r="B145" s="123" t="s">
        <v>197</v>
      </c>
      <c r="C145" s="126">
        <v>1088.05</v>
      </c>
      <c r="D145" s="124">
        <v>1090.1833333333334</v>
      </c>
      <c r="E145" s="124">
        <v>1073.8666666666668</v>
      </c>
      <c r="F145" s="124">
        <v>1059.6833333333334</v>
      </c>
      <c r="G145" s="124">
        <v>1043.3666666666668</v>
      </c>
      <c r="H145" s="124">
        <v>1104.3666666666668</v>
      </c>
      <c r="I145" s="124">
        <v>1120.6833333333334</v>
      </c>
      <c r="J145" s="124">
        <v>1134.8666666666668</v>
      </c>
      <c r="K145" s="123">
        <v>1106.5</v>
      </c>
      <c r="L145" s="123">
        <v>1076</v>
      </c>
      <c r="M145" s="123">
        <v>1.40768</v>
      </c>
    </row>
    <row r="146" spans="1:13">
      <c r="A146" s="65">
        <v>136</v>
      </c>
      <c r="B146" s="123" t="s">
        <v>2289</v>
      </c>
      <c r="C146" s="126">
        <v>1146.5</v>
      </c>
      <c r="D146" s="124">
        <v>1155.5833333333333</v>
      </c>
      <c r="E146" s="124">
        <v>1130.9166666666665</v>
      </c>
      <c r="F146" s="124">
        <v>1115.3333333333333</v>
      </c>
      <c r="G146" s="124">
        <v>1090.6666666666665</v>
      </c>
      <c r="H146" s="124">
        <v>1171.1666666666665</v>
      </c>
      <c r="I146" s="124">
        <v>1195.833333333333</v>
      </c>
      <c r="J146" s="124">
        <v>1211.4166666666665</v>
      </c>
      <c r="K146" s="123">
        <v>1180.25</v>
      </c>
      <c r="L146" s="123">
        <v>1140</v>
      </c>
      <c r="M146" s="123">
        <v>0.54307000000000005</v>
      </c>
    </row>
    <row r="147" spans="1:13">
      <c r="A147" s="65">
        <v>137</v>
      </c>
      <c r="B147" s="123" t="s">
        <v>66</v>
      </c>
      <c r="C147" s="126">
        <v>168.25</v>
      </c>
      <c r="D147" s="124">
        <v>167.76666666666668</v>
      </c>
      <c r="E147" s="124">
        <v>165.03333333333336</v>
      </c>
      <c r="F147" s="124">
        <v>161.81666666666669</v>
      </c>
      <c r="G147" s="124">
        <v>159.08333333333337</v>
      </c>
      <c r="H147" s="124">
        <v>170.98333333333335</v>
      </c>
      <c r="I147" s="124">
        <v>173.71666666666664</v>
      </c>
      <c r="J147" s="124">
        <v>176.93333333333334</v>
      </c>
      <c r="K147" s="123">
        <v>170.5</v>
      </c>
      <c r="L147" s="123">
        <v>164.55</v>
      </c>
      <c r="M147" s="123">
        <v>19.692959999999999</v>
      </c>
    </row>
    <row r="148" spans="1:13">
      <c r="A148" s="65">
        <v>138</v>
      </c>
      <c r="B148" s="123" t="s">
        <v>810</v>
      </c>
      <c r="C148" s="126">
        <v>141.25</v>
      </c>
      <c r="D148" s="124">
        <v>140.76666666666665</v>
      </c>
      <c r="E148" s="124">
        <v>138.58333333333331</v>
      </c>
      <c r="F148" s="124">
        <v>135.91666666666666</v>
      </c>
      <c r="G148" s="124">
        <v>133.73333333333332</v>
      </c>
      <c r="H148" s="124">
        <v>143.43333333333331</v>
      </c>
      <c r="I148" s="124">
        <v>145.61666666666665</v>
      </c>
      <c r="J148" s="124">
        <v>148.2833333333333</v>
      </c>
      <c r="K148" s="123">
        <v>142.94999999999999</v>
      </c>
      <c r="L148" s="123">
        <v>138.1</v>
      </c>
      <c r="M148" s="123">
        <v>17.273499999999999</v>
      </c>
    </row>
    <row r="149" spans="1:13">
      <c r="A149" s="65">
        <v>139</v>
      </c>
      <c r="B149" s="123" t="s">
        <v>812</v>
      </c>
      <c r="C149" s="126">
        <v>198.55</v>
      </c>
      <c r="D149" s="124">
        <v>196.95000000000002</v>
      </c>
      <c r="E149" s="124">
        <v>194.10000000000002</v>
      </c>
      <c r="F149" s="124">
        <v>189.65</v>
      </c>
      <c r="G149" s="124">
        <v>186.8</v>
      </c>
      <c r="H149" s="124">
        <v>201.40000000000003</v>
      </c>
      <c r="I149" s="124">
        <v>204.25</v>
      </c>
      <c r="J149" s="124">
        <v>208.70000000000005</v>
      </c>
      <c r="K149" s="123">
        <v>199.8</v>
      </c>
      <c r="L149" s="123">
        <v>192.5</v>
      </c>
      <c r="M149" s="123">
        <v>5.4715699999999998</v>
      </c>
    </row>
    <row r="150" spans="1:13">
      <c r="A150" s="65">
        <v>140</v>
      </c>
      <c r="B150" s="123" t="s">
        <v>816</v>
      </c>
      <c r="C150" s="126">
        <v>910.7</v>
      </c>
      <c r="D150" s="124">
        <v>900.5333333333333</v>
      </c>
      <c r="E150" s="124">
        <v>885.16666666666663</v>
      </c>
      <c r="F150" s="124">
        <v>859.63333333333333</v>
      </c>
      <c r="G150" s="124">
        <v>844.26666666666665</v>
      </c>
      <c r="H150" s="124">
        <v>926.06666666666661</v>
      </c>
      <c r="I150" s="124">
        <v>941.43333333333339</v>
      </c>
      <c r="J150" s="124">
        <v>966.96666666666658</v>
      </c>
      <c r="K150" s="123">
        <v>915.9</v>
      </c>
      <c r="L150" s="123">
        <v>875</v>
      </c>
      <c r="M150" s="123">
        <v>15.81578</v>
      </c>
    </row>
    <row r="151" spans="1:13">
      <c r="A151" s="65">
        <v>141</v>
      </c>
      <c r="B151" s="123" t="s">
        <v>820</v>
      </c>
      <c r="C151" s="126">
        <v>279.85000000000002</v>
      </c>
      <c r="D151" s="124">
        <v>279.06666666666666</v>
      </c>
      <c r="E151" s="124">
        <v>266.13333333333333</v>
      </c>
      <c r="F151" s="124">
        <v>252.41666666666669</v>
      </c>
      <c r="G151" s="124">
        <v>239.48333333333335</v>
      </c>
      <c r="H151" s="124">
        <v>292.7833333333333</v>
      </c>
      <c r="I151" s="124">
        <v>305.71666666666658</v>
      </c>
      <c r="J151" s="124">
        <v>319.43333333333328</v>
      </c>
      <c r="K151" s="123">
        <v>292</v>
      </c>
      <c r="L151" s="123">
        <v>265.35000000000002</v>
      </c>
      <c r="M151" s="123">
        <v>0.17810000000000001</v>
      </c>
    </row>
    <row r="152" spans="1:13">
      <c r="A152" s="65">
        <v>142</v>
      </c>
      <c r="B152" s="123" t="s">
        <v>822</v>
      </c>
      <c r="C152" s="126">
        <v>379.55</v>
      </c>
      <c r="D152" s="124">
        <v>377.0333333333333</v>
      </c>
      <c r="E152" s="124">
        <v>371.66666666666663</v>
      </c>
      <c r="F152" s="124">
        <v>363.7833333333333</v>
      </c>
      <c r="G152" s="124">
        <v>358.41666666666663</v>
      </c>
      <c r="H152" s="124">
        <v>384.91666666666663</v>
      </c>
      <c r="I152" s="124">
        <v>390.2833333333333</v>
      </c>
      <c r="J152" s="124">
        <v>398.16666666666663</v>
      </c>
      <c r="K152" s="123">
        <v>382.4</v>
      </c>
      <c r="L152" s="123">
        <v>369.15</v>
      </c>
      <c r="M152" s="123">
        <v>1.27115</v>
      </c>
    </row>
    <row r="153" spans="1:13">
      <c r="A153" s="65">
        <v>143</v>
      </c>
      <c r="B153" s="123" t="s">
        <v>67</v>
      </c>
      <c r="C153" s="126">
        <v>208.25</v>
      </c>
      <c r="D153" s="124">
        <v>207.95000000000002</v>
      </c>
      <c r="E153" s="124">
        <v>203.90000000000003</v>
      </c>
      <c r="F153" s="124">
        <v>199.55</v>
      </c>
      <c r="G153" s="124">
        <v>195.50000000000003</v>
      </c>
      <c r="H153" s="124">
        <v>212.30000000000004</v>
      </c>
      <c r="I153" s="124">
        <v>216.35000000000005</v>
      </c>
      <c r="J153" s="124">
        <v>220.70000000000005</v>
      </c>
      <c r="K153" s="123">
        <v>212</v>
      </c>
      <c r="L153" s="123">
        <v>203.6</v>
      </c>
      <c r="M153" s="123">
        <v>23.69594</v>
      </c>
    </row>
    <row r="154" spans="1:13">
      <c r="A154" s="65">
        <v>144</v>
      </c>
      <c r="B154" s="123" t="s">
        <v>68</v>
      </c>
      <c r="C154" s="126">
        <v>94.85</v>
      </c>
      <c r="D154" s="124">
        <v>94.033333333333346</v>
      </c>
      <c r="E154" s="124">
        <v>92.716666666666697</v>
      </c>
      <c r="F154" s="124">
        <v>90.583333333333357</v>
      </c>
      <c r="G154" s="124">
        <v>89.266666666666708</v>
      </c>
      <c r="H154" s="124">
        <v>96.166666666666686</v>
      </c>
      <c r="I154" s="124">
        <v>97.48333333333332</v>
      </c>
      <c r="J154" s="124">
        <v>99.616666666666674</v>
      </c>
      <c r="K154" s="123">
        <v>95.35</v>
      </c>
      <c r="L154" s="123">
        <v>91.9</v>
      </c>
      <c r="M154" s="123">
        <v>53.25441</v>
      </c>
    </row>
    <row r="155" spans="1:13">
      <c r="A155" s="65">
        <v>145</v>
      </c>
      <c r="B155" s="123" t="s">
        <v>848</v>
      </c>
      <c r="C155" s="126">
        <v>669.95</v>
      </c>
      <c r="D155" s="124">
        <v>667.38333333333333</v>
      </c>
      <c r="E155" s="124">
        <v>657.76666666666665</v>
      </c>
      <c r="F155" s="124">
        <v>645.58333333333337</v>
      </c>
      <c r="G155" s="124">
        <v>635.9666666666667</v>
      </c>
      <c r="H155" s="124">
        <v>679.56666666666661</v>
      </c>
      <c r="I155" s="124">
        <v>689.18333333333317</v>
      </c>
      <c r="J155" s="124">
        <v>701.36666666666656</v>
      </c>
      <c r="K155" s="123">
        <v>677</v>
      </c>
      <c r="L155" s="123">
        <v>655.20000000000005</v>
      </c>
      <c r="M155" s="123">
        <v>0.19564999999999999</v>
      </c>
    </row>
    <row r="156" spans="1:13">
      <c r="A156" s="65">
        <v>146</v>
      </c>
      <c r="B156" s="123" t="s">
        <v>850</v>
      </c>
      <c r="C156" s="126">
        <v>696.1</v>
      </c>
      <c r="D156" s="124">
        <v>692.73333333333346</v>
      </c>
      <c r="E156" s="124">
        <v>686.51666666666688</v>
      </c>
      <c r="F156" s="124">
        <v>676.93333333333339</v>
      </c>
      <c r="G156" s="124">
        <v>670.71666666666681</v>
      </c>
      <c r="H156" s="124">
        <v>702.31666666666695</v>
      </c>
      <c r="I156" s="124">
        <v>708.53333333333342</v>
      </c>
      <c r="J156" s="124">
        <v>718.11666666666702</v>
      </c>
      <c r="K156" s="123">
        <v>698.95</v>
      </c>
      <c r="L156" s="123">
        <v>683.15</v>
      </c>
      <c r="M156" s="123">
        <v>0.34893000000000002</v>
      </c>
    </row>
    <row r="157" spans="1:13">
      <c r="A157" s="65">
        <v>147</v>
      </c>
      <c r="B157" s="123" t="s">
        <v>862</v>
      </c>
      <c r="C157" s="126">
        <v>44.05</v>
      </c>
      <c r="D157" s="124">
        <v>42.866666666666667</v>
      </c>
      <c r="E157" s="124">
        <v>41.183333333333337</v>
      </c>
      <c r="F157" s="124">
        <v>38.31666666666667</v>
      </c>
      <c r="G157" s="124">
        <v>36.63333333333334</v>
      </c>
      <c r="H157" s="124">
        <v>45.733333333333334</v>
      </c>
      <c r="I157" s="124">
        <v>47.416666666666657</v>
      </c>
      <c r="J157" s="124">
        <v>50.283333333333331</v>
      </c>
      <c r="K157" s="123">
        <v>44.55</v>
      </c>
      <c r="L157" s="123">
        <v>40</v>
      </c>
      <c r="M157" s="123">
        <v>86.772090000000006</v>
      </c>
    </row>
    <row r="158" spans="1:13">
      <c r="A158" s="65">
        <v>148</v>
      </c>
      <c r="B158" s="123" t="s">
        <v>2292</v>
      </c>
      <c r="C158" s="126">
        <v>63.7</v>
      </c>
      <c r="D158" s="124">
        <v>63.133333333333333</v>
      </c>
      <c r="E158" s="124">
        <v>61.666666666666671</v>
      </c>
      <c r="F158" s="124">
        <v>59.63333333333334</v>
      </c>
      <c r="G158" s="124">
        <v>58.166666666666679</v>
      </c>
      <c r="H158" s="124">
        <v>65.166666666666657</v>
      </c>
      <c r="I158" s="124">
        <v>66.633333333333326</v>
      </c>
      <c r="J158" s="124">
        <v>68.666666666666657</v>
      </c>
      <c r="K158" s="123">
        <v>64.599999999999994</v>
      </c>
      <c r="L158" s="123">
        <v>61.1</v>
      </c>
      <c r="M158" s="123">
        <v>46.48995</v>
      </c>
    </row>
    <row r="159" spans="1:13">
      <c r="A159" s="65">
        <v>149</v>
      </c>
      <c r="B159" s="123" t="s">
        <v>852</v>
      </c>
      <c r="C159" s="126">
        <v>376.75</v>
      </c>
      <c r="D159" s="124">
        <v>375.31666666666666</v>
      </c>
      <c r="E159" s="124">
        <v>370.68333333333334</v>
      </c>
      <c r="F159" s="124">
        <v>364.61666666666667</v>
      </c>
      <c r="G159" s="124">
        <v>359.98333333333335</v>
      </c>
      <c r="H159" s="124">
        <v>381.38333333333333</v>
      </c>
      <c r="I159" s="124">
        <v>386.01666666666665</v>
      </c>
      <c r="J159" s="124">
        <v>392.08333333333331</v>
      </c>
      <c r="K159" s="123">
        <v>379.95</v>
      </c>
      <c r="L159" s="123">
        <v>369.25</v>
      </c>
      <c r="M159" s="123">
        <v>0.28758</v>
      </c>
    </row>
    <row r="160" spans="1:13">
      <c r="A160" s="65">
        <v>150</v>
      </c>
      <c r="B160" s="123" t="s">
        <v>69</v>
      </c>
      <c r="C160" s="126">
        <v>462.45</v>
      </c>
      <c r="D160" s="124">
        <v>459.88333333333338</v>
      </c>
      <c r="E160" s="124">
        <v>455.76666666666677</v>
      </c>
      <c r="F160" s="124">
        <v>449.08333333333337</v>
      </c>
      <c r="G160" s="124">
        <v>444.96666666666675</v>
      </c>
      <c r="H160" s="124">
        <v>466.56666666666678</v>
      </c>
      <c r="I160" s="124">
        <v>470.68333333333345</v>
      </c>
      <c r="J160" s="124">
        <v>477.36666666666679</v>
      </c>
      <c r="K160" s="123">
        <v>464</v>
      </c>
      <c r="L160" s="123">
        <v>453.2</v>
      </c>
      <c r="M160" s="123">
        <v>18.8154</v>
      </c>
    </row>
    <row r="161" spans="1:13">
      <c r="A161" s="65">
        <v>151</v>
      </c>
      <c r="B161" s="123" t="s">
        <v>2261</v>
      </c>
      <c r="C161" s="126">
        <v>859.2</v>
      </c>
      <c r="D161" s="124">
        <v>861.4</v>
      </c>
      <c r="E161" s="124">
        <v>842.8</v>
      </c>
      <c r="F161" s="124">
        <v>826.4</v>
      </c>
      <c r="G161" s="124">
        <v>807.8</v>
      </c>
      <c r="H161" s="124">
        <v>877.8</v>
      </c>
      <c r="I161" s="124">
        <v>896.40000000000009</v>
      </c>
      <c r="J161" s="124">
        <v>912.8</v>
      </c>
      <c r="K161" s="123">
        <v>880</v>
      </c>
      <c r="L161" s="123">
        <v>845</v>
      </c>
      <c r="M161" s="123">
        <v>0.12983</v>
      </c>
    </row>
    <row r="162" spans="1:13">
      <c r="A162" s="65">
        <v>152</v>
      </c>
      <c r="B162" s="123" t="s">
        <v>2262</v>
      </c>
      <c r="C162" s="126">
        <v>406.1</v>
      </c>
      <c r="D162" s="124">
        <v>406.36666666666662</v>
      </c>
      <c r="E162" s="124">
        <v>401.73333333333323</v>
      </c>
      <c r="F162" s="124">
        <v>397.36666666666662</v>
      </c>
      <c r="G162" s="124">
        <v>392.73333333333323</v>
      </c>
      <c r="H162" s="124">
        <v>410.73333333333323</v>
      </c>
      <c r="I162" s="124">
        <v>415.36666666666656</v>
      </c>
      <c r="J162" s="124">
        <v>419.73333333333323</v>
      </c>
      <c r="K162" s="123">
        <v>411</v>
      </c>
      <c r="L162" s="123">
        <v>402</v>
      </c>
      <c r="M162" s="123">
        <v>0.22447</v>
      </c>
    </row>
    <row r="163" spans="1:13">
      <c r="A163" s="65">
        <v>153</v>
      </c>
      <c r="B163" s="123" t="s">
        <v>892</v>
      </c>
      <c r="C163" s="126">
        <v>306.89999999999998</v>
      </c>
      <c r="D163" s="124">
        <v>307.18333333333334</v>
      </c>
      <c r="E163" s="124">
        <v>301.4666666666667</v>
      </c>
      <c r="F163" s="124">
        <v>296.03333333333336</v>
      </c>
      <c r="G163" s="124">
        <v>290.31666666666672</v>
      </c>
      <c r="H163" s="124">
        <v>312.61666666666667</v>
      </c>
      <c r="I163" s="124">
        <v>318.33333333333326</v>
      </c>
      <c r="J163" s="124">
        <v>323.76666666666665</v>
      </c>
      <c r="K163" s="123">
        <v>312.89999999999998</v>
      </c>
      <c r="L163" s="123">
        <v>301.75</v>
      </c>
      <c r="M163" s="123">
        <v>4.1189200000000001</v>
      </c>
    </row>
    <row r="164" spans="1:13">
      <c r="A164" s="65">
        <v>154</v>
      </c>
      <c r="B164" s="123" t="s">
        <v>71</v>
      </c>
      <c r="C164" s="126">
        <v>19.55</v>
      </c>
      <c r="D164" s="124">
        <v>19.333333333333332</v>
      </c>
      <c r="E164" s="124">
        <v>18.766666666666666</v>
      </c>
      <c r="F164" s="124">
        <v>17.983333333333334</v>
      </c>
      <c r="G164" s="124">
        <v>17.416666666666668</v>
      </c>
      <c r="H164" s="124">
        <v>20.116666666666664</v>
      </c>
      <c r="I164" s="124">
        <v>20.683333333333334</v>
      </c>
      <c r="J164" s="124">
        <v>21.466666666666661</v>
      </c>
      <c r="K164" s="123">
        <v>19.899999999999999</v>
      </c>
      <c r="L164" s="123">
        <v>18.55</v>
      </c>
      <c r="M164" s="123">
        <v>348.87959999999998</v>
      </c>
    </row>
    <row r="165" spans="1:13">
      <c r="A165" s="65">
        <v>155</v>
      </c>
      <c r="B165" s="123" t="s">
        <v>3209</v>
      </c>
      <c r="C165" s="126">
        <v>20.3</v>
      </c>
      <c r="D165" s="124">
        <v>19.866666666666667</v>
      </c>
      <c r="E165" s="124">
        <v>19.183333333333334</v>
      </c>
      <c r="F165" s="124">
        <v>18.066666666666666</v>
      </c>
      <c r="G165" s="124">
        <v>17.383333333333333</v>
      </c>
      <c r="H165" s="124">
        <v>20.983333333333334</v>
      </c>
      <c r="I165" s="124">
        <v>21.666666666666671</v>
      </c>
      <c r="J165" s="124">
        <v>22.783333333333335</v>
      </c>
      <c r="K165" s="123">
        <v>20.55</v>
      </c>
      <c r="L165" s="123">
        <v>18.75</v>
      </c>
      <c r="M165" s="123">
        <v>70.059939999999997</v>
      </c>
    </row>
    <row r="166" spans="1:13">
      <c r="A166" s="65">
        <v>156</v>
      </c>
      <c r="B166" s="123" t="s">
        <v>390</v>
      </c>
      <c r="C166" s="126">
        <v>214.8</v>
      </c>
      <c r="D166" s="124">
        <v>214</v>
      </c>
      <c r="E166" s="124">
        <v>212.05</v>
      </c>
      <c r="F166" s="124">
        <v>209.3</v>
      </c>
      <c r="G166" s="124">
        <v>207.35000000000002</v>
      </c>
      <c r="H166" s="124">
        <v>216.75</v>
      </c>
      <c r="I166" s="124">
        <v>218.7</v>
      </c>
      <c r="J166" s="124">
        <v>221.45</v>
      </c>
      <c r="K166" s="123">
        <v>215.95</v>
      </c>
      <c r="L166" s="123">
        <v>211.25</v>
      </c>
      <c r="M166" s="123">
        <v>0.45689999999999997</v>
      </c>
    </row>
    <row r="167" spans="1:13">
      <c r="A167" s="65">
        <v>157</v>
      </c>
      <c r="B167" s="123" t="s">
        <v>881</v>
      </c>
      <c r="C167" s="126">
        <v>116.65</v>
      </c>
      <c r="D167" s="124">
        <v>116.28333333333335</v>
      </c>
      <c r="E167" s="124">
        <v>114.76666666666669</v>
      </c>
      <c r="F167" s="124">
        <v>112.88333333333335</v>
      </c>
      <c r="G167" s="124">
        <v>111.3666666666667</v>
      </c>
      <c r="H167" s="124">
        <v>118.16666666666669</v>
      </c>
      <c r="I167" s="124">
        <v>119.68333333333334</v>
      </c>
      <c r="J167" s="124">
        <v>121.56666666666668</v>
      </c>
      <c r="K167" s="123">
        <v>117.8</v>
      </c>
      <c r="L167" s="123">
        <v>114.4</v>
      </c>
      <c r="M167" s="123">
        <v>7.6669200000000002</v>
      </c>
    </row>
    <row r="168" spans="1:13">
      <c r="A168" s="65">
        <v>158</v>
      </c>
      <c r="B168" s="123" t="s">
        <v>896</v>
      </c>
      <c r="C168" s="126">
        <v>6546.1</v>
      </c>
      <c r="D168" s="124">
        <v>6526.1166666666659</v>
      </c>
      <c r="E168" s="124">
        <v>6361.9833333333318</v>
      </c>
      <c r="F168" s="124">
        <v>6177.8666666666659</v>
      </c>
      <c r="G168" s="124">
        <v>6013.7333333333318</v>
      </c>
      <c r="H168" s="124">
        <v>6710.2333333333318</v>
      </c>
      <c r="I168" s="124">
        <v>6874.366666666665</v>
      </c>
      <c r="J168" s="124">
        <v>7058.4833333333318</v>
      </c>
      <c r="K168" s="123">
        <v>6690.25</v>
      </c>
      <c r="L168" s="123">
        <v>6342</v>
      </c>
      <c r="M168" s="123">
        <v>0.10115</v>
      </c>
    </row>
    <row r="169" spans="1:13">
      <c r="A169" s="65">
        <v>159</v>
      </c>
      <c r="B169" s="123" t="s">
        <v>182</v>
      </c>
      <c r="C169" s="126">
        <v>6080.2</v>
      </c>
      <c r="D169" s="124">
        <v>6115.583333333333</v>
      </c>
      <c r="E169" s="124">
        <v>5997.6166666666659</v>
      </c>
      <c r="F169" s="124">
        <v>5915.0333333333328</v>
      </c>
      <c r="G169" s="124">
        <v>5797.0666666666657</v>
      </c>
      <c r="H169" s="124">
        <v>6198.1666666666661</v>
      </c>
      <c r="I169" s="124">
        <v>6316.1333333333332</v>
      </c>
      <c r="J169" s="124">
        <v>6398.7166666666662</v>
      </c>
      <c r="K169" s="123">
        <v>6233.55</v>
      </c>
      <c r="L169" s="123">
        <v>6033</v>
      </c>
      <c r="M169" s="123">
        <v>9.1910000000000006E-2</v>
      </c>
    </row>
    <row r="170" spans="1:13">
      <c r="A170" s="65">
        <v>160</v>
      </c>
      <c r="B170" s="123" t="s">
        <v>904</v>
      </c>
      <c r="C170" s="126">
        <v>2466.25</v>
      </c>
      <c r="D170" s="124">
        <v>2457.4166666666665</v>
      </c>
      <c r="E170" s="124">
        <v>2440.833333333333</v>
      </c>
      <c r="F170" s="124">
        <v>2415.4166666666665</v>
      </c>
      <c r="G170" s="124">
        <v>2398.833333333333</v>
      </c>
      <c r="H170" s="124">
        <v>2482.833333333333</v>
      </c>
      <c r="I170" s="124">
        <v>2499.4166666666661</v>
      </c>
      <c r="J170" s="124">
        <v>2524.833333333333</v>
      </c>
      <c r="K170" s="123">
        <v>2474</v>
      </c>
      <c r="L170" s="123">
        <v>2432</v>
      </c>
      <c r="M170" s="123">
        <v>8.9849999999999999E-2</v>
      </c>
    </row>
    <row r="171" spans="1:13">
      <c r="A171" s="65">
        <v>161</v>
      </c>
      <c r="B171" s="123" t="s">
        <v>70</v>
      </c>
      <c r="C171" s="126">
        <v>535.20000000000005</v>
      </c>
      <c r="D171" s="124">
        <v>534.56666666666672</v>
      </c>
      <c r="E171" s="124">
        <v>524.63333333333344</v>
      </c>
      <c r="F171" s="124">
        <v>514.06666666666672</v>
      </c>
      <c r="G171" s="124">
        <v>504.13333333333344</v>
      </c>
      <c r="H171" s="124">
        <v>545.13333333333344</v>
      </c>
      <c r="I171" s="124">
        <v>555.06666666666661</v>
      </c>
      <c r="J171" s="124">
        <v>565.63333333333344</v>
      </c>
      <c r="K171" s="123">
        <v>544.5</v>
      </c>
      <c r="L171" s="123">
        <v>524</v>
      </c>
      <c r="M171" s="123">
        <v>65.884309999999999</v>
      </c>
    </row>
    <row r="172" spans="1:13">
      <c r="A172" s="65">
        <v>162</v>
      </c>
      <c r="B172" s="123" t="s">
        <v>918</v>
      </c>
      <c r="C172" s="126">
        <v>862.05</v>
      </c>
      <c r="D172" s="124">
        <v>860.23333333333323</v>
      </c>
      <c r="E172" s="124">
        <v>846.46666666666647</v>
      </c>
      <c r="F172" s="124">
        <v>830.88333333333321</v>
      </c>
      <c r="G172" s="124">
        <v>817.11666666666645</v>
      </c>
      <c r="H172" s="124">
        <v>875.81666666666649</v>
      </c>
      <c r="I172" s="124">
        <v>889.58333333333314</v>
      </c>
      <c r="J172" s="124">
        <v>905.16666666666652</v>
      </c>
      <c r="K172" s="123">
        <v>874</v>
      </c>
      <c r="L172" s="123">
        <v>844.65</v>
      </c>
      <c r="M172" s="123">
        <v>1.4254800000000001</v>
      </c>
    </row>
    <row r="173" spans="1:13">
      <c r="A173" s="65">
        <v>163</v>
      </c>
      <c r="B173" s="123" t="s">
        <v>350</v>
      </c>
      <c r="C173" s="126">
        <v>1016.6</v>
      </c>
      <c r="D173" s="124">
        <v>1014.3833333333332</v>
      </c>
      <c r="E173" s="124">
        <v>1001.1666666666665</v>
      </c>
      <c r="F173" s="124">
        <v>985.73333333333335</v>
      </c>
      <c r="G173" s="124">
        <v>972.51666666666665</v>
      </c>
      <c r="H173" s="124">
        <v>1029.8166666666664</v>
      </c>
      <c r="I173" s="124">
        <v>1043.0333333333331</v>
      </c>
      <c r="J173" s="124">
        <v>1058.4666666666662</v>
      </c>
      <c r="K173" s="123">
        <v>1027.5999999999999</v>
      </c>
      <c r="L173" s="123">
        <v>998.95</v>
      </c>
      <c r="M173" s="123">
        <v>2.5564300000000002</v>
      </c>
    </row>
    <row r="174" spans="1:13">
      <c r="A174" s="65">
        <v>164</v>
      </c>
      <c r="B174" s="123" t="s">
        <v>72</v>
      </c>
      <c r="C174" s="126">
        <v>550.04999999999995</v>
      </c>
      <c r="D174" s="124">
        <v>547.44999999999993</v>
      </c>
      <c r="E174" s="124">
        <v>542.59999999999991</v>
      </c>
      <c r="F174" s="124">
        <v>535.15</v>
      </c>
      <c r="G174" s="124">
        <v>530.29999999999995</v>
      </c>
      <c r="H174" s="124">
        <v>554.89999999999986</v>
      </c>
      <c r="I174" s="124">
        <v>559.75</v>
      </c>
      <c r="J174" s="124">
        <v>567.19999999999982</v>
      </c>
      <c r="K174" s="123">
        <v>552.29999999999995</v>
      </c>
      <c r="L174" s="123">
        <v>540</v>
      </c>
      <c r="M174" s="123">
        <v>3.4219400000000002</v>
      </c>
    </row>
    <row r="175" spans="1:13">
      <c r="A175" s="65">
        <v>165</v>
      </c>
      <c r="B175" s="123" t="s">
        <v>922</v>
      </c>
      <c r="C175" s="126">
        <v>839.35</v>
      </c>
      <c r="D175" s="124">
        <v>825.44999999999993</v>
      </c>
      <c r="E175" s="124">
        <v>804.89999999999986</v>
      </c>
      <c r="F175" s="124">
        <v>770.44999999999993</v>
      </c>
      <c r="G175" s="124">
        <v>749.89999999999986</v>
      </c>
      <c r="H175" s="124">
        <v>859.89999999999986</v>
      </c>
      <c r="I175" s="124">
        <v>880.44999999999982</v>
      </c>
      <c r="J175" s="124">
        <v>914.89999999999986</v>
      </c>
      <c r="K175" s="123">
        <v>846</v>
      </c>
      <c r="L175" s="123">
        <v>791</v>
      </c>
      <c r="M175" s="123">
        <v>2.8552399999999998</v>
      </c>
    </row>
    <row r="176" spans="1:13">
      <c r="A176" s="65">
        <v>166</v>
      </c>
      <c r="B176" s="123" t="s">
        <v>355</v>
      </c>
      <c r="C176" s="126">
        <v>118.75</v>
      </c>
      <c r="D176" s="124">
        <v>117.36666666666667</v>
      </c>
      <c r="E176" s="124">
        <v>115.43333333333335</v>
      </c>
      <c r="F176" s="124">
        <v>112.11666666666667</v>
      </c>
      <c r="G176" s="124">
        <v>110.18333333333335</v>
      </c>
      <c r="H176" s="124">
        <v>120.68333333333335</v>
      </c>
      <c r="I176" s="124">
        <v>122.61666666666669</v>
      </c>
      <c r="J176" s="124">
        <v>125.93333333333335</v>
      </c>
      <c r="K176" s="123">
        <v>119.3</v>
      </c>
      <c r="L176" s="123">
        <v>114.05</v>
      </c>
      <c r="M176" s="123">
        <v>15.02108</v>
      </c>
    </row>
    <row r="177" spans="1:13">
      <c r="A177" s="65">
        <v>167</v>
      </c>
      <c r="B177" s="123" t="s">
        <v>198</v>
      </c>
      <c r="C177" s="126">
        <v>395.15</v>
      </c>
      <c r="D177" s="124">
        <v>391.91666666666669</v>
      </c>
      <c r="E177" s="124">
        <v>385.83333333333337</v>
      </c>
      <c r="F177" s="124">
        <v>376.51666666666671</v>
      </c>
      <c r="G177" s="124">
        <v>370.43333333333339</v>
      </c>
      <c r="H177" s="124">
        <v>401.23333333333335</v>
      </c>
      <c r="I177" s="124">
        <v>407.31666666666672</v>
      </c>
      <c r="J177" s="124">
        <v>416.63333333333333</v>
      </c>
      <c r="K177" s="123">
        <v>398</v>
      </c>
      <c r="L177" s="123">
        <v>382.6</v>
      </c>
      <c r="M177" s="123">
        <v>0.32053999999999999</v>
      </c>
    </row>
    <row r="178" spans="1:13">
      <c r="A178" s="65">
        <v>168</v>
      </c>
      <c r="B178" s="123" t="s">
        <v>931</v>
      </c>
      <c r="C178" s="126">
        <v>131.30000000000001</v>
      </c>
      <c r="D178" s="124">
        <v>130.46666666666667</v>
      </c>
      <c r="E178" s="124">
        <v>128.83333333333334</v>
      </c>
      <c r="F178" s="124">
        <v>126.36666666666667</v>
      </c>
      <c r="G178" s="124">
        <v>124.73333333333335</v>
      </c>
      <c r="H178" s="124">
        <v>132.93333333333334</v>
      </c>
      <c r="I178" s="124">
        <v>134.56666666666666</v>
      </c>
      <c r="J178" s="124">
        <v>137.03333333333333</v>
      </c>
      <c r="K178" s="123">
        <v>132.1</v>
      </c>
      <c r="L178" s="123">
        <v>128</v>
      </c>
      <c r="M178" s="123">
        <v>6.4538799999999998</v>
      </c>
    </row>
    <row r="179" spans="1:13">
      <c r="A179" s="65">
        <v>169</v>
      </c>
      <c r="B179" s="123" t="s">
        <v>935</v>
      </c>
      <c r="C179" s="126">
        <v>367.35</v>
      </c>
      <c r="D179" s="124">
        <v>363.9666666666667</v>
      </c>
      <c r="E179" s="124">
        <v>353.53333333333342</v>
      </c>
      <c r="F179" s="124">
        <v>339.7166666666667</v>
      </c>
      <c r="G179" s="124">
        <v>329.28333333333342</v>
      </c>
      <c r="H179" s="124">
        <v>377.78333333333342</v>
      </c>
      <c r="I179" s="124">
        <v>388.2166666666667</v>
      </c>
      <c r="J179" s="124">
        <v>402.03333333333342</v>
      </c>
      <c r="K179" s="123">
        <v>374.4</v>
      </c>
      <c r="L179" s="123">
        <v>350.15</v>
      </c>
      <c r="M179" s="123">
        <v>3.6066199999999999</v>
      </c>
    </row>
    <row r="180" spans="1:13">
      <c r="A180" s="65">
        <v>170</v>
      </c>
      <c r="B180" s="123" t="s">
        <v>941</v>
      </c>
      <c r="C180" s="126">
        <v>532.85</v>
      </c>
      <c r="D180" s="124">
        <v>523.81666666666672</v>
      </c>
      <c r="E180" s="124">
        <v>509.03333333333342</v>
      </c>
      <c r="F180" s="124">
        <v>485.2166666666667</v>
      </c>
      <c r="G180" s="124">
        <v>470.43333333333339</v>
      </c>
      <c r="H180" s="124">
        <v>547.63333333333344</v>
      </c>
      <c r="I180" s="124">
        <v>562.41666666666674</v>
      </c>
      <c r="J180" s="124">
        <v>586.23333333333346</v>
      </c>
      <c r="K180" s="123">
        <v>538.6</v>
      </c>
      <c r="L180" s="123">
        <v>500</v>
      </c>
      <c r="M180" s="123">
        <v>11.961399999999999</v>
      </c>
    </row>
    <row r="181" spans="1:13">
      <c r="A181" s="65">
        <v>171</v>
      </c>
      <c r="B181" s="123" t="s">
        <v>952</v>
      </c>
      <c r="C181" s="126">
        <v>742.95</v>
      </c>
      <c r="D181" s="124">
        <v>735.06666666666661</v>
      </c>
      <c r="E181" s="124">
        <v>718.13333333333321</v>
      </c>
      <c r="F181" s="124">
        <v>693.31666666666661</v>
      </c>
      <c r="G181" s="124">
        <v>676.38333333333321</v>
      </c>
      <c r="H181" s="124">
        <v>759.88333333333321</v>
      </c>
      <c r="I181" s="124">
        <v>776.81666666666661</v>
      </c>
      <c r="J181" s="124">
        <v>801.63333333333321</v>
      </c>
      <c r="K181" s="123">
        <v>752</v>
      </c>
      <c r="L181" s="123">
        <v>710.25</v>
      </c>
      <c r="M181" s="123">
        <v>1.8246100000000001</v>
      </c>
    </row>
    <row r="182" spans="1:13">
      <c r="A182" s="65">
        <v>172</v>
      </c>
      <c r="B182" s="123" t="s">
        <v>954</v>
      </c>
      <c r="C182" s="126">
        <v>776.95</v>
      </c>
      <c r="D182" s="124">
        <v>766.5</v>
      </c>
      <c r="E182" s="124">
        <v>752.05</v>
      </c>
      <c r="F182" s="124">
        <v>727.15</v>
      </c>
      <c r="G182" s="124">
        <v>712.69999999999993</v>
      </c>
      <c r="H182" s="124">
        <v>791.4</v>
      </c>
      <c r="I182" s="124">
        <v>805.85</v>
      </c>
      <c r="J182" s="124">
        <v>830.75</v>
      </c>
      <c r="K182" s="123">
        <v>780.95</v>
      </c>
      <c r="L182" s="123">
        <v>741.6</v>
      </c>
      <c r="M182" s="123">
        <v>0.82979999999999998</v>
      </c>
    </row>
    <row r="183" spans="1:13">
      <c r="A183" s="65">
        <v>173</v>
      </c>
      <c r="B183" s="123" t="s">
        <v>956</v>
      </c>
      <c r="C183" s="126">
        <v>856.85</v>
      </c>
      <c r="D183" s="124">
        <v>846.01666666666677</v>
      </c>
      <c r="E183" s="124">
        <v>832.08333333333348</v>
      </c>
      <c r="F183" s="124">
        <v>807.31666666666672</v>
      </c>
      <c r="G183" s="124">
        <v>793.38333333333344</v>
      </c>
      <c r="H183" s="124">
        <v>870.78333333333353</v>
      </c>
      <c r="I183" s="124">
        <v>884.7166666666667</v>
      </c>
      <c r="J183" s="124">
        <v>909.48333333333358</v>
      </c>
      <c r="K183" s="123">
        <v>859.95</v>
      </c>
      <c r="L183" s="123">
        <v>821.25</v>
      </c>
      <c r="M183" s="123">
        <v>0.11516999999999999</v>
      </c>
    </row>
    <row r="184" spans="1:13">
      <c r="A184" s="65">
        <v>174</v>
      </c>
      <c r="B184" s="123" t="s">
        <v>911</v>
      </c>
      <c r="C184" s="126">
        <v>148.44999999999999</v>
      </c>
      <c r="D184" s="124">
        <v>146.35</v>
      </c>
      <c r="E184" s="124">
        <v>138.69999999999999</v>
      </c>
      <c r="F184" s="124">
        <v>128.94999999999999</v>
      </c>
      <c r="G184" s="124">
        <v>121.29999999999998</v>
      </c>
      <c r="H184" s="124">
        <v>156.1</v>
      </c>
      <c r="I184" s="124">
        <v>163.75000000000003</v>
      </c>
      <c r="J184" s="124">
        <v>173.5</v>
      </c>
      <c r="K184" s="123">
        <v>154</v>
      </c>
      <c r="L184" s="123">
        <v>136.6</v>
      </c>
      <c r="M184" s="123">
        <v>11.521890000000001</v>
      </c>
    </row>
    <row r="185" spans="1:13">
      <c r="A185" s="65">
        <v>175</v>
      </c>
      <c r="B185" s="123" t="s">
        <v>914</v>
      </c>
      <c r="C185" s="126">
        <v>476.8</v>
      </c>
      <c r="D185" s="124">
        <v>464.88333333333338</v>
      </c>
      <c r="E185" s="124">
        <v>448.96666666666675</v>
      </c>
      <c r="F185" s="124">
        <v>421.13333333333338</v>
      </c>
      <c r="G185" s="124">
        <v>405.21666666666675</v>
      </c>
      <c r="H185" s="124">
        <v>492.71666666666675</v>
      </c>
      <c r="I185" s="124">
        <v>508.63333333333338</v>
      </c>
      <c r="J185" s="124">
        <v>536.4666666666667</v>
      </c>
      <c r="K185" s="123">
        <v>480.8</v>
      </c>
      <c r="L185" s="123">
        <v>437.05</v>
      </c>
      <c r="M185" s="123">
        <v>16.098420000000001</v>
      </c>
    </row>
    <row r="186" spans="1:13">
      <c r="A186" s="65">
        <v>176</v>
      </c>
      <c r="B186" s="123" t="s">
        <v>318</v>
      </c>
      <c r="C186" s="126">
        <v>145.94999999999999</v>
      </c>
      <c r="D186" s="124">
        <v>145.63333333333333</v>
      </c>
      <c r="E186" s="124">
        <v>141.31666666666666</v>
      </c>
      <c r="F186" s="124">
        <v>136.68333333333334</v>
      </c>
      <c r="G186" s="124">
        <v>132.36666666666667</v>
      </c>
      <c r="H186" s="124">
        <v>150.26666666666665</v>
      </c>
      <c r="I186" s="124">
        <v>154.58333333333331</v>
      </c>
      <c r="J186" s="124">
        <v>159.21666666666664</v>
      </c>
      <c r="K186" s="123">
        <v>149.94999999999999</v>
      </c>
      <c r="L186" s="123">
        <v>141</v>
      </c>
      <c r="M186" s="123">
        <v>3.19495</v>
      </c>
    </row>
    <row r="187" spans="1:13">
      <c r="A187" s="65">
        <v>177</v>
      </c>
      <c r="B187" s="123" t="s">
        <v>316</v>
      </c>
      <c r="C187" s="126">
        <v>132.5</v>
      </c>
      <c r="D187" s="124">
        <v>130</v>
      </c>
      <c r="E187" s="124">
        <v>126.55000000000001</v>
      </c>
      <c r="F187" s="124">
        <v>120.60000000000001</v>
      </c>
      <c r="G187" s="124">
        <v>117.15000000000002</v>
      </c>
      <c r="H187" s="124">
        <v>135.94999999999999</v>
      </c>
      <c r="I187" s="124">
        <v>139.39999999999998</v>
      </c>
      <c r="J187" s="124">
        <v>145.35</v>
      </c>
      <c r="K187" s="123">
        <v>133.44999999999999</v>
      </c>
      <c r="L187" s="123">
        <v>124.05</v>
      </c>
      <c r="M187" s="123">
        <v>26.71247</v>
      </c>
    </row>
    <row r="188" spans="1:13">
      <c r="A188" s="65">
        <v>178</v>
      </c>
      <c r="B188" s="123" t="s">
        <v>199</v>
      </c>
      <c r="C188" s="126">
        <v>202.5</v>
      </c>
      <c r="D188" s="124">
        <v>204.20000000000002</v>
      </c>
      <c r="E188" s="124">
        <v>199.40000000000003</v>
      </c>
      <c r="F188" s="124">
        <v>196.3</v>
      </c>
      <c r="G188" s="124">
        <v>191.50000000000003</v>
      </c>
      <c r="H188" s="124">
        <v>207.30000000000004</v>
      </c>
      <c r="I188" s="124">
        <v>212.10000000000005</v>
      </c>
      <c r="J188" s="124">
        <v>215.20000000000005</v>
      </c>
      <c r="K188" s="123">
        <v>209</v>
      </c>
      <c r="L188" s="123">
        <v>201.1</v>
      </c>
      <c r="M188" s="123">
        <v>12.21996</v>
      </c>
    </row>
    <row r="189" spans="1:13">
      <c r="A189" s="65">
        <v>179</v>
      </c>
      <c r="B189" s="123" t="s">
        <v>958</v>
      </c>
      <c r="C189" s="126">
        <v>1075.05</v>
      </c>
      <c r="D189" s="124">
        <v>1036.0166666666667</v>
      </c>
      <c r="E189" s="124">
        <v>990.0333333333333</v>
      </c>
      <c r="F189" s="124">
        <v>905.01666666666665</v>
      </c>
      <c r="G189" s="124">
        <v>859.0333333333333</v>
      </c>
      <c r="H189" s="124">
        <v>1121.0333333333333</v>
      </c>
      <c r="I189" s="124">
        <v>1167.0166666666664</v>
      </c>
      <c r="J189" s="124">
        <v>1252.0333333333333</v>
      </c>
      <c r="K189" s="123">
        <v>1082</v>
      </c>
      <c r="L189" s="123">
        <v>951</v>
      </c>
      <c r="M189" s="123">
        <v>0.58884000000000003</v>
      </c>
    </row>
    <row r="190" spans="1:13">
      <c r="A190" s="65">
        <v>180</v>
      </c>
      <c r="B190" s="123" t="s">
        <v>977</v>
      </c>
      <c r="C190" s="126">
        <v>57.7</v>
      </c>
      <c r="D190" s="124">
        <v>56.449999999999996</v>
      </c>
      <c r="E190" s="124">
        <v>54.749999999999993</v>
      </c>
      <c r="F190" s="124">
        <v>51.8</v>
      </c>
      <c r="G190" s="124">
        <v>50.099999999999994</v>
      </c>
      <c r="H190" s="124">
        <v>59.399999999999991</v>
      </c>
      <c r="I190" s="124">
        <v>61.099999999999994</v>
      </c>
      <c r="J190" s="124">
        <v>64.049999999999983</v>
      </c>
      <c r="K190" s="123">
        <v>58.15</v>
      </c>
      <c r="L190" s="123">
        <v>53.5</v>
      </c>
      <c r="M190" s="123">
        <v>37.741810000000001</v>
      </c>
    </row>
    <row r="191" spans="1:13">
      <c r="A191" s="65">
        <v>181</v>
      </c>
      <c r="B191" s="123" t="s">
        <v>75</v>
      </c>
      <c r="C191" s="126">
        <v>964</v>
      </c>
      <c r="D191" s="124">
        <v>952.38333333333321</v>
      </c>
      <c r="E191" s="124">
        <v>934.1666666666664</v>
      </c>
      <c r="F191" s="124">
        <v>904.33333333333314</v>
      </c>
      <c r="G191" s="124">
        <v>886.11666666666633</v>
      </c>
      <c r="H191" s="124">
        <v>982.21666666666647</v>
      </c>
      <c r="I191" s="124">
        <v>1000.4333333333332</v>
      </c>
      <c r="J191" s="124">
        <v>1030.2666666666664</v>
      </c>
      <c r="K191" s="123">
        <v>970.6</v>
      </c>
      <c r="L191" s="123">
        <v>922.55</v>
      </c>
      <c r="M191" s="123">
        <v>17.282530000000001</v>
      </c>
    </row>
    <row r="192" spans="1:13">
      <c r="A192" s="65">
        <v>182</v>
      </c>
      <c r="B192" s="123" t="s">
        <v>77</v>
      </c>
      <c r="C192" s="126">
        <v>1849.5</v>
      </c>
      <c r="D192" s="124">
        <v>1852.7666666666664</v>
      </c>
      <c r="E192" s="124">
        <v>1840.8333333333328</v>
      </c>
      <c r="F192" s="124">
        <v>1832.1666666666663</v>
      </c>
      <c r="G192" s="124">
        <v>1820.2333333333327</v>
      </c>
      <c r="H192" s="124">
        <v>1861.4333333333329</v>
      </c>
      <c r="I192" s="124">
        <v>1873.3666666666663</v>
      </c>
      <c r="J192" s="124">
        <v>1882.0333333333331</v>
      </c>
      <c r="K192" s="123">
        <v>1864.7</v>
      </c>
      <c r="L192" s="123">
        <v>1844.1</v>
      </c>
      <c r="M192" s="123">
        <v>16.022379999999998</v>
      </c>
    </row>
    <row r="193" spans="1:13">
      <c r="A193" s="65">
        <v>183</v>
      </c>
      <c r="B193" s="123" t="s">
        <v>303</v>
      </c>
      <c r="C193" s="126">
        <v>419.25</v>
      </c>
      <c r="D193" s="124">
        <v>421.7166666666667</v>
      </c>
      <c r="E193" s="124">
        <v>408.53333333333342</v>
      </c>
      <c r="F193" s="124">
        <v>397.81666666666672</v>
      </c>
      <c r="G193" s="124">
        <v>384.63333333333344</v>
      </c>
      <c r="H193" s="124">
        <v>432.43333333333339</v>
      </c>
      <c r="I193" s="124">
        <v>445.61666666666667</v>
      </c>
      <c r="J193" s="124">
        <v>456.33333333333337</v>
      </c>
      <c r="K193" s="123">
        <v>434.9</v>
      </c>
      <c r="L193" s="123">
        <v>411</v>
      </c>
      <c r="M193" s="123">
        <v>0.53890000000000005</v>
      </c>
    </row>
    <row r="194" spans="1:13">
      <c r="A194" s="65">
        <v>184</v>
      </c>
      <c r="B194" s="123" t="s">
        <v>1030</v>
      </c>
      <c r="C194" s="126">
        <v>95.05</v>
      </c>
      <c r="D194" s="124">
        <v>94.733333333333334</v>
      </c>
      <c r="E194" s="124">
        <v>93.566666666666663</v>
      </c>
      <c r="F194" s="124">
        <v>92.083333333333329</v>
      </c>
      <c r="G194" s="124">
        <v>90.916666666666657</v>
      </c>
      <c r="H194" s="124">
        <v>96.216666666666669</v>
      </c>
      <c r="I194" s="124">
        <v>97.383333333333326</v>
      </c>
      <c r="J194" s="124">
        <v>98.866666666666674</v>
      </c>
      <c r="K194" s="123">
        <v>95.9</v>
      </c>
      <c r="L194" s="123">
        <v>93.25</v>
      </c>
      <c r="M194" s="123">
        <v>1.69703</v>
      </c>
    </row>
    <row r="195" spans="1:13">
      <c r="A195" s="65">
        <v>185</v>
      </c>
      <c r="B195" s="123" t="s">
        <v>965</v>
      </c>
      <c r="C195" s="126">
        <v>37.049999999999997</v>
      </c>
      <c r="D195" s="124">
        <v>37.133333333333333</v>
      </c>
      <c r="E195" s="124">
        <v>36.016666666666666</v>
      </c>
      <c r="F195" s="124">
        <v>34.983333333333334</v>
      </c>
      <c r="G195" s="124">
        <v>33.866666666666667</v>
      </c>
      <c r="H195" s="124">
        <v>38.166666666666664</v>
      </c>
      <c r="I195" s="124">
        <v>39.283333333333324</v>
      </c>
      <c r="J195" s="124">
        <v>40.316666666666663</v>
      </c>
      <c r="K195" s="123">
        <v>38.25</v>
      </c>
      <c r="L195" s="123">
        <v>36.1</v>
      </c>
      <c r="M195" s="123">
        <v>11.568479999999999</v>
      </c>
    </row>
    <row r="196" spans="1:13">
      <c r="A196" s="65">
        <v>186</v>
      </c>
      <c r="B196" s="123" t="s">
        <v>967</v>
      </c>
      <c r="C196" s="126">
        <v>769.7</v>
      </c>
      <c r="D196" s="124">
        <v>763.93333333333339</v>
      </c>
      <c r="E196" s="124">
        <v>755.76666666666677</v>
      </c>
      <c r="F196" s="124">
        <v>741.83333333333337</v>
      </c>
      <c r="G196" s="124">
        <v>733.66666666666674</v>
      </c>
      <c r="H196" s="124">
        <v>777.86666666666679</v>
      </c>
      <c r="I196" s="124">
        <v>786.0333333333333</v>
      </c>
      <c r="J196" s="124">
        <v>799.96666666666681</v>
      </c>
      <c r="K196" s="123">
        <v>772.1</v>
      </c>
      <c r="L196" s="123">
        <v>750</v>
      </c>
      <c r="M196" s="123">
        <v>9.2170000000000002E-2</v>
      </c>
    </row>
    <row r="197" spans="1:13">
      <c r="A197" s="65">
        <v>187</v>
      </c>
      <c r="B197" s="123" t="s">
        <v>74</v>
      </c>
      <c r="C197" s="126">
        <v>515.25</v>
      </c>
      <c r="D197" s="124">
        <v>513.11666666666667</v>
      </c>
      <c r="E197" s="124">
        <v>505.23333333333335</v>
      </c>
      <c r="F197" s="124">
        <v>495.2166666666667</v>
      </c>
      <c r="G197" s="124">
        <v>487.33333333333337</v>
      </c>
      <c r="H197" s="124">
        <v>523.13333333333333</v>
      </c>
      <c r="I197" s="124">
        <v>531.01666666666677</v>
      </c>
      <c r="J197" s="124">
        <v>541.0333333333333</v>
      </c>
      <c r="K197" s="123">
        <v>521</v>
      </c>
      <c r="L197" s="123">
        <v>503.1</v>
      </c>
      <c r="M197" s="123">
        <v>8.9199300000000008</v>
      </c>
    </row>
    <row r="198" spans="1:13">
      <c r="A198" s="65">
        <v>188</v>
      </c>
      <c r="B198" s="123" t="s">
        <v>987</v>
      </c>
      <c r="C198" s="126">
        <v>161.65</v>
      </c>
      <c r="D198" s="124">
        <v>160.54999999999998</v>
      </c>
      <c r="E198" s="124">
        <v>155.09999999999997</v>
      </c>
      <c r="F198" s="124">
        <v>148.54999999999998</v>
      </c>
      <c r="G198" s="124">
        <v>143.09999999999997</v>
      </c>
      <c r="H198" s="124">
        <v>167.09999999999997</v>
      </c>
      <c r="I198" s="124">
        <v>172.54999999999995</v>
      </c>
      <c r="J198" s="124">
        <v>179.09999999999997</v>
      </c>
      <c r="K198" s="123">
        <v>166</v>
      </c>
      <c r="L198" s="123">
        <v>154</v>
      </c>
      <c r="M198" s="123">
        <v>6.6008699999999996</v>
      </c>
    </row>
    <row r="199" spans="1:13">
      <c r="A199" s="65">
        <v>189</v>
      </c>
      <c r="B199" s="123" t="s">
        <v>991</v>
      </c>
      <c r="C199" s="126">
        <v>706</v>
      </c>
      <c r="D199" s="124">
        <v>701.66666666666663</v>
      </c>
      <c r="E199" s="124">
        <v>684.33333333333326</v>
      </c>
      <c r="F199" s="124">
        <v>662.66666666666663</v>
      </c>
      <c r="G199" s="124">
        <v>645.33333333333326</v>
      </c>
      <c r="H199" s="124">
        <v>723.33333333333326</v>
      </c>
      <c r="I199" s="124">
        <v>740.66666666666652</v>
      </c>
      <c r="J199" s="124">
        <v>762.33333333333326</v>
      </c>
      <c r="K199" s="123">
        <v>719</v>
      </c>
      <c r="L199" s="123">
        <v>680</v>
      </c>
      <c r="M199" s="123">
        <v>1.8587499999999999</v>
      </c>
    </row>
    <row r="200" spans="1:13">
      <c r="A200" s="65">
        <v>190</v>
      </c>
      <c r="B200" s="123" t="s">
        <v>79</v>
      </c>
      <c r="C200" s="126">
        <v>3546.1</v>
      </c>
      <c r="D200" s="124">
        <v>3550.85</v>
      </c>
      <c r="E200" s="124">
        <v>3525.35</v>
      </c>
      <c r="F200" s="124">
        <v>3504.6</v>
      </c>
      <c r="G200" s="124">
        <v>3479.1</v>
      </c>
      <c r="H200" s="124">
        <v>3571.6</v>
      </c>
      <c r="I200" s="124">
        <v>3597.1</v>
      </c>
      <c r="J200" s="124">
        <v>3617.85</v>
      </c>
      <c r="K200" s="123">
        <v>3576.35</v>
      </c>
      <c r="L200" s="123">
        <v>3530.1</v>
      </c>
      <c r="M200" s="123">
        <v>6.0484900000000001</v>
      </c>
    </row>
    <row r="201" spans="1:13">
      <c r="A201" s="65">
        <v>191</v>
      </c>
      <c r="B201" s="123" t="s">
        <v>80</v>
      </c>
      <c r="C201" s="126">
        <v>341.2</v>
      </c>
      <c r="D201" s="124">
        <v>336.68333333333334</v>
      </c>
      <c r="E201" s="124">
        <v>328.51666666666665</v>
      </c>
      <c r="F201" s="124">
        <v>315.83333333333331</v>
      </c>
      <c r="G201" s="124">
        <v>307.66666666666663</v>
      </c>
      <c r="H201" s="124">
        <v>349.36666666666667</v>
      </c>
      <c r="I201" s="124">
        <v>357.5333333333333</v>
      </c>
      <c r="J201" s="124">
        <v>370.2166666666667</v>
      </c>
      <c r="K201" s="123">
        <v>344.85</v>
      </c>
      <c r="L201" s="123">
        <v>324</v>
      </c>
      <c r="M201" s="123">
        <v>19.717390000000002</v>
      </c>
    </row>
    <row r="202" spans="1:13">
      <c r="A202" s="65">
        <v>192</v>
      </c>
      <c r="B202" s="123" t="s">
        <v>996</v>
      </c>
      <c r="C202" s="126">
        <v>30.7</v>
      </c>
      <c r="D202" s="124">
        <v>29.666666666666668</v>
      </c>
      <c r="E202" s="124">
        <v>27.783333333333335</v>
      </c>
      <c r="F202" s="124">
        <v>24.866666666666667</v>
      </c>
      <c r="G202" s="124">
        <v>22.983333333333334</v>
      </c>
      <c r="H202" s="124">
        <v>32.583333333333336</v>
      </c>
      <c r="I202" s="124">
        <v>34.466666666666669</v>
      </c>
      <c r="J202" s="124">
        <v>37.38333333333334</v>
      </c>
      <c r="K202" s="123">
        <v>31.55</v>
      </c>
      <c r="L202" s="123">
        <v>26.75</v>
      </c>
      <c r="M202" s="123">
        <v>200.47875999999999</v>
      </c>
    </row>
    <row r="203" spans="1:13">
      <c r="A203" s="65">
        <v>193</v>
      </c>
      <c r="B203" s="123" t="s">
        <v>1004</v>
      </c>
      <c r="C203" s="126">
        <v>364.15</v>
      </c>
      <c r="D203" s="124">
        <v>360.01666666666665</v>
      </c>
      <c r="E203" s="124">
        <v>354.13333333333333</v>
      </c>
      <c r="F203" s="124">
        <v>344.11666666666667</v>
      </c>
      <c r="G203" s="124">
        <v>338.23333333333335</v>
      </c>
      <c r="H203" s="124">
        <v>370.0333333333333</v>
      </c>
      <c r="I203" s="124">
        <v>375.91666666666663</v>
      </c>
      <c r="J203" s="124">
        <v>385.93333333333328</v>
      </c>
      <c r="K203" s="123">
        <v>365.9</v>
      </c>
      <c r="L203" s="123">
        <v>350</v>
      </c>
      <c r="M203" s="123">
        <v>0.48287000000000002</v>
      </c>
    </row>
    <row r="204" spans="1:13">
      <c r="A204" s="65">
        <v>194</v>
      </c>
      <c r="B204" s="123" t="s">
        <v>81</v>
      </c>
      <c r="C204" s="126">
        <v>243.5</v>
      </c>
      <c r="D204" s="124">
        <v>242.11666666666667</v>
      </c>
      <c r="E204" s="124">
        <v>238.73333333333335</v>
      </c>
      <c r="F204" s="124">
        <v>233.96666666666667</v>
      </c>
      <c r="G204" s="124">
        <v>230.58333333333334</v>
      </c>
      <c r="H204" s="124">
        <v>246.88333333333335</v>
      </c>
      <c r="I204" s="124">
        <v>250.26666666666668</v>
      </c>
      <c r="J204" s="124">
        <v>255.03333333333336</v>
      </c>
      <c r="K204" s="123">
        <v>245.5</v>
      </c>
      <c r="L204" s="123">
        <v>237.35</v>
      </c>
      <c r="M204" s="123">
        <v>70.249650000000003</v>
      </c>
    </row>
    <row r="205" spans="1:13">
      <c r="A205" s="65">
        <v>195</v>
      </c>
      <c r="B205" s="123" t="s">
        <v>972</v>
      </c>
      <c r="C205" s="126">
        <v>35.1</v>
      </c>
      <c r="D205" s="124">
        <v>34.783333333333339</v>
      </c>
      <c r="E205" s="124">
        <v>34.116666666666674</v>
      </c>
      <c r="F205" s="124">
        <v>33.133333333333333</v>
      </c>
      <c r="G205" s="124">
        <v>32.466666666666669</v>
      </c>
      <c r="H205" s="124">
        <v>35.76666666666668</v>
      </c>
      <c r="I205" s="124">
        <v>36.433333333333351</v>
      </c>
      <c r="J205" s="124">
        <v>37.416666666666686</v>
      </c>
      <c r="K205" s="123">
        <v>35.450000000000003</v>
      </c>
      <c r="L205" s="123">
        <v>33.799999999999997</v>
      </c>
      <c r="M205" s="123">
        <v>93.466290000000001</v>
      </c>
    </row>
    <row r="206" spans="1:13">
      <c r="A206" s="65">
        <v>196</v>
      </c>
      <c r="B206" s="123" t="s">
        <v>1008</v>
      </c>
      <c r="C206" s="126">
        <v>79.2</v>
      </c>
      <c r="D206" s="124">
        <v>78.933333333333337</v>
      </c>
      <c r="E206" s="124">
        <v>76.566666666666677</v>
      </c>
      <c r="F206" s="124">
        <v>73.933333333333337</v>
      </c>
      <c r="G206" s="124">
        <v>71.566666666666677</v>
      </c>
      <c r="H206" s="124">
        <v>81.566666666666677</v>
      </c>
      <c r="I206" s="124">
        <v>83.933333333333351</v>
      </c>
      <c r="J206" s="124">
        <v>86.566666666666677</v>
      </c>
      <c r="K206" s="123">
        <v>81.3</v>
      </c>
      <c r="L206" s="123">
        <v>76.3</v>
      </c>
      <c r="M206" s="123">
        <v>35.103270000000002</v>
      </c>
    </row>
    <row r="207" spans="1:13">
      <c r="A207" s="65">
        <v>197</v>
      </c>
      <c r="B207" s="123" t="s">
        <v>82</v>
      </c>
      <c r="C207" s="126">
        <v>395.7</v>
      </c>
      <c r="D207" s="124">
        <v>396.05</v>
      </c>
      <c r="E207" s="124">
        <v>386.90000000000003</v>
      </c>
      <c r="F207" s="124">
        <v>378.1</v>
      </c>
      <c r="G207" s="124">
        <v>368.95000000000005</v>
      </c>
      <c r="H207" s="124">
        <v>404.85</v>
      </c>
      <c r="I207" s="124">
        <v>414</v>
      </c>
      <c r="J207" s="124">
        <v>422.8</v>
      </c>
      <c r="K207" s="123">
        <v>405.2</v>
      </c>
      <c r="L207" s="123">
        <v>387.25</v>
      </c>
      <c r="M207" s="123">
        <v>118.11951000000001</v>
      </c>
    </row>
    <row r="208" spans="1:13">
      <c r="A208" s="65">
        <v>198</v>
      </c>
      <c r="B208" s="123" t="s">
        <v>83</v>
      </c>
      <c r="C208" s="126">
        <v>1333.05</v>
      </c>
      <c r="D208" s="124">
        <v>1328.2833333333335</v>
      </c>
      <c r="E208" s="124">
        <v>1316.5666666666671</v>
      </c>
      <c r="F208" s="124">
        <v>1300.0833333333335</v>
      </c>
      <c r="G208" s="124">
        <v>1288.366666666667</v>
      </c>
      <c r="H208" s="124">
        <v>1344.7666666666671</v>
      </c>
      <c r="I208" s="124">
        <v>1356.4833333333338</v>
      </c>
      <c r="J208" s="124">
        <v>1372.9666666666672</v>
      </c>
      <c r="K208" s="123">
        <v>1340</v>
      </c>
      <c r="L208" s="123">
        <v>1311.8</v>
      </c>
      <c r="M208" s="123">
        <v>8.1000399999999999</v>
      </c>
    </row>
    <row r="209" spans="1:13">
      <c r="A209" s="65">
        <v>199</v>
      </c>
      <c r="B209" s="123" t="s">
        <v>84</v>
      </c>
      <c r="C209" s="126">
        <v>303.55</v>
      </c>
      <c r="D209" s="124">
        <v>298.65000000000003</v>
      </c>
      <c r="E209" s="124">
        <v>285.40000000000009</v>
      </c>
      <c r="F209" s="124">
        <v>267.25000000000006</v>
      </c>
      <c r="G209" s="124">
        <v>254.00000000000011</v>
      </c>
      <c r="H209" s="124">
        <v>316.80000000000007</v>
      </c>
      <c r="I209" s="124">
        <v>330.04999999999995</v>
      </c>
      <c r="J209" s="124">
        <v>348.20000000000005</v>
      </c>
      <c r="K209" s="123">
        <v>311.89999999999998</v>
      </c>
      <c r="L209" s="123">
        <v>280.5</v>
      </c>
      <c r="M209" s="123">
        <v>52.946919999999999</v>
      </c>
    </row>
    <row r="210" spans="1:13">
      <c r="A210" s="65">
        <v>200</v>
      </c>
      <c r="B210" s="123" t="s">
        <v>2484</v>
      </c>
      <c r="C210" s="126">
        <v>80</v>
      </c>
      <c r="D210" s="124">
        <v>79.13333333333334</v>
      </c>
      <c r="E210" s="124">
        <v>77.966666666666683</v>
      </c>
      <c r="F210" s="124">
        <v>75.933333333333337</v>
      </c>
      <c r="G210" s="124">
        <v>74.76666666666668</v>
      </c>
      <c r="H210" s="124">
        <v>81.166666666666686</v>
      </c>
      <c r="I210" s="124">
        <v>82.333333333333343</v>
      </c>
      <c r="J210" s="124">
        <v>84.366666666666688</v>
      </c>
      <c r="K210" s="123">
        <v>80.3</v>
      </c>
      <c r="L210" s="123">
        <v>77.099999999999994</v>
      </c>
      <c r="M210" s="123">
        <v>18.197399999999998</v>
      </c>
    </row>
    <row r="211" spans="1:13">
      <c r="A211" s="65">
        <v>201</v>
      </c>
      <c r="B211" s="123" t="s">
        <v>76</v>
      </c>
      <c r="C211" s="126">
        <v>1773.05</v>
      </c>
      <c r="D211" s="124">
        <v>1772.8333333333333</v>
      </c>
      <c r="E211" s="124">
        <v>1762.2166666666665</v>
      </c>
      <c r="F211" s="124">
        <v>1751.3833333333332</v>
      </c>
      <c r="G211" s="124">
        <v>1740.7666666666664</v>
      </c>
      <c r="H211" s="124">
        <v>1783.6666666666665</v>
      </c>
      <c r="I211" s="124">
        <v>1794.2833333333333</v>
      </c>
      <c r="J211" s="124">
        <v>1805.1166666666666</v>
      </c>
      <c r="K211" s="123">
        <v>1783.45</v>
      </c>
      <c r="L211" s="123">
        <v>1762</v>
      </c>
      <c r="M211" s="123">
        <v>27.739709999999999</v>
      </c>
    </row>
    <row r="212" spans="1:13">
      <c r="A212" s="65">
        <v>202</v>
      </c>
      <c r="B212" s="123" t="s">
        <v>78</v>
      </c>
      <c r="C212" s="126">
        <v>51.55</v>
      </c>
      <c r="D212" s="124">
        <v>51.583333333333336</v>
      </c>
      <c r="E212" s="124">
        <v>50.966666666666669</v>
      </c>
      <c r="F212" s="124">
        <v>50.383333333333333</v>
      </c>
      <c r="G212" s="124">
        <v>49.766666666666666</v>
      </c>
      <c r="H212" s="124">
        <v>52.166666666666671</v>
      </c>
      <c r="I212" s="124">
        <v>52.783333333333331</v>
      </c>
      <c r="J212" s="124">
        <v>53.366666666666674</v>
      </c>
      <c r="K212" s="123">
        <v>52.2</v>
      </c>
      <c r="L212" s="123">
        <v>51</v>
      </c>
      <c r="M212" s="123">
        <v>111.91822000000001</v>
      </c>
    </row>
    <row r="213" spans="1:13">
      <c r="A213" s="65">
        <v>203</v>
      </c>
      <c r="B213" s="123" t="s">
        <v>99</v>
      </c>
      <c r="C213" s="126">
        <v>271.35000000000002</v>
      </c>
      <c r="D213" s="124">
        <v>270.55</v>
      </c>
      <c r="E213" s="124">
        <v>268.60000000000002</v>
      </c>
      <c r="F213" s="124">
        <v>265.85000000000002</v>
      </c>
      <c r="G213" s="124">
        <v>263.90000000000003</v>
      </c>
      <c r="H213" s="124">
        <v>273.3</v>
      </c>
      <c r="I213" s="124">
        <v>275.24999999999994</v>
      </c>
      <c r="J213" s="124">
        <v>278</v>
      </c>
      <c r="K213" s="123">
        <v>272.5</v>
      </c>
      <c r="L213" s="123">
        <v>267.8</v>
      </c>
      <c r="M213" s="123">
        <v>142.04123000000001</v>
      </c>
    </row>
    <row r="214" spans="1:13">
      <c r="A214" s="65">
        <v>204</v>
      </c>
      <c r="B214" s="123" t="s">
        <v>87</v>
      </c>
      <c r="C214" s="126">
        <v>326.75</v>
      </c>
      <c r="D214" s="124">
        <v>326.01666666666665</v>
      </c>
      <c r="E214" s="124">
        <v>323.38333333333333</v>
      </c>
      <c r="F214" s="124">
        <v>320.01666666666665</v>
      </c>
      <c r="G214" s="124">
        <v>317.38333333333333</v>
      </c>
      <c r="H214" s="124">
        <v>329.38333333333333</v>
      </c>
      <c r="I214" s="124">
        <v>332.01666666666665</v>
      </c>
      <c r="J214" s="124">
        <v>335.38333333333333</v>
      </c>
      <c r="K214" s="123">
        <v>328.65</v>
      </c>
      <c r="L214" s="123">
        <v>322.64999999999998</v>
      </c>
      <c r="M214" s="123">
        <v>94.933980000000005</v>
      </c>
    </row>
    <row r="215" spans="1:13">
      <c r="A215" s="65">
        <v>205</v>
      </c>
      <c r="B215" s="123" t="s">
        <v>2277</v>
      </c>
      <c r="C215" s="126">
        <v>415.1</v>
      </c>
      <c r="D215" s="124">
        <v>415.88333333333338</v>
      </c>
      <c r="E215" s="124">
        <v>410.01666666666677</v>
      </c>
      <c r="F215" s="124">
        <v>404.93333333333339</v>
      </c>
      <c r="G215" s="124">
        <v>399.06666666666678</v>
      </c>
      <c r="H215" s="124">
        <v>420.96666666666675</v>
      </c>
      <c r="I215" s="124">
        <v>426.83333333333343</v>
      </c>
      <c r="J215" s="124">
        <v>431.91666666666674</v>
      </c>
      <c r="K215" s="123">
        <v>421.75</v>
      </c>
      <c r="L215" s="123">
        <v>410.8</v>
      </c>
      <c r="M215" s="123">
        <v>6.6543299999999999</v>
      </c>
    </row>
    <row r="216" spans="1:13">
      <c r="A216" s="65">
        <v>206</v>
      </c>
      <c r="B216" s="123" t="s">
        <v>1040</v>
      </c>
      <c r="C216" s="126">
        <v>3917.05</v>
      </c>
      <c r="D216" s="124">
        <v>3909.4500000000003</v>
      </c>
      <c r="E216" s="124">
        <v>3858.9000000000005</v>
      </c>
      <c r="F216" s="124">
        <v>3800.7500000000005</v>
      </c>
      <c r="G216" s="124">
        <v>3750.2000000000007</v>
      </c>
      <c r="H216" s="124">
        <v>3967.6000000000004</v>
      </c>
      <c r="I216" s="124">
        <v>4018.1500000000005</v>
      </c>
      <c r="J216" s="124">
        <v>4076.3</v>
      </c>
      <c r="K216" s="123">
        <v>3960</v>
      </c>
      <c r="L216" s="123">
        <v>3851.3</v>
      </c>
      <c r="M216" s="123">
        <v>9.7300000000000008E-3</v>
      </c>
    </row>
    <row r="217" spans="1:13">
      <c r="A217" s="65">
        <v>207</v>
      </c>
      <c r="B217" s="123" t="s">
        <v>88</v>
      </c>
      <c r="C217" s="126">
        <v>62.75</v>
      </c>
      <c r="D217" s="124">
        <v>61.866666666666667</v>
      </c>
      <c r="E217" s="124">
        <v>59.983333333333334</v>
      </c>
      <c r="F217" s="124">
        <v>57.216666666666669</v>
      </c>
      <c r="G217" s="124">
        <v>55.333333333333336</v>
      </c>
      <c r="H217" s="124">
        <v>64.633333333333326</v>
      </c>
      <c r="I217" s="124">
        <v>66.51666666666668</v>
      </c>
      <c r="J217" s="124">
        <v>69.283333333333331</v>
      </c>
      <c r="K217" s="123">
        <v>63.75</v>
      </c>
      <c r="L217" s="123">
        <v>59.1</v>
      </c>
      <c r="M217" s="123">
        <v>75.823509999999999</v>
      </c>
    </row>
    <row r="218" spans="1:13">
      <c r="A218" s="65">
        <v>208</v>
      </c>
      <c r="B218" s="123" t="s">
        <v>1045</v>
      </c>
      <c r="C218" s="126">
        <v>53.2</v>
      </c>
      <c r="D218" s="124">
        <v>53.116666666666674</v>
      </c>
      <c r="E218" s="124">
        <v>52.533333333333346</v>
      </c>
      <c r="F218" s="124">
        <v>51.866666666666674</v>
      </c>
      <c r="G218" s="124">
        <v>51.283333333333346</v>
      </c>
      <c r="H218" s="124">
        <v>53.783333333333346</v>
      </c>
      <c r="I218" s="124">
        <v>54.366666666666674</v>
      </c>
      <c r="J218" s="124">
        <v>55.033333333333346</v>
      </c>
      <c r="K218" s="123">
        <v>53.7</v>
      </c>
      <c r="L218" s="123">
        <v>52.45</v>
      </c>
      <c r="M218" s="123">
        <v>70.445430000000002</v>
      </c>
    </row>
    <row r="219" spans="1:13">
      <c r="A219" s="65">
        <v>209</v>
      </c>
      <c r="B219" s="123" t="s">
        <v>90</v>
      </c>
      <c r="C219" s="126">
        <v>53.25</v>
      </c>
      <c r="D219" s="124">
        <v>53.016666666666673</v>
      </c>
      <c r="E219" s="124">
        <v>52.333333333333343</v>
      </c>
      <c r="F219" s="124">
        <v>51.416666666666671</v>
      </c>
      <c r="G219" s="124">
        <v>50.733333333333341</v>
      </c>
      <c r="H219" s="124">
        <v>53.933333333333344</v>
      </c>
      <c r="I219" s="124">
        <v>54.616666666666667</v>
      </c>
      <c r="J219" s="124">
        <v>55.533333333333346</v>
      </c>
      <c r="K219" s="123">
        <v>53.7</v>
      </c>
      <c r="L219" s="123">
        <v>52.1</v>
      </c>
      <c r="M219" s="123">
        <v>30.141279999999998</v>
      </c>
    </row>
    <row r="220" spans="1:13">
      <c r="A220" s="65">
        <v>210</v>
      </c>
      <c r="B220" s="123" t="s">
        <v>1047</v>
      </c>
      <c r="C220" s="126">
        <v>1379.55</v>
      </c>
      <c r="D220" s="124">
        <v>1354.8500000000001</v>
      </c>
      <c r="E220" s="124">
        <v>1314.7000000000003</v>
      </c>
      <c r="F220" s="124">
        <v>1249.8500000000001</v>
      </c>
      <c r="G220" s="124">
        <v>1209.7000000000003</v>
      </c>
      <c r="H220" s="124">
        <v>1419.7000000000003</v>
      </c>
      <c r="I220" s="124">
        <v>1459.8500000000004</v>
      </c>
      <c r="J220" s="124">
        <v>1524.7000000000003</v>
      </c>
      <c r="K220" s="123">
        <v>1395</v>
      </c>
      <c r="L220" s="123">
        <v>1290</v>
      </c>
      <c r="M220" s="123">
        <v>0.19954</v>
      </c>
    </row>
    <row r="221" spans="1:13">
      <c r="A221" s="65">
        <v>211</v>
      </c>
      <c r="B221" s="123" t="s">
        <v>91</v>
      </c>
      <c r="C221" s="126">
        <v>23.4</v>
      </c>
      <c r="D221" s="124">
        <v>23.233333333333334</v>
      </c>
      <c r="E221" s="124">
        <v>22.716666666666669</v>
      </c>
      <c r="F221" s="124">
        <v>22.033333333333335</v>
      </c>
      <c r="G221" s="124">
        <v>21.516666666666669</v>
      </c>
      <c r="H221" s="124">
        <v>23.916666666666668</v>
      </c>
      <c r="I221" s="124">
        <v>24.433333333333334</v>
      </c>
      <c r="J221" s="124">
        <v>25.116666666666667</v>
      </c>
      <c r="K221" s="123">
        <v>23.75</v>
      </c>
      <c r="L221" s="123">
        <v>22.55</v>
      </c>
      <c r="M221" s="123">
        <v>101.9166</v>
      </c>
    </row>
    <row r="222" spans="1:13">
      <c r="A222" s="65">
        <v>212</v>
      </c>
      <c r="B222" s="123" t="s">
        <v>1054</v>
      </c>
      <c r="C222" s="126">
        <v>75.8</v>
      </c>
      <c r="D222" s="124">
        <v>75.683333333333337</v>
      </c>
      <c r="E222" s="124">
        <v>73.666666666666671</v>
      </c>
      <c r="F222" s="124">
        <v>71.533333333333331</v>
      </c>
      <c r="G222" s="124">
        <v>69.516666666666666</v>
      </c>
      <c r="H222" s="124">
        <v>77.816666666666677</v>
      </c>
      <c r="I222" s="124">
        <v>79.833333333333329</v>
      </c>
      <c r="J222" s="124">
        <v>81.966666666666683</v>
      </c>
      <c r="K222" s="123">
        <v>77.7</v>
      </c>
      <c r="L222" s="123">
        <v>73.55</v>
      </c>
      <c r="M222" s="123">
        <v>4.0072999999999999</v>
      </c>
    </row>
    <row r="223" spans="1:13">
      <c r="A223" s="65">
        <v>213</v>
      </c>
      <c r="B223" s="123" t="s">
        <v>98</v>
      </c>
      <c r="C223" s="126">
        <v>221.9</v>
      </c>
      <c r="D223" s="124">
        <v>221.70000000000002</v>
      </c>
      <c r="E223" s="124">
        <v>217.80000000000004</v>
      </c>
      <c r="F223" s="124">
        <v>213.70000000000002</v>
      </c>
      <c r="G223" s="124">
        <v>209.80000000000004</v>
      </c>
      <c r="H223" s="124">
        <v>225.80000000000004</v>
      </c>
      <c r="I223" s="124">
        <v>229.70000000000002</v>
      </c>
      <c r="J223" s="124">
        <v>233.80000000000004</v>
      </c>
      <c r="K223" s="123">
        <v>225.6</v>
      </c>
      <c r="L223" s="123">
        <v>217.6</v>
      </c>
      <c r="M223" s="123">
        <v>10.93074</v>
      </c>
    </row>
    <row r="224" spans="1:13">
      <c r="A224" s="65">
        <v>214</v>
      </c>
      <c r="B224" s="123" t="s">
        <v>1112</v>
      </c>
      <c r="C224" s="126">
        <v>187.3</v>
      </c>
      <c r="D224" s="124">
        <v>187.91666666666666</v>
      </c>
      <c r="E224" s="124">
        <v>182.33333333333331</v>
      </c>
      <c r="F224" s="124">
        <v>177.36666666666665</v>
      </c>
      <c r="G224" s="124">
        <v>171.7833333333333</v>
      </c>
      <c r="H224" s="124">
        <v>192.88333333333333</v>
      </c>
      <c r="I224" s="124">
        <v>198.46666666666664</v>
      </c>
      <c r="J224" s="124">
        <v>203.43333333333334</v>
      </c>
      <c r="K224" s="123">
        <v>193.5</v>
      </c>
      <c r="L224" s="123">
        <v>182.95</v>
      </c>
      <c r="M224" s="123">
        <v>0.45832000000000001</v>
      </c>
    </row>
    <row r="225" spans="1:13">
      <c r="A225" s="65">
        <v>215</v>
      </c>
      <c r="B225" s="123" t="s">
        <v>1114</v>
      </c>
      <c r="C225" s="126">
        <v>104.7</v>
      </c>
      <c r="D225" s="124">
        <v>103.51666666666667</v>
      </c>
      <c r="E225" s="124">
        <v>101.23333333333333</v>
      </c>
      <c r="F225" s="124">
        <v>97.766666666666666</v>
      </c>
      <c r="G225" s="124">
        <v>95.483333333333334</v>
      </c>
      <c r="H225" s="124">
        <v>106.98333333333333</v>
      </c>
      <c r="I225" s="124">
        <v>109.26666666666667</v>
      </c>
      <c r="J225" s="124">
        <v>112.73333333333333</v>
      </c>
      <c r="K225" s="123">
        <v>105.8</v>
      </c>
      <c r="L225" s="123">
        <v>100.05</v>
      </c>
      <c r="M225" s="123">
        <v>4.9880000000000004</v>
      </c>
    </row>
    <row r="226" spans="1:13">
      <c r="A226" s="65">
        <v>216</v>
      </c>
      <c r="B226" s="123" t="s">
        <v>89</v>
      </c>
      <c r="C226" s="126">
        <v>83.7</v>
      </c>
      <c r="D226" s="124">
        <v>84.066666666666663</v>
      </c>
      <c r="E226" s="124">
        <v>82.883333333333326</v>
      </c>
      <c r="F226" s="124">
        <v>82.066666666666663</v>
      </c>
      <c r="G226" s="124">
        <v>80.883333333333326</v>
      </c>
      <c r="H226" s="124">
        <v>84.883333333333326</v>
      </c>
      <c r="I226" s="124">
        <v>86.066666666666663</v>
      </c>
      <c r="J226" s="124">
        <v>86.883333333333326</v>
      </c>
      <c r="K226" s="123">
        <v>85.25</v>
      </c>
      <c r="L226" s="123">
        <v>83.25</v>
      </c>
      <c r="M226" s="123">
        <v>130.65572</v>
      </c>
    </row>
    <row r="227" spans="1:13">
      <c r="A227" s="65">
        <v>217</v>
      </c>
      <c r="B227" s="123" t="s">
        <v>1050</v>
      </c>
      <c r="C227" s="126">
        <v>813.6</v>
      </c>
      <c r="D227" s="124">
        <v>806.43333333333339</v>
      </c>
      <c r="E227" s="124">
        <v>797.36666666666679</v>
      </c>
      <c r="F227" s="124">
        <v>781.13333333333344</v>
      </c>
      <c r="G227" s="124">
        <v>772.06666666666683</v>
      </c>
      <c r="H227" s="124">
        <v>822.66666666666674</v>
      </c>
      <c r="I227" s="124">
        <v>831.73333333333335</v>
      </c>
      <c r="J227" s="124">
        <v>847.9666666666667</v>
      </c>
      <c r="K227" s="123">
        <v>815.5</v>
      </c>
      <c r="L227" s="123">
        <v>790.2</v>
      </c>
      <c r="M227" s="123">
        <v>0.16059999999999999</v>
      </c>
    </row>
    <row r="228" spans="1:13">
      <c r="A228" s="65">
        <v>218</v>
      </c>
      <c r="B228" s="123" t="s">
        <v>93</v>
      </c>
      <c r="C228" s="126">
        <v>161.4</v>
      </c>
      <c r="D228" s="124">
        <v>161.66666666666666</v>
      </c>
      <c r="E228" s="124">
        <v>157.48333333333332</v>
      </c>
      <c r="F228" s="124">
        <v>153.56666666666666</v>
      </c>
      <c r="G228" s="124">
        <v>149.38333333333333</v>
      </c>
      <c r="H228" s="124">
        <v>165.58333333333331</v>
      </c>
      <c r="I228" s="124">
        <v>169.76666666666665</v>
      </c>
      <c r="J228" s="124">
        <v>173.68333333333331</v>
      </c>
      <c r="K228" s="123">
        <v>165.85</v>
      </c>
      <c r="L228" s="123">
        <v>157.75</v>
      </c>
      <c r="M228" s="123">
        <v>79.858689999999996</v>
      </c>
    </row>
    <row r="229" spans="1:13">
      <c r="A229" s="65">
        <v>219</v>
      </c>
      <c r="B229" s="123" t="s">
        <v>2383</v>
      </c>
      <c r="C229" s="126">
        <v>450.8</v>
      </c>
      <c r="D229" s="124">
        <v>450.93333333333334</v>
      </c>
      <c r="E229" s="124">
        <v>437.86666666666667</v>
      </c>
      <c r="F229" s="124">
        <v>424.93333333333334</v>
      </c>
      <c r="G229" s="124">
        <v>411.86666666666667</v>
      </c>
      <c r="H229" s="124">
        <v>463.86666666666667</v>
      </c>
      <c r="I229" s="124">
        <v>476.93333333333339</v>
      </c>
      <c r="J229" s="124">
        <v>489.86666666666667</v>
      </c>
      <c r="K229" s="123">
        <v>464</v>
      </c>
      <c r="L229" s="123">
        <v>438</v>
      </c>
      <c r="M229" s="123">
        <v>0.14376</v>
      </c>
    </row>
    <row r="230" spans="1:13">
      <c r="A230" s="65">
        <v>220</v>
      </c>
      <c r="B230" s="123" t="s">
        <v>86</v>
      </c>
      <c r="C230" s="126">
        <v>1288.4000000000001</v>
      </c>
      <c r="D230" s="124">
        <v>1284.7</v>
      </c>
      <c r="E230" s="124">
        <v>1270.2</v>
      </c>
      <c r="F230" s="124">
        <v>1252</v>
      </c>
      <c r="G230" s="124">
        <v>1237.5</v>
      </c>
      <c r="H230" s="124">
        <v>1302.9000000000001</v>
      </c>
      <c r="I230" s="124">
        <v>1317.4</v>
      </c>
      <c r="J230" s="124">
        <v>1335.6000000000001</v>
      </c>
      <c r="K230" s="123">
        <v>1299.2</v>
      </c>
      <c r="L230" s="123">
        <v>1266.5</v>
      </c>
      <c r="M230" s="123">
        <v>16.786159999999999</v>
      </c>
    </row>
    <row r="231" spans="1:13">
      <c r="A231" s="65">
        <v>221</v>
      </c>
      <c r="B231" s="123" t="s">
        <v>85</v>
      </c>
      <c r="C231" s="126">
        <v>227.6</v>
      </c>
      <c r="D231" s="124">
        <v>221.83333333333334</v>
      </c>
      <c r="E231" s="124">
        <v>210.76666666666668</v>
      </c>
      <c r="F231" s="124">
        <v>193.93333333333334</v>
      </c>
      <c r="G231" s="124">
        <v>182.86666666666667</v>
      </c>
      <c r="H231" s="124">
        <v>238.66666666666669</v>
      </c>
      <c r="I231" s="124">
        <v>249.73333333333335</v>
      </c>
      <c r="J231" s="124">
        <v>266.56666666666672</v>
      </c>
      <c r="K231" s="123">
        <v>232.9</v>
      </c>
      <c r="L231" s="123">
        <v>205</v>
      </c>
      <c r="M231" s="123">
        <v>236.67077</v>
      </c>
    </row>
    <row r="232" spans="1:13">
      <c r="A232" s="65">
        <v>222</v>
      </c>
      <c r="B232" s="123" t="s">
        <v>1036</v>
      </c>
      <c r="C232" s="126">
        <v>234.4</v>
      </c>
      <c r="D232" s="124">
        <v>236.26666666666665</v>
      </c>
      <c r="E232" s="124">
        <v>231.1333333333333</v>
      </c>
      <c r="F232" s="124">
        <v>227.86666666666665</v>
      </c>
      <c r="G232" s="124">
        <v>222.73333333333329</v>
      </c>
      <c r="H232" s="124">
        <v>239.5333333333333</v>
      </c>
      <c r="I232" s="124">
        <v>244.66666666666663</v>
      </c>
      <c r="J232" s="124">
        <v>247.93333333333331</v>
      </c>
      <c r="K232" s="123">
        <v>241.4</v>
      </c>
      <c r="L232" s="123">
        <v>233</v>
      </c>
      <c r="M232" s="123">
        <v>8.3117199999999993</v>
      </c>
    </row>
    <row r="233" spans="1:13">
      <c r="A233" s="65">
        <v>223</v>
      </c>
      <c r="B233" s="123" t="s">
        <v>1062</v>
      </c>
      <c r="C233" s="126">
        <v>339.4</v>
      </c>
      <c r="D233" s="124">
        <v>337.83333333333331</v>
      </c>
      <c r="E233" s="124">
        <v>331.91666666666663</v>
      </c>
      <c r="F233" s="124">
        <v>324.43333333333334</v>
      </c>
      <c r="G233" s="124">
        <v>318.51666666666665</v>
      </c>
      <c r="H233" s="124">
        <v>345.31666666666661</v>
      </c>
      <c r="I233" s="124">
        <v>351.23333333333323</v>
      </c>
      <c r="J233" s="124">
        <v>358.71666666666658</v>
      </c>
      <c r="K233" s="123">
        <v>343.75</v>
      </c>
      <c r="L233" s="123">
        <v>330.35</v>
      </c>
      <c r="M233" s="123">
        <v>5.2626900000000001</v>
      </c>
    </row>
    <row r="234" spans="1:13">
      <c r="A234" s="65">
        <v>224</v>
      </c>
      <c r="B234" s="123" t="s">
        <v>200</v>
      </c>
      <c r="C234" s="126">
        <v>136.94999999999999</v>
      </c>
      <c r="D234" s="124">
        <v>135.70000000000002</v>
      </c>
      <c r="E234" s="124">
        <v>132.50000000000003</v>
      </c>
      <c r="F234" s="124">
        <v>128.05000000000001</v>
      </c>
      <c r="G234" s="124">
        <v>124.85000000000002</v>
      </c>
      <c r="H234" s="124">
        <v>140.15000000000003</v>
      </c>
      <c r="I234" s="124">
        <v>143.35000000000002</v>
      </c>
      <c r="J234" s="124">
        <v>147.80000000000004</v>
      </c>
      <c r="K234" s="123">
        <v>138.9</v>
      </c>
      <c r="L234" s="123">
        <v>131.25</v>
      </c>
      <c r="M234" s="123">
        <v>9.8280799999999999</v>
      </c>
    </row>
    <row r="235" spans="1:13">
      <c r="A235" s="65">
        <v>225</v>
      </c>
      <c r="B235" s="123" t="s">
        <v>97</v>
      </c>
      <c r="C235" s="126">
        <v>378.65</v>
      </c>
      <c r="D235" s="124">
        <v>379.2</v>
      </c>
      <c r="E235" s="124">
        <v>375.4</v>
      </c>
      <c r="F235" s="124">
        <v>372.15</v>
      </c>
      <c r="G235" s="124">
        <v>368.34999999999997</v>
      </c>
      <c r="H235" s="124">
        <v>382.45</v>
      </c>
      <c r="I235" s="124">
        <v>386.25000000000006</v>
      </c>
      <c r="J235" s="124">
        <v>389.5</v>
      </c>
      <c r="K235" s="123">
        <v>383</v>
      </c>
      <c r="L235" s="123">
        <v>375.95</v>
      </c>
      <c r="M235" s="123">
        <v>44.058900000000001</v>
      </c>
    </row>
    <row r="236" spans="1:13">
      <c r="A236" s="65">
        <v>226</v>
      </c>
      <c r="B236" s="123" t="s">
        <v>96</v>
      </c>
      <c r="C236" s="126">
        <v>20.9</v>
      </c>
      <c r="D236" s="124">
        <v>21.016666666666669</v>
      </c>
      <c r="E236" s="124">
        <v>20.483333333333338</v>
      </c>
      <c r="F236" s="124">
        <v>20.06666666666667</v>
      </c>
      <c r="G236" s="124">
        <v>19.533333333333339</v>
      </c>
      <c r="H236" s="124">
        <v>21.433333333333337</v>
      </c>
      <c r="I236" s="124">
        <v>21.966666666666669</v>
      </c>
      <c r="J236" s="124">
        <v>22.383333333333336</v>
      </c>
      <c r="K236" s="123">
        <v>21.55</v>
      </c>
      <c r="L236" s="123">
        <v>20.6</v>
      </c>
      <c r="M236" s="123">
        <v>9.1131600000000006</v>
      </c>
    </row>
    <row r="237" spans="1:13">
      <c r="A237" s="65">
        <v>227</v>
      </c>
      <c r="B237" s="123" t="s">
        <v>356</v>
      </c>
      <c r="C237" s="126">
        <v>104.3</v>
      </c>
      <c r="D237" s="124">
        <v>104.05</v>
      </c>
      <c r="E237" s="124">
        <v>102.25</v>
      </c>
      <c r="F237" s="124">
        <v>100.2</v>
      </c>
      <c r="G237" s="124">
        <v>98.4</v>
      </c>
      <c r="H237" s="124">
        <v>106.1</v>
      </c>
      <c r="I237" s="124">
        <v>107.89999999999998</v>
      </c>
      <c r="J237" s="124">
        <v>109.94999999999999</v>
      </c>
      <c r="K237" s="123">
        <v>105.85</v>
      </c>
      <c r="L237" s="123">
        <v>102</v>
      </c>
      <c r="M237" s="123">
        <v>4.9904299999999999</v>
      </c>
    </row>
    <row r="238" spans="1:13">
      <c r="A238" s="65">
        <v>228</v>
      </c>
      <c r="B238" s="123" t="s">
        <v>1072</v>
      </c>
      <c r="C238" s="126">
        <v>273.7</v>
      </c>
      <c r="D238" s="124">
        <v>270.33333333333331</v>
      </c>
      <c r="E238" s="124">
        <v>263.66666666666663</v>
      </c>
      <c r="F238" s="124">
        <v>253.63333333333333</v>
      </c>
      <c r="G238" s="124">
        <v>246.96666666666664</v>
      </c>
      <c r="H238" s="124">
        <v>280.36666666666662</v>
      </c>
      <c r="I238" s="124">
        <v>287.03333333333325</v>
      </c>
      <c r="J238" s="124">
        <v>297.06666666666661</v>
      </c>
      <c r="K238" s="123">
        <v>277</v>
      </c>
      <c r="L238" s="123">
        <v>260.3</v>
      </c>
      <c r="M238" s="123">
        <v>1.6188</v>
      </c>
    </row>
    <row r="239" spans="1:13">
      <c r="A239" s="65">
        <v>229</v>
      </c>
      <c r="B239" s="123" t="s">
        <v>92</v>
      </c>
      <c r="C239" s="126">
        <v>289.55</v>
      </c>
      <c r="D239" s="124">
        <v>289.73333333333335</v>
      </c>
      <c r="E239" s="124">
        <v>285.81666666666672</v>
      </c>
      <c r="F239" s="124">
        <v>282.08333333333337</v>
      </c>
      <c r="G239" s="124">
        <v>278.16666666666674</v>
      </c>
      <c r="H239" s="124">
        <v>293.4666666666667</v>
      </c>
      <c r="I239" s="124">
        <v>297.38333333333333</v>
      </c>
      <c r="J239" s="124">
        <v>301.11666666666667</v>
      </c>
      <c r="K239" s="123">
        <v>293.64999999999998</v>
      </c>
      <c r="L239" s="123">
        <v>286</v>
      </c>
      <c r="M239" s="123">
        <v>29.34374</v>
      </c>
    </row>
    <row r="240" spans="1:13">
      <c r="A240" s="65">
        <v>230</v>
      </c>
      <c r="B240" s="123" t="s">
        <v>94</v>
      </c>
      <c r="C240" s="126">
        <v>1649.85</v>
      </c>
      <c r="D240" s="124">
        <v>1648.3333333333333</v>
      </c>
      <c r="E240" s="124">
        <v>1637.1166666666666</v>
      </c>
      <c r="F240" s="124">
        <v>1624.3833333333332</v>
      </c>
      <c r="G240" s="124">
        <v>1613.1666666666665</v>
      </c>
      <c r="H240" s="124">
        <v>1661.0666666666666</v>
      </c>
      <c r="I240" s="124">
        <v>1672.2833333333333</v>
      </c>
      <c r="J240" s="124">
        <v>1685.0166666666667</v>
      </c>
      <c r="K240" s="123">
        <v>1659.55</v>
      </c>
      <c r="L240" s="123">
        <v>1635.6</v>
      </c>
      <c r="M240" s="123">
        <v>12.06481</v>
      </c>
    </row>
    <row r="241" spans="1:13">
      <c r="A241" s="65">
        <v>231</v>
      </c>
      <c r="B241" s="123" t="s">
        <v>1085</v>
      </c>
      <c r="C241" s="126">
        <v>157.30000000000001</v>
      </c>
      <c r="D241" s="124">
        <v>156.13333333333335</v>
      </c>
      <c r="E241" s="124">
        <v>153.8666666666667</v>
      </c>
      <c r="F241" s="124">
        <v>150.43333333333334</v>
      </c>
      <c r="G241" s="124">
        <v>148.16666666666669</v>
      </c>
      <c r="H241" s="124">
        <v>159.56666666666672</v>
      </c>
      <c r="I241" s="124">
        <v>161.83333333333337</v>
      </c>
      <c r="J241" s="124">
        <v>165.26666666666674</v>
      </c>
      <c r="K241" s="123">
        <v>158.4</v>
      </c>
      <c r="L241" s="123">
        <v>152.69999999999999</v>
      </c>
      <c r="M241" s="123">
        <v>31.270790000000002</v>
      </c>
    </row>
    <row r="242" spans="1:13">
      <c r="A242" s="65">
        <v>232</v>
      </c>
      <c r="B242" s="123" t="s">
        <v>1449</v>
      </c>
      <c r="C242" s="126">
        <v>1293.5</v>
      </c>
      <c r="D242" s="124">
        <v>1269.3666666666668</v>
      </c>
      <c r="E242" s="124">
        <v>1213.9333333333336</v>
      </c>
      <c r="F242" s="124">
        <v>1134.3666666666668</v>
      </c>
      <c r="G242" s="124">
        <v>1078.9333333333336</v>
      </c>
      <c r="H242" s="124">
        <v>1348.9333333333336</v>
      </c>
      <c r="I242" s="124">
        <v>1404.366666666667</v>
      </c>
      <c r="J242" s="124">
        <v>1483.9333333333336</v>
      </c>
      <c r="K242" s="123">
        <v>1324.8</v>
      </c>
      <c r="L242" s="123">
        <v>1189.8</v>
      </c>
      <c r="M242" s="123">
        <v>1.8601399999999999</v>
      </c>
    </row>
    <row r="243" spans="1:13">
      <c r="A243" s="65">
        <v>233</v>
      </c>
      <c r="B243" s="123" t="s">
        <v>95</v>
      </c>
      <c r="C243" s="126">
        <v>1109.1500000000001</v>
      </c>
      <c r="D243" s="124">
        <v>1111.8166666666666</v>
      </c>
      <c r="E243" s="124">
        <v>1103.3333333333333</v>
      </c>
      <c r="F243" s="124">
        <v>1097.5166666666667</v>
      </c>
      <c r="G243" s="124">
        <v>1089.0333333333333</v>
      </c>
      <c r="H243" s="124">
        <v>1117.6333333333332</v>
      </c>
      <c r="I243" s="124">
        <v>1126.1166666666668</v>
      </c>
      <c r="J243" s="124">
        <v>1131.9333333333332</v>
      </c>
      <c r="K243" s="123">
        <v>1120.3</v>
      </c>
      <c r="L243" s="123">
        <v>1106</v>
      </c>
      <c r="M243" s="123">
        <v>21.913450000000001</v>
      </c>
    </row>
    <row r="244" spans="1:13">
      <c r="A244" s="65">
        <v>234</v>
      </c>
      <c r="B244" s="123" t="s">
        <v>1090</v>
      </c>
      <c r="C244" s="126">
        <v>745</v>
      </c>
      <c r="D244" s="124">
        <v>740.35</v>
      </c>
      <c r="E244" s="124">
        <v>731.7</v>
      </c>
      <c r="F244" s="124">
        <v>718.4</v>
      </c>
      <c r="G244" s="124">
        <v>709.75</v>
      </c>
      <c r="H244" s="124">
        <v>753.65000000000009</v>
      </c>
      <c r="I244" s="124">
        <v>762.3</v>
      </c>
      <c r="J244" s="124">
        <v>775.60000000000014</v>
      </c>
      <c r="K244" s="123">
        <v>749</v>
      </c>
      <c r="L244" s="123">
        <v>727.05</v>
      </c>
      <c r="M244" s="123">
        <v>0.10992</v>
      </c>
    </row>
    <row r="245" spans="1:13">
      <c r="A245" s="65">
        <v>235</v>
      </c>
      <c r="B245" s="123" t="s">
        <v>1093</v>
      </c>
      <c r="C245" s="126">
        <v>305.39999999999998</v>
      </c>
      <c r="D245" s="124">
        <v>302.18333333333334</v>
      </c>
      <c r="E245" s="124">
        <v>295.36666666666667</v>
      </c>
      <c r="F245" s="124">
        <v>285.33333333333331</v>
      </c>
      <c r="G245" s="124">
        <v>278.51666666666665</v>
      </c>
      <c r="H245" s="124">
        <v>312.2166666666667</v>
      </c>
      <c r="I245" s="124">
        <v>319.03333333333342</v>
      </c>
      <c r="J245" s="124">
        <v>329.06666666666672</v>
      </c>
      <c r="K245" s="123">
        <v>309</v>
      </c>
      <c r="L245" s="123">
        <v>292.14999999999998</v>
      </c>
      <c r="M245" s="123">
        <v>2.4755099999999999</v>
      </c>
    </row>
    <row r="246" spans="1:13">
      <c r="A246" s="65">
        <v>236</v>
      </c>
      <c r="B246" s="123" t="s">
        <v>1095</v>
      </c>
      <c r="C246" s="126">
        <v>123.85</v>
      </c>
      <c r="D246" s="124">
        <v>121.73333333333333</v>
      </c>
      <c r="E246" s="124">
        <v>118.46666666666667</v>
      </c>
      <c r="F246" s="124">
        <v>113.08333333333333</v>
      </c>
      <c r="G246" s="124">
        <v>109.81666666666666</v>
      </c>
      <c r="H246" s="124">
        <v>127.11666666666667</v>
      </c>
      <c r="I246" s="124">
        <v>130.38333333333335</v>
      </c>
      <c r="J246" s="124">
        <v>135.76666666666668</v>
      </c>
      <c r="K246" s="123">
        <v>125</v>
      </c>
      <c r="L246" s="123">
        <v>116.35</v>
      </c>
      <c r="M246" s="123">
        <v>1.3331299999999999</v>
      </c>
    </row>
    <row r="247" spans="1:13">
      <c r="A247" s="65">
        <v>237</v>
      </c>
      <c r="B247" s="123" t="s">
        <v>1099</v>
      </c>
      <c r="C247" s="126">
        <v>196.2</v>
      </c>
      <c r="D247" s="124">
        <v>193.41666666666666</v>
      </c>
      <c r="E247" s="124">
        <v>187.83333333333331</v>
      </c>
      <c r="F247" s="124">
        <v>179.46666666666667</v>
      </c>
      <c r="G247" s="124">
        <v>173.88333333333333</v>
      </c>
      <c r="H247" s="124">
        <v>201.7833333333333</v>
      </c>
      <c r="I247" s="124">
        <v>207.36666666666662</v>
      </c>
      <c r="J247" s="124">
        <v>215.73333333333329</v>
      </c>
      <c r="K247" s="123">
        <v>199</v>
      </c>
      <c r="L247" s="123">
        <v>185.05</v>
      </c>
      <c r="M247" s="123">
        <v>11.715249999999999</v>
      </c>
    </row>
    <row r="248" spans="1:13">
      <c r="A248" s="65">
        <v>238</v>
      </c>
      <c r="B248" s="123" t="s">
        <v>1068</v>
      </c>
      <c r="C248" s="126">
        <v>1258.6500000000001</v>
      </c>
      <c r="D248" s="124">
        <v>1250.2666666666667</v>
      </c>
      <c r="E248" s="124">
        <v>1238.3833333333332</v>
      </c>
      <c r="F248" s="124">
        <v>1218.1166666666666</v>
      </c>
      <c r="G248" s="124">
        <v>1206.2333333333331</v>
      </c>
      <c r="H248" s="124">
        <v>1270.5333333333333</v>
      </c>
      <c r="I248" s="124">
        <v>1282.416666666667</v>
      </c>
      <c r="J248" s="124">
        <v>1302.6833333333334</v>
      </c>
      <c r="K248" s="123">
        <v>1262.1500000000001</v>
      </c>
      <c r="L248" s="123">
        <v>1230</v>
      </c>
      <c r="M248" s="123">
        <v>6.9082600000000003</v>
      </c>
    </row>
    <row r="249" spans="1:13">
      <c r="A249" s="65">
        <v>239</v>
      </c>
      <c r="B249" s="123" t="s">
        <v>201</v>
      </c>
      <c r="C249" s="126">
        <v>620.04999999999995</v>
      </c>
      <c r="D249" s="124">
        <v>608.2166666666667</v>
      </c>
      <c r="E249" s="124">
        <v>588.93333333333339</v>
      </c>
      <c r="F249" s="124">
        <v>557.81666666666672</v>
      </c>
      <c r="G249" s="124">
        <v>538.53333333333342</v>
      </c>
      <c r="H249" s="124">
        <v>639.33333333333337</v>
      </c>
      <c r="I249" s="124">
        <v>658.61666666666667</v>
      </c>
      <c r="J249" s="124">
        <v>689.73333333333335</v>
      </c>
      <c r="K249" s="123">
        <v>627.5</v>
      </c>
      <c r="L249" s="123">
        <v>577.1</v>
      </c>
      <c r="M249" s="123">
        <v>18.937670000000001</v>
      </c>
    </row>
    <row r="250" spans="1:13">
      <c r="A250" s="65">
        <v>240</v>
      </c>
      <c r="B250" s="123" t="s">
        <v>1132</v>
      </c>
      <c r="C250" s="126">
        <v>300.5</v>
      </c>
      <c r="D250" s="124">
        <v>301.88333333333333</v>
      </c>
      <c r="E250" s="124">
        <v>293.76666666666665</v>
      </c>
      <c r="F250" s="124">
        <v>287.0333333333333</v>
      </c>
      <c r="G250" s="124">
        <v>278.91666666666663</v>
      </c>
      <c r="H250" s="124">
        <v>308.61666666666667</v>
      </c>
      <c r="I250" s="124">
        <v>316.73333333333335</v>
      </c>
      <c r="J250" s="124">
        <v>323.4666666666667</v>
      </c>
      <c r="K250" s="123">
        <v>310</v>
      </c>
      <c r="L250" s="123">
        <v>295.14999999999998</v>
      </c>
      <c r="M250" s="123">
        <v>1.71665</v>
      </c>
    </row>
    <row r="251" spans="1:13">
      <c r="A251" s="65">
        <v>241</v>
      </c>
      <c r="B251" s="123" t="s">
        <v>1147</v>
      </c>
      <c r="C251" s="126">
        <v>1025.8499999999999</v>
      </c>
      <c r="D251" s="124">
        <v>1027.0166666666667</v>
      </c>
      <c r="E251" s="124">
        <v>1018.8833333333332</v>
      </c>
      <c r="F251" s="124">
        <v>1011.9166666666665</v>
      </c>
      <c r="G251" s="124">
        <v>1003.7833333333331</v>
      </c>
      <c r="H251" s="124">
        <v>1033.9833333333333</v>
      </c>
      <c r="I251" s="124">
        <v>1042.116666666667</v>
      </c>
      <c r="J251" s="124">
        <v>1049.0833333333335</v>
      </c>
      <c r="K251" s="123">
        <v>1035.1500000000001</v>
      </c>
      <c r="L251" s="123">
        <v>1020.05</v>
      </c>
      <c r="M251" s="123">
        <v>0.34764</v>
      </c>
    </row>
    <row r="252" spans="1:13">
      <c r="A252" s="65">
        <v>242</v>
      </c>
      <c r="B252" s="123" t="s">
        <v>2604</v>
      </c>
      <c r="C252" s="126">
        <v>316.14999999999998</v>
      </c>
      <c r="D252" s="124">
        <v>309.41666666666669</v>
      </c>
      <c r="E252" s="124">
        <v>298.83333333333337</v>
      </c>
      <c r="F252" s="124">
        <v>281.51666666666671</v>
      </c>
      <c r="G252" s="124">
        <v>270.93333333333339</v>
      </c>
      <c r="H252" s="124">
        <v>326.73333333333335</v>
      </c>
      <c r="I252" s="124">
        <v>337.31666666666672</v>
      </c>
      <c r="J252" s="124">
        <v>354.63333333333333</v>
      </c>
      <c r="K252" s="123">
        <v>320</v>
      </c>
      <c r="L252" s="123">
        <v>292.10000000000002</v>
      </c>
      <c r="M252" s="123">
        <v>1.1609700000000001</v>
      </c>
    </row>
    <row r="253" spans="1:13">
      <c r="A253" s="65">
        <v>243</v>
      </c>
      <c r="B253" s="123" t="s">
        <v>1134</v>
      </c>
      <c r="C253" s="126">
        <v>177.15</v>
      </c>
      <c r="D253" s="124">
        <v>177.5333333333333</v>
      </c>
      <c r="E253" s="124">
        <v>173.56666666666661</v>
      </c>
      <c r="F253" s="124">
        <v>169.98333333333329</v>
      </c>
      <c r="G253" s="124">
        <v>166.01666666666659</v>
      </c>
      <c r="H253" s="124">
        <v>181.11666666666662</v>
      </c>
      <c r="I253" s="124">
        <v>185.08333333333331</v>
      </c>
      <c r="J253" s="124">
        <v>188.66666666666663</v>
      </c>
      <c r="K253" s="123">
        <v>181.5</v>
      </c>
      <c r="L253" s="123">
        <v>173.95</v>
      </c>
      <c r="M253" s="123">
        <v>0.73460000000000003</v>
      </c>
    </row>
    <row r="254" spans="1:13">
      <c r="A254" s="65">
        <v>244</v>
      </c>
      <c r="B254" s="123" t="s">
        <v>1149</v>
      </c>
      <c r="C254" s="126">
        <v>415.1</v>
      </c>
      <c r="D254" s="124">
        <v>417.90000000000003</v>
      </c>
      <c r="E254" s="124">
        <v>398.90000000000009</v>
      </c>
      <c r="F254" s="124">
        <v>382.70000000000005</v>
      </c>
      <c r="G254" s="124">
        <v>363.7000000000001</v>
      </c>
      <c r="H254" s="124">
        <v>434.10000000000008</v>
      </c>
      <c r="I254" s="124">
        <v>453.09999999999997</v>
      </c>
      <c r="J254" s="124">
        <v>469.30000000000007</v>
      </c>
      <c r="K254" s="123">
        <v>436.9</v>
      </c>
      <c r="L254" s="123">
        <v>401.7</v>
      </c>
      <c r="M254" s="123">
        <v>0.48116999999999999</v>
      </c>
    </row>
    <row r="255" spans="1:13">
      <c r="A255" s="65">
        <v>245</v>
      </c>
      <c r="B255" s="123" t="s">
        <v>1153</v>
      </c>
      <c r="C255" s="126">
        <v>177.25</v>
      </c>
      <c r="D255" s="124">
        <v>176.48333333333335</v>
      </c>
      <c r="E255" s="124">
        <v>172.3666666666667</v>
      </c>
      <c r="F255" s="124">
        <v>167.48333333333335</v>
      </c>
      <c r="G255" s="124">
        <v>163.3666666666667</v>
      </c>
      <c r="H255" s="124">
        <v>181.3666666666667</v>
      </c>
      <c r="I255" s="124">
        <v>185.48333333333338</v>
      </c>
      <c r="J255" s="124">
        <v>190.3666666666667</v>
      </c>
      <c r="K255" s="123">
        <v>180.6</v>
      </c>
      <c r="L255" s="123">
        <v>171.6</v>
      </c>
      <c r="M255" s="123">
        <v>8.8258600000000005</v>
      </c>
    </row>
    <row r="256" spans="1:13">
      <c r="A256" s="65">
        <v>246</v>
      </c>
      <c r="B256" s="123" t="s">
        <v>1157</v>
      </c>
      <c r="C256" s="126">
        <v>150</v>
      </c>
      <c r="D256" s="124">
        <v>152.54999999999998</v>
      </c>
      <c r="E256" s="124">
        <v>146.79999999999995</v>
      </c>
      <c r="F256" s="124">
        <v>143.59999999999997</v>
      </c>
      <c r="G256" s="124">
        <v>137.84999999999994</v>
      </c>
      <c r="H256" s="124">
        <v>155.74999999999997</v>
      </c>
      <c r="I256" s="124">
        <v>161.50000000000003</v>
      </c>
      <c r="J256" s="124">
        <v>164.7</v>
      </c>
      <c r="K256" s="123">
        <v>158.30000000000001</v>
      </c>
      <c r="L256" s="123">
        <v>149.35</v>
      </c>
      <c r="M256" s="123">
        <v>13.65171</v>
      </c>
    </row>
    <row r="257" spans="1:13">
      <c r="A257" s="65">
        <v>247</v>
      </c>
      <c r="B257" s="123" t="s">
        <v>103</v>
      </c>
      <c r="C257" s="126">
        <v>82.5</v>
      </c>
      <c r="D257" s="124">
        <v>81.933333333333323</v>
      </c>
      <c r="E257" s="124">
        <v>80.666666666666643</v>
      </c>
      <c r="F257" s="124">
        <v>78.833333333333314</v>
      </c>
      <c r="G257" s="124">
        <v>77.566666666666634</v>
      </c>
      <c r="H257" s="124">
        <v>83.766666666666652</v>
      </c>
      <c r="I257" s="124">
        <v>85.033333333333331</v>
      </c>
      <c r="J257" s="124">
        <v>86.86666666666666</v>
      </c>
      <c r="K257" s="123">
        <v>83.2</v>
      </c>
      <c r="L257" s="123">
        <v>80.099999999999994</v>
      </c>
      <c r="M257" s="123">
        <v>24.543330000000001</v>
      </c>
    </row>
    <row r="258" spans="1:13">
      <c r="A258" s="65">
        <v>248</v>
      </c>
      <c r="B258" s="123" t="s">
        <v>104</v>
      </c>
      <c r="C258" s="126">
        <v>309.35000000000002</v>
      </c>
      <c r="D258" s="124">
        <v>305.45</v>
      </c>
      <c r="E258" s="124">
        <v>299.04999999999995</v>
      </c>
      <c r="F258" s="124">
        <v>288.74999999999994</v>
      </c>
      <c r="G258" s="124">
        <v>282.34999999999991</v>
      </c>
      <c r="H258" s="124">
        <v>315.75</v>
      </c>
      <c r="I258" s="124">
        <v>322.14999999999998</v>
      </c>
      <c r="J258" s="124">
        <v>332.45000000000005</v>
      </c>
      <c r="K258" s="123">
        <v>311.85000000000002</v>
      </c>
      <c r="L258" s="123">
        <v>295.14999999999998</v>
      </c>
      <c r="M258" s="123">
        <v>67.26146</v>
      </c>
    </row>
    <row r="259" spans="1:13">
      <c r="A259" s="65">
        <v>249</v>
      </c>
      <c r="B259" s="123" t="s">
        <v>1121</v>
      </c>
      <c r="C259" s="126">
        <v>168.95</v>
      </c>
      <c r="D259" s="124">
        <v>169.48333333333332</v>
      </c>
      <c r="E259" s="124">
        <v>164.46666666666664</v>
      </c>
      <c r="F259" s="124">
        <v>159.98333333333332</v>
      </c>
      <c r="G259" s="124">
        <v>154.96666666666664</v>
      </c>
      <c r="H259" s="124">
        <v>173.96666666666664</v>
      </c>
      <c r="I259" s="124">
        <v>178.98333333333335</v>
      </c>
      <c r="J259" s="124">
        <v>183.46666666666664</v>
      </c>
      <c r="K259" s="123">
        <v>174.5</v>
      </c>
      <c r="L259" s="123">
        <v>165</v>
      </c>
      <c r="M259" s="123">
        <v>1.3053399999999999</v>
      </c>
    </row>
    <row r="260" spans="1:13">
      <c r="A260" s="65">
        <v>250</v>
      </c>
      <c r="B260" s="123" t="s">
        <v>1125</v>
      </c>
      <c r="C260" s="126">
        <v>161.5</v>
      </c>
      <c r="D260" s="124">
        <v>159.5</v>
      </c>
      <c r="E260" s="124">
        <v>154.5</v>
      </c>
      <c r="F260" s="124">
        <v>147.5</v>
      </c>
      <c r="G260" s="124">
        <v>142.5</v>
      </c>
      <c r="H260" s="124">
        <v>166.5</v>
      </c>
      <c r="I260" s="124">
        <v>171.5</v>
      </c>
      <c r="J260" s="124">
        <v>178.5</v>
      </c>
      <c r="K260" s="123">
        <v>164.5</v>
      </c>
      <c r="L260" s="123">
        <v>152.5</v>
      </c>
      <c r="M260" s="123">
        <v>24.031120000000001</v>
      </c>
    </row>
    <row r="261" spans="1:13">
      <c r="A261" s="65">
        <v>251</v>
      </c>
      <c r="B261" s="123" t="s">
        <v>101</v>
      </c>
      <c r="C261" s="126">
        <v>118.15</v>
      </c>
      <c r="D261" s="124">
        <v>116.78333333333335</v>
      </c>
      <c r="E261" s="124">
        <v>111.91666666666669</v>
      </c>
      <c r="F261" s="124">
        <v>105.68333333333334</v>
      </c>
      <c r="G261" s="124">
        <v>100.81666666666668</v>
      </c>
      <c r="H261" s="124">
        <v>123.01666666666669</v>
      </c>
      <c r="I261" s="124">
        <v>127.88333333333334</v>
      </c>
      <c r="J261" s="124">
        <v>134.1166666666667</v>
      </c>
      <c r="K261" s="123">
        <v>121.65</v>
      </c>
      <c r="L261" s="123">
        <v>110.55</v>
      </c>
      <c r="M261" s="123">
        <v>153.23838000000001</v>
      </c>
    </row>
    <row r="262" spans="1:13">
      <c r="A262" s="65">
        <v>252</v>
      </c>
      <c r="B262" s="123" t="s">
        <v>102</v>
      </c>
      <c r="C262" s="126">
        <v>17.5</v>
      </c>
      <c r="D262" s="124">
        <v>17.416666666666668</v>
      </c>
      <c r="E262" s="124">
        <v>16.983333333333334</v>
      </c>
      <c r="F262" s="124">
        <v>16.466666666666665</v>
      </c>
      <c r="G262" s="124">
        <v>16.033333333333331</v>
      </c>
      <c r="H262" s="124">
        <v>17.933333333333337</v>
      </c>
      <c r="I262" s="124">
        <v>18.366666666666667</v>
      </c>
      <c r="J262" s="124">
        <v>18.88333333333334</v>
      </c>
      <c r="K262" s="123">
        <v>17.850000000000001</v>
      </c>
      <c r="L262" s="123">
        <v>16.899999999999999</v>
      </c>
      <c r="M262" s="123">
        <v>508.21830999999997</v>
      </c>
    </row>
    <row r="263" spans="1:13">
      <c r="A263" s="65">
        <v>253</v>
      </c>
      <c r="B263" s="123" t="s">
        <v>246</v>
      </c>
      <c r="C263" s="126">
        <v>6.45</v>
      </c>
      <c r="D263" s="124">
        <v>6.3833333333333329</v>
      </c>
      <c r="E263" s="124">
        <v>6.2666666666666657</v>
      </c>
      <c r="F263" s="124">
        <v>6.083333333333333</v>
      </c>
      <c r="G263" s="124">
        <v>5.9666666666666659</v>
      </c>
      <c r="H263" s="124">
        <v>6.5666666666666655</v>
      </c>
      <c r="I263" s="124">
        <v>6.6833333333333327</v>
      </c>
      <c r="J263" s="124">
        <v>6.8666666666666654</v>
      </c>
      <c r="K263" s="123">
        <v>6.5</v>
      </c>
      <c r="L263" s="123">
        <v>6.2</v>
      </c>
      <c r="M263" s="123">
        <v>18.5379</v>
      </c>
    </row>
    <row r="264" spans="1:13">
      <c r="A264" s="65">
        <v>254</v>
      </c>
      <c r="B264" s="123" t="s">
        <v>202</v>
      </c>
      <c r="C264" s="126">
        <v>70.2</v>
      </c>
      <c r="D264" s="124">
        <v>70.033333333333346</v>
      </c>
      <c r="E264" s="124">
        <v>68.666666666666686</v>
      </c>
      <c r="F264" s="124">
        <v>67.13333333333334</v>
      </c>
      <c r="G264" s="124">
        <v>65.76666666666668</v>
      </c>
      <c r="H264" s="124">
        <v>71.566666666666691</v>
      </c>
      <c r="I264" s="124">
        <v>72.933333333333337</v>
      </c>
      <c r="J264" s="124">
        <v>74.466666666666697</v>
      </c>
      <c r="K264" s="123">
        <v>71.400000000000006</v>
      </c>
      <c r="L264" s="123">
        <v>68.5</v>
      </c>
      <c r="M264" s="123">
        <v>2.95424</v>
      </c>
    </row>
    <row r="265" spans="1:13">
      <c r="A265" s="65">
        <v>255</v>
      </c>
      <c r="B265" s="123" t="s">
        <v>349</v>
      </c>
      <c r="C265" s="126">
        <v>791.7</v>
      </c>
      <c r="D265" s="124">
        <v>783.58333333333337</v>
      </c>
      <c r="E265" s="124">
        <v>768.2166666666667</v>
      </c>
      <c r="F265" s="124">
        <v>744.73333333333335</v>
      </c>
      <c r="G265" s="124">
        <v>729.36666666666667</v>
      </c>
      <c r="H265" s="124">
        <v>807.06666666666672</v>
      </c>
      <c r="I265" s="124">
        <v>822.43333333333328</v>
      </c>
      <c r="J265" s="124">
        <v>845.91666666666674</v>
      </c>
      <c r="K265" s="123">
        <v>798.95</v>
      </c>
      <c r="L265" s="123">
        <v>760.1</v>
      </c>
      <c r="M265" s="123">
        <v>49.676630000000003</v>
      </c>
    </row>
    <row r="266" spans="1:13">
      <c r="A266" s="65">
        <v>256</v>
      </c>
      <c r="B266" s="123" t="s">
        <v>1139</v>
      </c>
      <c r="C266" s="126">
        <v>345.45</v>
      </c>
      <c r="D266" s="124">
        <v>343.2833333333333</v>
      </c>
      <c r="E266" s="124">
        <v>334.66666666666663</v>
      </c>
      <c r="F266" s="124">
        <v>323.88333333333333</v>
      </c>
      <c r="G266" s="124">
        <v>315.26666666666665</v>
      </c>
      <c r="H266" s="124">
        <v>354.06666666666661</v>
      </c>
      <c r="I266" s="124">
        <v>362.68333333333328</v>
      </c>
      <c r="J266" s="124">
        <v>373.46666666666658</v>
      </c>
      <c r="K266" s="123">
        <v>351.9</v>
      </c>
      <c r="L266" s="123">
        <v>332.5</v>
      </c>
      <c r="M266" s="123">
        <v>0.62622</v>
      </c>
    </row>
    <row r="267" spans="1:13">
      <c r="A267" s="65">
        <v>257</v>
      </c>
      <c r="B267" s="123" t="s">
        <v>2257</v>
      </c>
      <c r="C267" s="126">
        <v>134.05000000000001</v>
      </c>
      <c r="D267" s="124">
        <v>132.11666666666667</v>
      </c>
      <c r="E267" s="124">
        <v>127.53333333333336</v>
      </c>
      <c r="F267" s="124">
        <v>121.01666666666668</v>
      </c>
      <c r="G267" s="124">
        <v>116.43333333333337</v>
      </c>
      <c r="H267" s="124">
        <v>138.63333333333335</v>
      </c>
      <c r="I267" s="124">
        <v>143.21666666666667</v>
      </c>
      <c r="J267" s="124">
        <v>149.73333333333335</v>
      </c>
      <c r="K267" s="123">
        <v>136.69999999999999</v>
      </c>
      <c r="L267" s="123">
        <v>125.6</v>
      </c>
      <c r="M267" s="123">
        <v>22.976299999999998</v>
      </c>
    </row>
    <row r="268" spans="1:13">
      <c r="A268" s="65">
        <v>258</v>
      </c>
      <c r="B268" s="123" t="s">
        <v>1169</v>
      </c>
      <c r="C268" s="126">
        <v>195.3</v>
      </c>
      <c r="D268" s="124">
        <v>192.78333333333333</v>
      </c>
      <c r="E268" s="124">
        <v>186.66666666666666</v>
      </c>
      <c r="F268" s="124">
        <v>178.03333333333333</v>
      </c>
      <c r="G268" s="124">
        <v>171.91666666666666</v>
      </c>
      <c r="H268" s="124">
        <v>201.41666666666666</v>
      </c>
      <c r="I268" s="124">
        <v>207.53333333333333</v>
      </c>
      <c r="J268" s="124">
        <v>216.16666666666666</v>
      </c>
      <c r="K268" s="123">
        <v>198.9</v>
      </c>
      <c r="L268" s="123">
        <v>184.15</v>
      </c>
      <c r="M268" s="123">
        <v>5.2333400000000001</v>
      </c>
    </row>
    <row r="269" spans="1:13">
      <c r="A269" s="65">
        <v>259</v>
      </c>
      <c r="B269" s="123" t="s">
        <v>1167</v>
      </c>
      <c r="C269" s="126">
        <v>103.9</v>
      </c>
      <c r="D269" s="124">
        <v>103.03333333333335</v>
      </c>
      <c r="E269" s="124">
        <v>101.06666666666669</v>
      </c>
      <c r="F269" s="124">
        <v>98.233333333333348</v>
      </c>
      <c r="G269" s="124">
        <v>96.266666666666694</v>
      </c>
      <c r="H269" s="124">
        <v>105.86666666666669</v>
      </c>
      <c r="I269" s="124">
        <v>107.83333333333336</v>
      </c>
      <c r="J269" s="124">
        <v>110.66666666666669</v>
      </c>
      <c r="K269" s="123">
        <v>105</v>
      </c>
      <c r="L269" s="123">
        <v>100.2</v>
      </c>
      <c r="M269" s="123">
        <v>4.8182200000000002</v>
      </c>
    </row>
    <row r="270" spans="1:13">
      <c r="A270" s="65">
        <v>260</v>
      </c>
      <c r="B270" s="123" t="s">
        <v>100</v>
      </c>
      <c r="C270" s="126">
        <v>272.64999999999998</v>
      </c>
      <c r="D270" s="124">
        <v>268.13333333333333</v>
      </c>
      <c r="E270" s="124">
        <v>259.86666666666667</v>
      </c>
      <c r="F270" s="124">
        <v>247.08333333333334</v>
      </c>
      <c r="G270" s="124">
        <v>238.81666666666669</v>
      </c>
      <c r="H270" s="124">
        <v>280.91666666666663</v>
      </c>
      <c r="I270" s="124">
        <v>289.18333333333328</v>
      </c>
      <c r="J270" s="124">
        <v>301.96666666666664</v>
      </c>
      <c r="K270" s="123">
        <v>276.39999999999998</v>
      </c>
      <c r="L270" s="123">
        <v>255.35</v>
      </c>
      <c r="M270" s="123">
        <v>154.74462</v>
      </c>
    </row>
    <row r="271" spans="1:13">
      <c r="A271" s="65">
        <v>261</v>
      </c>
      <c r="B271" s="123" t="s">
        <v>2259</v>
      </c>
      <c r="C271" s="126">
        <v>2324.65</v>
      </c>
      <c r="D271" s="124">
        <v>2291.6333333333332</v>
      </c>
      <c r="E271" s="124">
        <v>2243.2666666666664</v>
      </c>
      <c r="F271" s="124">
        <v>2161.8833333333332</v>
      </c>
      <c r="G271" s="124">
        <v>2113.5166666666664</v>
      </c>
      <c r="H271" s="124">
        <v>2373.0166666666664</v>
      </c>
      <c r="I271" s="124">
        <v>2421.3833333333332</v>
      </c>
      <c r="J271" s="124">
        <v>2502.7666666666664</v>
      </c>
      <c r="K271" s="123">
        <v>2340</v>
      </c>
      <c r="L271" s="123">
        <v>2210.25</v>
      </c>
      <c r="M271" s="123">
        <v>4.9689999999999998E-2</v>
      </c>
    </row>
    <row r="272" spans="1:13">
      <c r="A272" s="65">
        <v>262</v>
      </c>
      <c r="B272" s="123" t="s">
        <v>105</v>
      </c>
      <c r="C272" s="126">
        <v>1998.7</v>
      </c>
      <c r="D272" s="124">
        <v>1982.8833333333334</v>
      </c>
      <c r="E272" s="124">
        <v>1945.8666666666668</v>
      </c>
      <c r="F272" s="124">
        <v>1893.0333333333333</v>
      </c>
      <c r="G272" s="124">
        <v>1856.0166666666667</v>
      </c>
      <c r="H272" s="124">
        <v>2035.7166666666669</v>
      </c>
      <c r="I272" s="124">
        <v>2072.7333333333336</v>
      </c>
      <c r="J272" s="124">
        <v>2125.5666666666671</v>
      </c>
      <c r="K272" s="123">
        <v>2019.9</v>
      </c>
      <c r="L272" s="123">
        <v>1930.05</v>
      </c>
      <c r="M272" s="123">
        <v>6.65951</v>
      </c>
    </row>
    <row r="273" spans="1:13">
      <c r="A273" s="65">
        <v>263</v>
      </c>
      <c r="B273" s="123" t="s">
        <v>1174</v>
      </c>
      <c r="C273" s="126">
        <v>942.1</v>
      </c>
      <c r="D273" s="124">
        <v>949.45000000000016</v>
      </c>
      <c r="E273" s="124">
        <v>929.35000000000036</v>
      </c>
      <c r="F273" s="124">
        <v>916.60000000000025</v>
      </c>
      <c r="G273" s="124">
        <v>896.50000000000045</v>
      </c>
      <c r="H273" s="124">
        <v>962.20000000000027</v>
      </c>
      <c r="I273" s="124">
        <v>982.3</v>
      </c>
      <c r="J273" s="124">
        <v>995.05000000000018</v>
      </c>
      <c r="K273" s="123">
        <v>969.55</v>
      </c>
      <c r="L273" s="123">
        <v>936.7</v>
      </c>
      <c r="M273" s="123">
        <v>7.2461599999999997</v>
      </c>
    </row>
    <row r="274" spans="1:13">
      <c r="A274" s="65">
        <v>264</v>
      </c>
      <c r="B274" s="123" t="s">
        <v>106</v>
      </c>
      <c r="C274" s="126">
        <v>449.05</v>
      </c>
      <c r="D274" s="124">
        <v>445.48333333333335</v>
      </c>
      <c r="E274" s="124">
        <v>436.41666666666669</v>
      </c>
      <c r="F274" s="124">
        <v>423.78333333333336</v>
      </c>
      <c r="G274" s="124">
        <v>414.7166666666667</v>
      </c>
      <c r="H274" s="124">
        <v>458.11666666666667</v>
      </c>
      <c r="I274" s="124">
        <v>467.18333333333328</v>
      </c>
      <c r="J274" s="124">
        <v>479.81666666666666</v>
      </c>
      <c r="K274" s="123">
        <v>454.55</v>
      </c>
      <c r="L274" s="123">
        <v>432.85</v>
      </c>
      <c r="M274" s="123">
        <v>34.63897</v>
      </c>
    </row>
    <row r="275" spans="1:13">
      <c r="A275" s="65">
        <v>265</v>
      </c>
      <c r="B275" s="123" t="s">
        <v>1182</v>
      </c>
      <c r="C275" s="126">
        <v>352.35</v>
      </c>
      <c r="D275" s="124">
        <v>351.90000000000003</v>
      </c>
      <c r="E275" s="124">
        <v>349.45000000000005</v>
      </c>
      <c r="F275" s="124">
        <v>346.55</v>
      </c>
      <c r="G275" s="124">
        <v>344.1</v>
      </c>
      <c r="H275" s="124">
        <v>354.80000000000007</v>
      </c>
      <c r="I275" s="124">
        <v>357.25</v>
      </c>
      <c r="J275" s="124">
        <v>360.15000000000009</v>
      </c>
      <c r="K275" s="123">
        <v>354.35</v>
      </c>
      <c r="L275" s="123">
        <v>349</v>
      </c>
      <c r="M275" s="123">
        <v>0.14527000000000001</v>
      </c>
    </row>
    <row r="276" spans="1:13">
      <c r="A276" s="65">
        <v>266</v>
      </c>
      <c r="B276" s="123" t="s">
        <v>1248</v>
      </c>
      <c r="C276" s="126">
        <v>712.2</v>
      </c>
      <c r="D276" s="124">
        <v>715.01666666666677</v>
      </c>
      <c r="E276" s="124">
        <v>702.38333333333355</v>
      </c>
      <c r="F276" s="124">
        <v>692.56666666666683</v>
      </c>
      <c r="G276" s="124">
        <v>679.93333333333362</v>
      </c>
      <c r="H276" s="124">
        <v>724.83333333333348</v>
      </c>
      <c r="I276" s="124">
        <v>737.4666666666667</v>
      </c>
      <c r="J276" s="124">
        <v>747.28333333333342</v>
      </c>
      <c r="K276" s="123">
        <v>727.65</v>
      </c>
      <c r="L276" s="123">
        <v>705.2</v>
      </c>
      <c r="M276" s="123">
        <v>0.10444000000000001</v>
      </c>
    </row>
    <row r="277" spans="1:13">
      <c r="A277" s="65">
        <v>267</v>
      </c>
      <c r="B277" s="123" t="s">
        <v>203</v>
      </c>
      <c r="C277" s="126">
        <v>215.25</v>
      </c>
      <c r="D277" s="124">
        <v>216.20000000000002</v>
      </c>
      <c r="E277" s="124">
        <v>212.15000000000003</v>
      </c>
      <c r="F277" s="124">
        <v>209.05</v>
      </c>
      <c r="G277" s="124">
        <v>205.00000000000003</v>
      </c>
      <c r="H277" s="124">
        <v>219.30000000000004</v>
      </c>
      <c r="I277" s="124">
        <v>223.35000000000005</v>
      </c>
      <c r="J277" s="124">
        <v>226.45000000000005</v>
      </c>
      <c r="K277" s="123">
        <v>220.25</v>
      </c>
      <c r="L277" s="123">
        <v>213.1</v>
      </c>
      <c r="M277" s="123">
        <v>35.318820000000002</v>
      </c>
    </row>
    <row r="278" spans="1:13">
      <c r="A278" s="65">
        <v>268</v>
      </c>
      <c r="B278" s="123" t="s">
        <v>1249</v>
      </c>
      <c r="C278" s="126">
        <v>586.79999999999995</v>
      </c>
      <c r="D278" s="124">
        <v>576.6</v>
      </c>
      <c r="E278" s="124">
        <v>558.20000000000005</v>
      </c>
      <c r="F278" s="124">
        <v>529.6</v>
      </c>
      <c r="G278" s="124">
        <v>511.20000000000005</v>
      </c>
      <c r="H278" s="124">
        <v>605.20000000000005</v>
      </c>
      <c r="I278" s="124">
        <v>623.59999999999991</v>
      </c>
      <c r="J278" s="124">
        <v>652.20000000000005</v>
      </c>
      <c r="K278" s="123">
        <v>595</v>
      </c>
      <c r="L278" s="123">
        <v>548</v>
      </c>
      <c r="M278" s="123">
        <v>1.12382</v>
      </c>
    </row>
    <row r="279" spans="1:13">
      <c r="A279" s="65">
        <v>269</v>
      </c>
      <c r="B279" s="123" t="s">
        <v>1186</v>
      </c>
      <c r="C279" s="126">
        <v>616.15</v>
      </c>
      <c r="D279" s="124">
        <v>608.68333333333328</v>
      </c>
      <c r="E279" s="124">
        <v>597.51666666666654</v>
      </c>
      <c r="F279" s="124">
        <v>578.88333333333321</v>
      </c>
      <c r="G279" s="124">
        <v>567.71666666666647</v>
      </c>
      <c r="H279" s="124">
        <v>627.31666666666661</v>
      </c>
      <c r="I279" s="124">
        <v>638.48333333333335</v>
      </c>
      <c r="J279" s="124">
        <v>657.11666666666667</v>
      </c>
      <c r="K279" s="123">
        <v>619.85</v>
      </c>
      <c r="L279" s="123">
        <v>590.04999999999995</v>
      </c>
      <c r="M279" s="123">
        <v>2.6348099999999999</v>
      </c>
    </row>
    <row r="280" spans="1:13">
      <c r="A280" s="65">
        <v>270</v>
      </c>
      <c r="B280" s="123" t="s">
        <v>1189</v>
      </c>
      <c r="C280" s="126">
        <v>472.6</v>
      </c>
      <c r="D280" s="124">
        <v>464.2</v>
      </c>
      <c r="E280" s="124">
        <v>453.45</v>
      </c>
      <c r="F280" s="124">
        <v>434.3</v>
      </c>
      <c r="G280" s="124">
        <v>423.55</v>
      </c>
      <c r="H280" s="124">
        <v>483.34999999999997</v>
      </c>
      <c r="I280" s="124">
        <v>494.09999999999997</v>
      </c>
      <c r="J280" s="124">
        <v>513.25</v>
      </c>
      <c r="K280" s="123">
        <v>474.95</v>
      </c>
      <c r="L280" s="123">
        <v>445.05</v>
      </c>
      <c r="M280" s="123">
        <v>0.85697000000000001</v>
      </c>
    </row>
    <row r="281" spans="1:13">
      <c r="A281" s="65">
        <v>271</v>
      </c>
      <c r="B281" s="123" t="s">
        <v>204</v>
      </c>
      <c r="C281" s="126">
        <v>504.35</v>
      </c>
      <c r="D281" s="124">
        <v>501.81666666666666</v>
      </c>
      <c r="E281" s="124">
        <v>496.63333333333333</v>
      </c>
      <c r="F281" s="124">
        <v>488.91666666666669</v>
      </c>
      <c r="G281" s="124">
        <v>483.73333333333335</v>
      </c>
      <c r="H281" s="124">
        <v>509.5333333333333</v>
      </c>
      <c r="I281" s="124">
        <v>514.71666666666658</v>
      </c>
      <c r="J281" s="124">
        <v>522.43333333333328</v>
      </c>
      <c r="K281" s="123">
        <v>507</v>
      </c>
      <c r="L281" s="123">
        <v>494.1</v>
      </c>
      <c r="M281" s="123">
        <v>1.38706</v>
      </c>
    </row>
    <row r="282" spans="1:13">
      <c r="A282" s="65">
        <v>272</v>
      </c>
      <c r="B282" s="123" t="s">
        <v>108</v>
      </c>
      <c r="C282" s="126">
        <v>135.94999999999999</v>
      </c>
      <c r="D282" s="124">
        <v>135.13333333333333</v>
      </c>
      <c r="E282" s="124">
        <v>133.01666666666665</v>
      </c>
      <c r="F282" s="124">
        <v>130.08333333333331</v>
      </c>
      <c r="G282" s="124">
        <v>127.96666666666664</v>
      </c>
      <c r="H282" s="124">
        <v>138.06666666666666</v>
      </c>
      <c r="I282" s="124">
        <v>140.18333333333334</v>
      </c>
      <c r="J282" s="124">
        <v>143.11666666666667</v>
      </c>
      <c r="K282" s="123">
        <v>137.25</v>
      </c>
      <c r="L282" s="123">
        <v>132.19999999999999</v>
      </c>
      <c r="M282" s="123">
        <v>16.628340000000001</v>
      </c>
    </row>
    <row r="283" spans="1:13">
      <c r="A283" s="65">
        <v>273</v>
      </c>
      <c r="B283" s="123" t="s">
        <v>205</v>
      </c>
      <c r="C283" s="126">
        <v>112.85</v>
      </c>
      <c r="D283" s="124">
        <v>112.89999999999999</v>
      </c>
      <c r="E283" s="124">
        <v>111.64999999999998</v>
      </c>
      <c r="F283" s="124">
        <v>110.44999999999999</v>
      </c>
      <c r="G283" s="124">
        <v>109.19999999999997</v>
      </c>
      <c r="H283" s="124">
        <v>114.09999999999998</v>
      </c>
      <c r="I283" s="124">
        <v>115.35000000000001</v>
      </c>
      <c r="J283" s="124">
        <v>116.54999999999998</v>
      </c>
      <c r="K283" s="123">
        <v>114.15</v>
      </c>
      <c r="L283" s="123">
        <v>111.7</v>
      </c>
      <c r="M283" s="123">
        <v>7.0734500000000002</v>
      </c>
    </row>
    <row r="284" spans="1:13">
      <c r="A284" s="65">
        <v>274</v>
      </c>
      <c r="B284" s="123" t="s">
        <v>229</v>
      </c>
      <c r="C284" s="126">
        <v>478.55</v>
      </c>
      <c r="D284" s="124">
        <v>472.2</v>
      </c>
      <c r="E284" s="124">
        <v>462.45</v>
      </c>
      <c r="F284" s="124">
        <v>446.35</v>
      </c>
      <c r="G284" s="124">
        <v>436.6</v>
      </c>
      <c r="H284" s="124">
        <v>488.29999999999995</v>
      </c>
      <c r="I284" s="124">
        <v>498.04999999999995</v>
      </c>
      <c r="J284" s="124">
        <v>514.14999999999986</v>
      </c>
      <c r="K284" s="123">
        <v>481.95</v>
      </c>
      <c r="L284" s="123">
        <v>456.1</v>
      </c>
      <c r="M284" s="123">
        <v>4.2564700000000002</v>
      </c>
    </row>
    <row r="285" spans="1:13">
      <c r="A285" s="65">
        <v>275</v>
      </c>
      <c r="B285" s="123" t="s">
        <v>1202</v>
      </c>
      <c r="C285" s="126">
        <v>357.55</v>
      </c>
      <c r="D285" s="124">
        <v>355.4666666666667</v>
      </c>
      <c r="E285" s="124">
        <v>348.18333333333339</v>
      </c>
      <c r="F285" s="124">
        <v>338.81666666666672</v>
      </c>
      <c r="G285" s="124">
        <v>331.53333333333342</v>
      </c>
      <c r="H285" s="124">
        <v>364.83333333333337</v>
      </c>
      <c r="I285" s="124">
        <v>372.11666666666667</v>
      </c>
      <c r="J285" s="124">
        <v>381.48333333333335</v>
      </c>
      <c r="K285" s="123">
        <v>362.75</v>
      </c>
      <c r="L285" s="123">
        <v>346.1</v>
      </c>
      <c r="M285" s="123">
        <v>8.5166900000000005</v>
      </c>
    </row>
    <row r="286" spans="1:13">
      <c r="A286" s="65">
        <v>276</v>
      </c>
      <c r="B286" s="123" t="s">
        <v>1210</v>
      </c>
      <c r="C286" s="126">
        <v>141.19999999999999</v>
      </c>
      <c r="D286" s="124">
        <v>140.51666666666665</v>
      </c>
      <c r="E286" s="124">
        <v>137.18333333333331</v>
      </c>
      <c r="F286" s="124">
        <v>133.16666666666666</v>
      </c>
      <c r="G286" s="124">
        <v>129.83333333333331</v>
      </c>
      <c r="H286" s="124">
        <v>144.5333333333333</v>
      </c>
      <c r="I286" s="124">
        <v>147.86666666666667</v>
      </c>
      <c r="J286" s="124">
        <v>151.8833333333333</v>
      </c>
      <c r="K286" s="123">
        <v>143.85</v>
      </c>
      <c r="L286" s="123">
        <v>136.5</v>
      </c>
      <c r="M286" s="123">
        <v>4.7895899999999996</v>
      </c>
    </row>
    <row r="287" spans="1:13">
      <c r="A287" s="65">
        <v>277</v>
      </c>
      <c r="B287" s="123" t="s">
        <v>1222</v>
      </c>
      <c r="C287" s="126">
        <v>290.64999999999998</v>
      </c>
      <c r="D287" s="124">
        <v>288.88333333333333</v>
      </c>
      <c r="E287" s="124">
        <v>282.76666666666665</v>
      </c>
      <c r="F287" s="124">
        <v>274.88333333333333</v>
      </c>
      <c r="G287" s="124">
        <v>268.76666666666665</v>
      </c>
      <c r="H287" s="124">
        <v>296.76666666666665</v>
      </c>
      <c r="I287" s="124">
        <v>302.88333333333333</v>
      </c>
      <c r="J287" s="124">
        <v>310.76666666666665</v>
      </c>
      <c r="K287" s="123">
        <v>295</v>
      </c>
      <c r="L287" s="123">
        <v>281</v>
      </c>
      <c r="M287" s="123">
        <v>0.77237</v>
      </c>
    </row>
    <row r="288" spans="1:13">
      <c r="A288" s="65">
        <v>278</v>
      </c>
      <c r="B288" s="123" t="s">
        <v>1231</v>
      </c>
      <c r="C288" s="126">
        <v>326.55</v>
      </c>
      <c r="D288" s="124">
        <v>325.51666666666665</v>
      </c>
      <c r="E288" s="124">
        <v>317.0333333333333</v>
      </c>
      <c r="F288" s="124">
        <v>307.51666666666665</v>
      </c>
      <c r="G288" s="124">
        <v>299.0333333333333</v>
      </c>
      <c r="H288" s="124">
        <v>335.0333333333333</v>
      </c>
      <c r="I288" s="124">
        <v>343.51666666666665</v>
      </c>
      <c r="J288" s="124">
        <v>353.0333333333333</v>
      </c>
      <c r="K288" s="123">
        <v>334</v>
      </c>
      <c r="L288" s="123">
        <v>316</v>
      </c>
      <c r="M288" s="123">
        <v>2.2943799999999999</v>
      </c>
    </row>
    <row r="289" spans="1:13">
      <c r="A289" s="65">
        <v>279</v>
      </c>
      <c r="B289" s="123" t="s">
        <v>107</v>
      </c>
      <c r="C289" s="126">
        <v>1032</v>
      </c>
      <c r="D289" s="124">
        <v>1035.1666666666667</v>
      </c>
      <c r="E289" s="124">
        <v>1024.8333333333335</v>
      </c>
      <c r="F289" s="124">
        <v>1017.6666666666667</v>
      </c>
      <c r="G289" s="124">
        <v>1007.3333333333335</v>
      </c>
      <c r="H289" s="124">
        <v>1042.3333333333335</v>
      </c>
      <c r="I289" s="124">
        <v>1052.666666666667</v>
      </c>
      <c r="J289" s="124">
        <v>1059.8333333333335</v>
      </c>
      <c r="K289" s="123">
        <v>1045.5</v>
      </c>
      <c r="L289" s="123">
        <v>1028</v>
      </c>
      <c r="M289" s="123">
        <v>18.98563</v>
      </c>
    </row>
    <row r="290" spans="1:13">
      <c r="A290" s="65">
        <v>280</v>
      </c>
      <c r="B290" s="123" t="s">
        <v>1258</v>
      </c>
      <c r="C290" s="126">
        <v>89.45</v>
      </c>
      <c r="D290" s="124">
        <v>89.850000000000009</v>
      </c>
      <c r="E290" s="124">
        <v>88.100000000000023</v>
      </c>
      <c r="F290" s="124">
        <v>86.750000000000014</v>
      </c>
      <c r="G290" s="124">
        <v>85.000000000000028</v>
      </c>
      <c r="H290" s="124">
        <v>91.200000000000017</v>
      </c>
      <c r="I290" s="124">
        <v>92.949999999999989</v>
      </c>
      <c r="J290" s="124">
        <v>94.300000000000011</v>
      </c>
      <c r="K290" s="123">
        <v>91.6</v>
      </c>
      <c r="L290" s="123">
        <v>88.5</v>
      </c>
      <c r="M290" s="123">
        <v>11.17825</v>
      </c>
    </row>
    <row r="291" spans="1:13">
      <c r="A291" s="65">
        <v>281</v>
      </c>
      <c r="B291" s="123" t="s">
        <v>109</v>
      </c>
      <c r="C291" s="126">
        <v>163.5</v>
      </c>
      <c r="D291" s="124">
        <v>162.81666666666666</v>
      </c>
      <c r="E291" s="124">
        <v>159.73333333333332</v>
      </c>
      <c r="F291" s="124">
        <v>155.96666666666667</v>
      </c>
      <c r="G291" s="124">
        <v>152.88333333333333</v>
      </c>
      <c r="H291" s="124">
        <v>166.58333333333331</v>
      </c>
      <c r="I291" s="124">
        <v>169.66666666666669</v>
      </c>
      <c r="J291" s="124">
        <v>173.43333333333331</v>
      </c>
      <c r="K291" s="123">
        <v>165.9</v>
      </c>
      <c r="L291" s="123">
        <v>159.05000000000001</v>
      </c>
      <c r="M291" s="123">
        <v>42.853459999999998</v>
      </c>
    </row>
    <row r="292" spans="1:13">
      <c r="A292" s="65">
        <v>282</v>
      </c>
      <c r="B292" s="123" t="s">
        <v>2275</v>
      </c>
      <c r="C292" s="126">
        <v>1312.45</v>
      </c>
      <c r="D292" s="124">
        <v>1307.1499999999999</v>
      </c>
      <c r="E292" s="124">
        <v>1285.2999999999997</v>
      </c>
      <c r="F292" s="124">
        <v>1258.1499999999999</v>
      </c>
      <c r="G292" s="124">
        <v>1236.2999999999997</v>
      </c>
      <c r="H292" s="124">
        <v>1334.2999999999997</v>
      </c>
      <c r="I292" s="124">
        <v>1356.1499999999996</v>
      </c>
      <c r="J292" s="124">
        <v>1383.2999999999997</v>
      </c>
      <c r="K292" s="123">
        <v>1329</v>
      </c>
      <c r="L292" s="123">
        <v>1280</v>
      </c>
      <c r="M292" s="123">
        <v>1.0553399999999999</v>
      </c>
    </row>
    <row r="293" spans="1:13">
      <c r="A293" s="65">
        <v>283</v>
      </c>
      <c r="B293" s="123" t="s">
        <v>110</v>
      </c>
      <c r="C293" s="126">
        <v>511.85</v>
      </c>
      <c r="D293" s="124">
        <v>510.90000000000003</v>
      </c>
      <c r="E293" s="124">
        <v>505.95000000000005</v>
      </c>
      <c r="F293" s="124">
        <v>500.05</v>
      </c>
      <c r="G293" s="124">
        <v>495.1</v>
      </c>
      <c r="H293" s="124">
        <v>516.80000000000007</v>
      </c>
      <c r="I293" s="124">
        <v>521.75</v>
      </c>
      <c r="J293" s="124">
        <v>527.65000000000009</v>
      </c>
      <c r="K293" s="123">
        <v>515.85</v>
      </c>
      <c r="L293" s="123">
        <v>505</v>
      </c>
      <c r="M293" s="123">
        <v>21.145720000000001</v>
      </c>
    </row>
    <row r="294" spans="1:13">
      <c r="A294" s="65">
        <v>284</v>
      </c>
      <c r="B294" s="123" t="s">
        <v>1269</v>
      </c>
      <c r="C294" s="126">
        <v>5738.3</v>
      </c>
      <c r="D294" s="124">
        <v>5712.7833333333328</v>
      </c>
      <c r="E294" s="124">
        <v>5625.5666666666657</v>
      </c>
      <c r="F294" s="124">
        <v>5512.833333333333</v>
      </c>
      <c r="G294" s="124">
        <v>5425.6166666666659</v>
      </c>
      <c r="H294" s="124">
        <v>5825.5166666666655</v>
      </c>
      <c r="I294" s="124">
        <v>5912.7333333333327</v>
      </c>
      <c r="J294" s="124">
        <v>6025.4666666666653</v>
      </c>
      <c r="K294" s="123">
        <v>5800</v>
      </c>
      <c r="L294" s="123">
        <v>5600.05</v>
      </c>
      <c r="M294" s="123">
        <v>2.0410000000000001E-2</v>
      </c>
    </row>
    <row r="295" spans="1:13">
      <c r="A295" s="65">
        <v>285</v>
      </c>
      <c r="B295" s="123" t="s">
        <v>1261</v>
      </c>
      <c r="C295" s="126">
        <v>124.5</v>
      </c>
      <c r="D295" s="124">
        <v>124.93333333333334</v>
      </c>
      <c r="E295" s="124">
        <v>123.56666666666668</v>
      </c>
      <c r="F295" s="124">
        <v>122.63333333333334</v>
      </c>
      <c r="G295" s="124">
        <v>121.26666666666668</v>
      </c>
      <c r="H295" s="124">
        <v>125.86666666666667</v>
      </c>
      <c r="I295" s="124">
        <v>127.23333333333335</v>
      </c>
      <c r="J295" s="124">
        <v>128.16666666666669</v>
      </c>
      <c r="K295" s="123">
        <v>126.3</v>
      </c>
      <c r="L295" s="123">
        <v>124</v>
      </c>
      <c r="M295" s="123">
        <v>5.9957099999999999</v>
      </c>
    </row>
    <row r="296" spans="1:13">
      <c r="A296" s="65">
        <v>286</v>
      </c>
      <c r="B296" s="123" t="s">
        <v>2214</v>
      </c>
      <c r="C296" s="126">
        <v>1388.4</v>
      </c>
      <c r="D296" s="124">
        <v>1382.9333333333334</v>
      </c>
      <c r="E296" s="124">
        <v>1347.4666666666667</v>
      </c>
      <c r="F296" s="124">
        <v>1306.5333333333333</v>
      </c>
      <c r="G296" s="124">
        <v>1271.0666666666666</v>
      </c>
      <c r="H296" s="124">
        <v>1423.8666666666668</v>
      </c>
      <c r="I296" s="124">
        <v>1459.3333333333335</v>
      </c>
      <c r="J296" s="124">
        <v>1500.2666666666669</v>
      </c>
      <c r="K296" s="123">
        <v>1418.4</v>
      </c>
      <c r="L296" s="123">
        <v>1342</v>
      </c>
      <c r="M296" s="123">
        <v>1.7675700000000001</v>
      </c>
    </row>
    <row r="297" spans="1:13">
      <c r="A297" s="65">
        <v>287</v>
      </c>
      <c r="B297" s="123" t="s">
        <v>111</v>
      </c>
      <c r="C297" s="126">
        <v>1329.25</v>
      </c>
      <c r="D297" s="124">
        <v>1330.1166666666666</v>
      </c>
      <c r="E297" s="124">
        <v>1317.2333333333331</v>
      </c>
      <c r="F297" s="124">
        <v>1305.2166666666665</v>
      </c>
      <c r="G297" s="124">
        <v>1292.333333333333</v>
      </c>
      <c r="H297" s="124">
        <v>1342.1333333333332</v>
      </c>
      <c r="I297" s="124">
        <v>1355.0166666666669</v>
      </c>
      <c r="J297" s="124">
        <v>1367.0333333333333</v>
      </c>
      <c r="K297" s="123">
        <v>1343</v>
      </c>
      <c r="L297" s="123">
        <v>1318.1</v>
      </c>
      <c r="M297" s="123">
        <v>20.292570000000001</v>
      </c>
    </row>
    <row r="298" spans="1:13">
      <c r="A298" s="65">
        <v>288</v>
      </c>
      <c r="B298" s="123" t="s">
        <v>2367</v>
      </c>
      <c r="C298" s="126">
        <v>514.65</v>
      </c>
      <c r="D298" s="124">
        <v>510.55</v>
      </c>
      <c r="E298" s="124">
        <v>504.1</v>
      </c>
      <c r="F298" s="124">
        <v>493.55</v>
      </c>
      <c r="G298" s="124">
        <v>487.1</v>
      </c>
      <c r="H298" s="124">
        <v>521.1</v>
      </c>
      <c r="I298" s="124">
        <v>527.54999999999995</v>
      </c>
      <c r="J298" s="124">
        <v>538.1</v>
      </c>
      <c r="K298" s="123">
        <v>517</v>
      </c>
      <c r="L298" s="123">
        <v>500</v>
      </c>
      <c r="M298" s="123">
        <v>0.57972999999999997</v>
      </c>
    </row>
    <row r="299" spans="1:13">
      <c r="A299" s="65">
        <v>289</v>
      </c>
      <c r="B299" s="123" t="s">
        <v>1278</v>
      </c>
      <c r="C299" s="126">
        <v>517.1</v>
      </c>
      <c r="D299" s="124">
        <v>512.2833333333333</v>
      </c>
      <c r="E299" s="124">
        <v>504.81666666666661</v>
      </c>
      <c r="F299" s="124">
        <v>492.5333333333333</v>
      </c>
      <c r="G299" s="124">
        <v>485.06666666666661</v>
      </c>
      <c r="H299" s="124">
        <v>524.56666666666661</v>
      </c>
      <c r="I299" s="124">
        <v>532.0333333333333</v>
      </c>
      <c r="J299" s="124">
        <v>544.31666666666661</v>
      </c>
      <c r="K299" s="123">
        <v>519.75</v>
      </c>
      <c r="L299" s="123">
        <v>500</v>
      </c>
      <c r="M299" s="123">
        <v>0.14834</v>
      </c>
    </row>
    <row r="300" spans="1:13">
      <c r="A300" s="65">
        <v>290</v>
      </c>
      <c r="B300" s="123" t="s">
        <v>112</v>
      </c>
      <c r="C300" s="126">
        <v>822.15</v>
      </c>
      <c r="D300" s="124">
        <v>816.81666666666661</v>
      </c>
      <c r="E300" s="124">
        <v>804.33333333333326</v>
      </c>
      <c r="F300" s="124">
        <v>786.51666666666665</v>
      </c>
      <c r="G300" s="124">
        <v>774.0333333333333</v>
      </c>
      <c r="H300" s="124">
        <v>834.63333333333321</v>
      </c>
      <c r="I300" s="124">
        <v>847.11666666666656</v>
      </c>
      <c r="J300" s="124">
        <v>864.93333333333317</v>
      </c>
      <c r="K300" s="123">
        <v>829.3</v>
      </c>
      <c r="L300" s="123">
        <v>799</v>
      </c>
      <c r="M300" s="123">
        <v>27.67071</v>
      </c>
    </row>
    <row r="301" spans="1:13">
      <c r="A301" s="65">
        <v>291</v>
      </c>
      <c r="B301" s="123" t="s">
        <v>1389</v>
      </c>
      <c r="C301" s="126">
        <v>56.75</v>
      </c>
      <c r="D301" s="124">
        <v>55.833333333333336</v>
      </c>
      <c r="E301" s="124">
        <v>54.266666666666673</v>
      </c>
      <c r="F301" s="124">
        <v>51.783333333333339</v>
      </c>
      <c r="G301" s="124">
        <v>50.216666666666676</v>
      </c>
      <c r="H301" s="124">
        <v>58.31666666666667</v>
      </c>
      <c r="I301" s="124">
        <v>59.883333333333333</v>
      </c>
      <c r="J301" s="124">
        <v>62.366666666666667</v>
      </c>
      <c r="K301" s="123">
        <v>57.4</v>
      </c>
      <c r="L301" s="123">
        <v>53.35</v>
      </c>
      <c r="M301" s="123">
        <v>18.443449999999999</v>
      </c>
    </row>
    <row r="302" spans="1:13">
      <c r="A302" s="65">
        <v>292</v>
      </c>
      <c r="B302" s="123" t="s">
        <v>1393</v>
      </c>
      <c r="C302" s="126">
        <v>234.5</v>
      </c>
      <c r="D302" s="124">
        <v>235</v>
      </c>
      <c r="E302" s="124">
        <v>231</v>
      </c>
      <c r="F302" s="124">
        <v>227.5</v>
      </c>
      <c r="G302" s="124">
        <v>223.5</v>
      </c>
      <c r="H302" s="124">
        <v>238.5</v>
      </c>
      <c r="I302" s="124">
        <v>242.5</v>
      </c>
      <c r="J302" s="124">
        <v>246</v>
      </c>
      <c r="K302" s="123">
        <v>239</v>
      </c>
      <c r="L302" s="123">
        <v>231.5</v>
      </c>
      <c r="M302" s="123">
        <v>4.4212699999999998</v>
      </c>
    </row>
    <row r="303" spans="1:13">
      <c r="A303" s="65">
        <v>293</v>
      </c>
      <c r="B303" s="123" t="s">
        <v>119</v>
      </c>
      <c r="C303" s="126">
        <v>70013.8</v>
      </c>
      <c r="D303" s="124">
        <v>69714.349999999991</v>
      </c>
      <c r="E303" s="124">
        <v>69051.699999999983</v>
      </c>
      <c r="F303" s="124">
        <v>68089.599999999991</v>
      </c>
      <c r="G303" s="124">
        <v>67426.949999999983</v>
      </c>
      <c r="H303" s="124">
        <v>70676.449999999983</v>
      </c>
      <c r="I303" s="124">
        <v>71339.099999999977</v>
      </c>
      <c r="J303" s="124">
        <v>72301.199999999983</v>
      </c>
      <c r="K303" s="123">
        <v>70377</v>
      </c>
      <c r="L303" s="123">
        <v>68752.25</v>
      </c>
      <c r="M303" s="123">
        <v>4.7989999999999998E-2</v>
      </c>
    </row>
    <row r="304" spans="1:13">
      <c r="A304" s="65">
        <v>294</v>
      </c>
      <c r="B304" s="123" t="s">
        <v>1311</v>
      </c>
      <c r="C304" s="126">
        <v>160.19999999999999</v>
      </c>
      <c r="D304" s="124">
        <v>158.33333333333334</v>
      </c>
      <c r="E304" s="124">
        <v>154.86666666666667</v>
      </c>
      <c r="F304" s="124">
        <v>149.53333333333333</v>
      </c>
      <c r="G304" s="124">
        <v>146.06666666666666</v>
      </c>
      <c r="H304" s="124">
        <v>163.66666666666669</v>
      </c>
      <c r="I304" s="124">
        <v>167.13333333333333</v>
      </c>
      <c r="J304" s="124">
        <v>172.4666666666667</v>
      </c>
      <c r="K304" s="123">
        <v>161.80000000000001</v>
      </c>
      <c r="L304" s="123">
        <v>153</v>
      </c>
      <c r="M304" s="123">
        <v>0.47735</v>
      </c>
    </row>
    <row r="305" spans="1:13">
      <c r="A305" s="65">
        <v>295</v>
      </c>
      <c r="B305" s="123" t="s">
        <v>2190</v>
      </c>
      <c r="C305" s="126">
        <v>971.65</v>
      </c>
      <c r="D305" s="124">
        <v>970.94999999999993</v>
      </c>
      <c r="E305" s="124">
        <v>962.84999999999991</v>
      </c>
      <c r="F305" s="124">
        <v>954.05</v>
      </c>
      <c r="G305" s="124">
        <v>945.94999999999993</v>
      </c>
      <c r="H305" s="124">
        <v>979.74999999999989</v>
      </c>
      <c r="I305" s="124">
        <v>987.85</v>
      </c>
      <c r="J305" s="124">
        <v>996.64999999999986</v>
      </c>
      <c r="K305" s="123">
        <v>979.05</v>
      </c>
      <c r="L305" s="123">
        <v>962.15</v>
      </c>
      <c r="M305" s="123">
        <v>1.86999</v>
      </c>
    </row>
    <row r="306" spans="1:13">
      <c r="A306" s="65">
        <v>296</v>
      </c>
      <c r="B306" s="123" t="s">
        <v>1416</v>
      </c>
      <c r="C306" s="126">
        <v>22.4</v>
      </c>
      <c r="D306" s="124">
        <v>22.45</v>
      </c>
      <c r="E306" s="124">
        <v>21.95</v>
      </c>
      <c r="F306" s="124">
        <v>21.5</v>
      </c>
      <c r="G306" s="124">
        <v>21</v>
      </c>
      <c r="H306" s="124">
        <v>22.9</v>
      </c>
      <c r="I306" s="124">
        <v>23.4</v>
      </c>
      <c r="J306" s="124">
        <v>23.849999999999998</v>
      </c>
      <c r="K306" s="123">
        <v>22.95</v>
      </c>
      <c r="L306" s="123">
        <v>22</v>
      </c>
      <c r="M306" s="123">
        <v>12.729419999999999</v>
      </c>
    </row>
    <row r="307" spans="1:13">
      <c r="A307" s="65">
        <v>297</v>
      </c>
      <c r="B307" s="123" t="s">
        <v>114</v>
      </c>
      <c r="C307" s="126">
        <v>444.3</v>
      </c>
      <c r="D307" s="124">
        <v>444.39999999999992</v>
      </c>
      <c r="E307" s="124">
        <v>435.79999999999984</v>
      </c>
      <c r="F307" s="124">
        <v>427.2999999999999</v>
      </c>
      <c r="G307" s="124">
        <v>418.69999999999982</v>
      </c>
      <c r="H307" s="124">
        <v>452.89999999999986</v>
      </c>
      <c r="I307" s="124">
        <v>461.49999999999989</v>
      </c>
      <c r="J307" s="124">
        <v>469.99999999999989</v>
      </c>
      <c r="K307" s="123">
        <v>453</v>
      </c>
      <c r="L307" s="123">
        <v>435.9</v>
      </c>
      <c r="M307" s="123">
        <v>19.98434</v>
      </c>
    </row>
    <row r="308" spans="1:13">
      <c r="A308" s="65">
        <v>298</v>
      </c>
      <c r="B308" s="123" t="s">
        <v>113</v>
      </c>
      <c r="C308" s="126">
        <v>750.05</v>
      </c>
      <c r="D308" s="124">
        <v>748.44999999999993</v>
      </c>
      <c r="E308" s="124">
        <v>743.59999999999991</v>
      </c>
      <c r="F308" s="124">
        <v>737.15</v>
      </c>
      <c r="G308" s="124">
        <v>732.3</v>
      </c>
      <c r="H308" s="124">
        <v>754.89999999999986</v>
      </c>
      <c r="I308" s="124">
        <v>759.75</v>
      </c>
      <c r="J308" s="124">
        <v>766.19999999999982</v>
      </c>
      <c r="K308" s="123">
        <v>753.3</v>
      </c>
      <c r="L308" s="123">
        <v>742</v>
      </c>
      <c r="M308" s="123">
        <v>22.148949999999999</v>
      </c>
    </row>
    <row r="309" spans="1:13">
      <c r="A309" s="65">
        <v>299</v>
      </c>
      <c r="B309" s="123" t="s">
        <v>1315</v>
      </c>
      <c r="C309" s="126">
        <v>213.9</v>
      </c>
      <c r="D309" s="124">
        <v>211.88333333333333</v>
      </c>
      <c r="E309" s="124">
        <v>208.01666666666665</v>
      </c>
      <c r="F309" s="124">
        <v>202.13333333333333</v>
      </c>
      <c r="G309" s="124">
        <v>198.26666666666665</v>
      </c>
      <c r="H309" s="124">
        <v>217.76666666666665</v>
      </c>
      <c r="I309" s="124">
        <v>221.63333333333333</v>
      </c>
      <c r="J309" s="124">
        <v>227.51666666666665</v>
      </c>
      <c r="K309" s="123">
        <v>215.75</v>
      </c>
      <c r="L309" s="123">
        <v>206</v>
      </c>
      <c r="M309" s="123">
        <v>1.44946</v>
      </c>
    </row>
    <row r="310" spans="1:13">
      <c r="A310" s="65">
        <v>300</v>
      </c>
      <c r="B310" s="123" t="s">
        <v>1377</v>
      </c>
      <c r="C310" s="126">
        <v>305.3</v>
      </c>
      <c r="D310" s="124">
        <v>305.08333333333331</v>
      </c>
      <c r="E310" s="124">
        <v>299.16666666666663</v>
      </c>
      <c r="F310" s="124">
        <v>293.0333333333333</v>
      </c>
      <c r="G310" s="124">
        <v>287.11666666666662</v>
      </c>
      <c r="H310" s="124">
        <v>311.21666666666664</v>
      </c>
      <c r="I310" s="124">
        <v>317.13333333333327</v>
      </c>
      <c r="J310" s="124">
        <v>323.26666666666665</v>
      </c>
      <c r="K310" s="123">
        <v>311</v>
      </c>
      <c r="L310" s="123">
        <v>298.95</v>
      </c>
      <c r="M310" s="123">
        <v>0.82662000000000002</v>
      </c>
    </row>
    <row r="311" spans="1:13">
      <c r="A311" s="65">
        <v>301</v>
      </c>
      <c r="B311" s="123" t="s">
        <v>1331</v>
      </c>
      <c r="C311" s="126">
        <v>104.35</v>
      </c>
      <c r="D311" s="124">
        <v>104.56666666666666</v>
      </c>
      <c r="E311" s="124">
        <v>102.73333333333332</v>
      </c>
      <c r="F311" s="124">
        <v>101.11666666666666</v>
      </c>
      <c r="G311" s="124">
        <v>99.283333333333317</v>
      </c>
      <c r="H311" s="124">
        <v>106.18333333333332</v>
      </c>
      <c r="I311" s="124">
        <v>108.01666666666667</v>
      </c>
      <c r="J311" s="124">
        <v>109.63333333333333</v>
      </c>
      <c r="K311" s="123">
        <v>106.4</v>
      </c>
      <c r="L311" s="123">
        <v>102.95</v>
      </c>
      <c r="M311" s="123">
        <v>63.148719999999997</v>
      </c>
    </row>
    <row r="312" spans="1:13">
      <c r="A312" s="65">
        <v>302</v>
      </c>
      <c r="B312" s="123" t="s">
        <v>1414</v>
      </c>
      <c r="C312" s="126">
        <v>118.75</v>
      </c>
      <c r="D312" s="124">
        <v>117.75</v>
      </c>
      <c r="E312" s="124">
        <v>114.65</v>
      </c>
      <c r="F312" s="124">
        <v>110.55000000000001</v>
      </c>
      <c r="G312" s="124">
        <v>107.45000000000002</v>
      </c>
      <c r="H312" s="124">
        <v>121.85</v>
      </c>
      <c r="I312" s="124">
        <v>124.94999999999999</v>
      </c>
      <c r="J312" s="124">
        <v>129.04999999999998</v>
      </c>
      <c r="K312" s="123">
        <v>120.85</v>
      </c>
      <c r="L312" s="123">
        <v>113.65</v>
      </c>
      <c r="M312" s="123">
        <v>12.549899999999999</v>
      </c>
    </row>
    <row r="313" spans="1:13">
      <c r="A313" s="65">
        <v>303</v>
      </c>
      <c r="B313" s="123" t="s">
        <v>1343</v>
      </c>
      <c r="C313" s="126">
        <v>399.95</v>
      </c>
      <c r="D313" s="124">
        <v>398.2833333333333</v>
      </c>
      <c r="E313" s="124">
        <v>392.66666666666663</v>
      </c>
      <c r="F313" s="124">
        <v>385.38333333333333</v>
      </c>
      <c r="G313" s="124">
        <v>379.76666666666665</v>
      </c>
      <c r="H313" s="124">
        <v>405.56666666666661</v>
      </c>
      <c r="I313" s="124">
        <v>411.18333333333328</v>
      </c>
      <c r="J313" s="124">
        <v>418.46666666666658</v>
      </c>
      <c r="K313" s="123">
        <v>403.9</v>
      </c>
      <c r="L313" s="123">
        <v>391</v>
      </c>
      <c r="M313" s="123">
        <v>0.93123</v>
      </c>
    </row>
    <row r="314" spans="1:13">
      <c r="A314" s="65">
        <v>304</v>
      </c>
      <c r="B314" s="123" t="s">
        <v>242</v>
      </c>
      <c r="C314" s="126">
        <v>297.2</v>
      </c>
      <c r="D314" s="124">
        <v>296.93333333333334</v>
      </c>
      <c r="E314" s="124">
        <v>294.36666666666667</v>
      </c>
      <c r="F314" s="124">
        <v>291.53333333333336</v>
      </c>
      <c r="G314" s="124">
        <v>288.9666666666667</v>
      </c>
      <c r="H314" s="124">
        <v>299.76666666666665</v>
      </c>
      <c r="I314" s="124">
        <v>302.33333333333337</v>
      </c>
      <c r="J314" s="124">
        <v>305.16666666666663</v>
      </c>
      <c r="K314" s="123">
        <v>299.5</v>
      </c>
      <c r="L314" s="123">
        <v>294.10000000000002</v>
      </c>
      <c r="M314" s="123">
        <v>6.22959</v>
      </c>
    </row>
    <row r="315" spans="1:13">
      <c r="A315" s="65">
        <v>305</v>
      </c>
      <c r="B315" s="123" t="s">
        <v>1350</v>
      </c>
      <c r="C315" s="126">
        <v>39.9</v>
      </c>
      <c r="D315" s="124">
        <v>39.299999999999997</v>
      </c>
      <c r="E315" s="124">
        <v>38.149999999999991</v>
      </c>
      <c r="F315" s="124">
        <v>36.399999999999991</v>
      </c>
      <c r="G315" s="124">
        <v>35.249999999999986</v>
      </c>
      <c r="H315" s="124">
        <v>41.05</v>
      </c>
      <c r="I315" s="124">
        <v>42.2</v>
      </c>
      <c r="J315" s="124">
        <v>43.95</v>
      </c>
      <c r="K315" s="123">
        <v>40.450000000000003</v>
      </c>
      <c r="L315" s="123">
        <v>37.549999999999997</v>
      </c>
      <c r="M315" s="123">
        <v>32.24427</v>
      </c>
    </row>
    <row r="316" spans="1:13">
      <c r="A316" s="65">
        <v>306</v>
      </c>
      <c r="B316" s="123" t="s">
        <v>115</v>
      </c>
      <c r="C316" s="126">
        <v>8936.1</v>
      </c>
      <c r="D316" s="124">
        <v>8930.8833333333332</v>
      </c>
      <c r="E316" s="124">
        <v>8875.2166666666672</v>
      </c>
      <c r="F316" s="124">
        <v>8814.3333333333339</v>
      </c>
      <c r="G316" s="124">
        <v>8758.6666666666679</v>
      </c>
      <c r="H316" s="124">
        <v>8991.7666666666664</v>
      </c>
      <c r="I316" s="124">
        <v>9047.4333333333343</v>
      </c>
      <c r="J316" s="124">
        <v>9108.3166666666657</v>
      </c>
      <c r="K316" s="123">
        <v>8986.5499999999993</v>
      </c>
      <c r="L316" s="123">
        <v>8870</v>
      </c>
      <c r="M316" s="123">
        <v>3.6489199999999999</v>
      </c>
    </row>
    <row r="317" spans="1:13">
      <c r="A317" s="65">
        <v>307</v>
      </c>
      <c r="B317" s="123" t="s">
        <v>361</v>
      </c>
      <c r="C317" s="126">
        <v>528.35</v>
      </c>
      <c r="D317" s="124">
        <v>525.81666666666672</v>
      </c>
      <c r="E317" s="124">
        <v>515.73333333333346</v>
      </c>
      <c r="F317" s="124">
        <v>503.11666666666679</v>
      </c>
      <c r="G317" s="124">
        <v>493.03333333333353</v>
      </c>
      <c r="H317" s="124">
        <v>538.43333333333339</v>
      </c>
      <c r="I317" s="124">
        <v>548.51666666666665</v>
      </c>
      <c r="J317" s="124">
        <v>561.13333333333333</v>
      </c>
      <c r="K317" s="123">
        <v>535.9</v>
      </c>
      <c r="L317" s="123">
        <v>513.20000000000005</v>
      </c>
      <c r="M317" s="123">
        <v>9.5006299999999992</v>
      </c>
    </row>
    <row r="318" spans="1:13">
      <c r="A318" s="65">
        <v>308</v>
      </c>
      <c r="B318" s="123" t="s">
        <v>2218</v>
      </c>
      <c r="C318" s="126">
        <v>109.6</v>
      </c>
      <c r="D318" s="124">
        <v>110.21666666666665</v>
      </c>
      <c r="E318" s="124">
        <v>107.38333333333331</v>
      </c>
      <c r="F318" s="124">
        <v>105.16666666666666</v>
      </c>
      <c r="G318" s="124">
        <v>102.33333333333331</v>
      </c>
      <c r="H318" s="124">
        <v>112.43333333333331</v>
      </c>
      <c r="I318" s="124">
        <v>115.26666666666665</v>
      </c>
      <c r="J318" s="124">
        <v>117.48333333333331</v>
      </c>
      <c r="K318" s="123">
        <v>113.05</v>
      </c>
      <c r="L318" s="123">
        <v>108</v>
      </c>
      <c r="M318" s="123">
        <v>3.97234</v>
      </c>
    </row>
    <row r="319" spans="1:13">
      <c r="A319" s="65">
        <v>309</v>
      </c>
      <c r="B319" s="123" t="s">
        <v>116</v>
      </c>
      <c r="C319" s="126">
        <v>171.65</v>
      </c>
      <c r="D319" s="124">
        <v>171.25</v>
      </c>
      <c r="E319" s="124">
        <v>167.9</v>
      </c>
      <c r="F319" s="124">
        <v>164.15</v>
      </c>
      <c r="G319" s="124">
        <v>160.80000000000001</v>
      </c>
      <c r="H319" s="124">
        <v>175</v>
      </c>
      <c r="I319" s="124">
        <v>178.35000000000002</v>
      </c>
      <c r="J319" s="124">
        <v>182.1</v>
      </c>
      <c r="K319" s="123">
        <v>174.6</v>
      </c>
      <c r="L319" s="123">
        <v>167.5</v>
      </c>
      <c r="M319" s="123">
        <v>1.96393</v>
      </c>
    </row>
    <row r="320" spans="1:13">
      <c r="A320" s="65">
        <v>310</v>
      </c>
      <c r="B320" s="123" t="s">
        <v>1374</v>
      </c>
      <c r="C320" s="126">
        <v>1497.35</v>
      </c>
      <c r="D320" s="124">
        <v>1483.8</v>
      </c>
      <c r="E320" s="124">
        <v>1448.6</v>
      </c>
      <c r="F320" s="124">
        <v>1399.85</v>
      </c>
      <c r="G320" s="124">
        <v>1364.6499999999999</v>
      </c>
      <c r="H320" s="124">
        <v>1532.55</v>
      </c>
      <c r="I320" s="124">
        <v>1567.7500000000002</v>
      </c>
      <c r="J320" s="124">
        <v>1616.5</v>
      </c>
      <c r="K320" s="123">
        <v>1519</v>
      </c>
      <c r="L320" s="123">
        <v>1435.05</v>
      </c>
      <c r="M320" s="123">
        <v>0.20538000000000001</v>
      </c>
    </row>
    <row r="321" spans="1:13">
      <c r="A321" s="65">
        <v>311</v>
      </c>
      <c r="B321" s="123" t="s">
        <v>117</v>
      </c>
      <c r="C321" s="126">
        <v>717.2</v>
      </c>
      <c r="D321" s="124">
        <v>721.18333333333339</v>
      </c>
      <c r="E321" s="124">
        <v>709.71666666666681</v>
      </c>
      <c r="F321" s="124">
        <v>702.23333333333346</v>
      </c>
      <c r="G321" s="124">
        <v>690.76666666666688</v>
      </c>
      <c r="H321" s="124">
        <v>728.66666666666674</v>
      </c>
      <c r="I321" s="124">
        <v>740.13333333333344</v>
      </c>
      <c r="J321" s="124">
        <v>747.61666666666667</v>
      </c>
      <c r="K321" s="123">
        <v>732.65</v>
      </c>
      <c r="L321" s="123">
        <v>713.7</v>
      </c>
      <c r="M321" s="123">
        <v>6.6985999999999999</v>
      </c>
    </row>
    <row r="322" spans="1:13">
      <c r="A322" s="65">
        <v>312</v>
      </c>
      <c r="B322" s="123" t="s">
        <v>1379</v>
      </c>
      <c r="C322" s="126">
        <v>197.85</v>
      </c>
      <c r="D322" s="124">
        <v>195.16666666666666</v>
      </c>
      <c r="E322" s="124">
        <v>188.88333333333333</v>
      </c>
      <c r="F322" s="124">
        <v>179.91666666666666</v>
      </c>
      <c r="G322" s="124">
        <v>173.63333333333333</v>
      </c>
      <c r="H322" s="124">
        <v>204.13333333333333</v>
      </c>
      <c r="I322" s="124">
        <v>210.41666666666669</v>
      </c>
      <c r="J322" s="124">
        <v>219.38333333333333</v>
      </c>
      <c r="K322" s="123">
        <v>201.45</v>
      </c>
      <c r="L322" s="123">
        <v>186.2</v>
      </c>
      <c r="M322" s="123">
        <v>2.69781</v>
      </c>
    </row>
    <row r="323" spans="1:13">
      <c r="A323" s="65">
        <v>313</v>
      </c>
      <c r="B323" s="123" t="s">
        <v>1381</v>
      </c>
      <c r="C323" s="126">
        <v>1106.3</v>
      </c>
      <c r="D323" s="124">
        <v>1101.2666666666667</v>
      </c>
      <c r="E323" s="124">
        <v>1062.5333333333333</v>
      </c>
      <c r="F323" s="124">
        <v>1018.7666666666667</v>
      </c>
      <c r="G323" s="124">
        <v>980.0333333333333</v>
      </c>
      <c r="H323" s="124">
        <v>1145.0333333333333</v>
      </c>
      <c r="I323" s="124">
        <v>1183.7666666666664</v>
      </c>
      <c r="J323" s="124">
        <v>1227.5333333333333</v>
      </c>
      <c r="K323" s="123">
        <v>1140</v>
      </c>
      <c r="L323" s="123">
        <v>1057.5</v>
      </c>
      <c r="M323" s="123">
        <v>1.1250199999999999</v>
      </c>
    </row>
    <row r="324" spans="1:13">
      <c r="A324" s="65">
        <v>314</v>
      </c>
      <c r="B324" s="123" t="s">
        <v>1399</v>
      </c>
      <c r="C324" s="126">
        <v>2503</v>
      </c>
      <c r="D324" s="124">
        <v>2503.0166666666669</v>
      </c>
      <c r="E324" s="124">
        <v>2463.0333333333338</v>
      </c>
      <c r="F324" s="124">
        <v>2423.0666666666671</v>
      </c>
      <c r="G324" s="124">
        <v>2383.0833333333339</v>
      </c>
      <c r="H324" s="124">
        <v>2542.9833333333336</v>
      </c>
      <c r="I324" s="124">
        <v>2582.9666666666662</v>
      </c>
      <c r="J324" s="124">
        <v>2622.9333333333334</v>
      </c>
      <c r="K324" s="123">
        <v>2543</v>
      </c>
      <c r="L324" s="123">
        <v>2463.0500000000002</v>
      </c>
      <c r="M324" s="123">
        <v>0.33057999999999998</v>
      </c>
    </row>
    <row r="325" spans="1:13">
      <c r="A325" s="65">
        <v>315</v>
      </c>
      <c r="B325" s="123" t="s">
        <v>118</v>
      </c>
      <c r="C325" s="126">
        <v>359.95</v>
      </c>
      <c r="D325" s="124">
        <v>359.48333333333335</v>
      </c>
      <c r="E325" s="124">
        <v>356.4666666666667</v>
      </c>
      <c r="F325" s="124">
        <v>352.98333333333335</v>
      </c>
      <c r="G325" s="124">
        <v>349.9666666666667</v>
      </c>
      <c r="H325" s="124">
        <v>362.9666666666667</v>
      </c>
      <c r="I325" s="124">
        <v>365.98333333333335</v>
      </c>
      <c r="J325" s="124">
        <v>369.4666666666667</v>
      </c>
      <c r="K325" s="123">
        <v>362.5</v>
      </c>
      <c r="L325" s="123">
        <v>356</v>
      </c>
      <c r="M325" s="123">
        <v>18.105540000000001</v>
      </c>
    </row>
    <row r="326" spans="1:13">
      <c r="A326" s="65">
        <v>316</v>
      </c>
      <c r="B326" s="123" t="s">
        <v>1408</v>
      </c>
      <c r="C326" s="126">
        <v>1129.5999999999999</v>
      </c>
      <c r="D326" s="124">
        <v>1132.7166666666665</v>
      </c>
      <c r="E326" s="124">
        <v>1105.9333333333329</v>
      </c>
      <c r="F326" s="124">
        <v>1082.2666666666664</v>
      </c>
      <c r="G326" s="124">
        <v>1055.4833333333329</v>
      </c>
      <c r="H326" s="124">
        <v>1156.383333333333</v>
      </c>
      <c r="I326" s="124">
        <v>1183.1666666666663</v>
      </c>
      <c r="J326" s="124">
        <v>1206.833333333333</v>
      </c>
      <c r="K326" s="123">
        <v>1159.5</v>
      </c>
      <c r="L326" s="123">
        <v>1109.05</v>
      </c>
      <c r="M326" s="123">
        <v>3.40368</v>
      </c>
    </row>
    <row r="327" spans="1:13">
      <c r="A327" s="65">
        <v>317</v>
      </c>
      <c r="B327" s="123" t="s">
        <v>206</v>
      </c>
      <c r="C327" s="126">
        <v>897.6</v>
      </c>
      <c r="D327" s="124">
        <v>885.30000000000007</v>
      </c>
      <c r="E327" s="124">
        <v>863.65000000000009</v>
      </c>
      <c r="F327" s="124">
        <v>829.7</v>
      </c>
      <c r="G327" s="124">
        <v>808.05000000000007</v>
      </c>
      <c r="H327" s="124">
        <v>919.25000000000011</v>
      </c>
      <c r="I327" s="124">
        <v>940.9</v>
      </c>
      <c r="J327" s="124">
        <v>974.85000000000014</v>
      </c>
      <c r="K327" s="123">
        <v>906.95</v>
      </c>
      <c r="L327" s="123">
        <v>851.35</v>
      </c>
      <c r="M327" s="123">
        <v>3.6917200000000001</v>
      </c>
    </row>
    <row r="328" spans="1:13">
      <c r="A328" s="65">
        <v>318</v>
      </c>
      <c r="B328" s="123" t="s">
        <v>1430</v>
      </c>
      <c r="C328" s="126">
        <v>421.9</v>
      </c>
      <c r="D328" s="124">
        <v>424.56666666666666</v>
      </c>
      <c r="E328" s="124">
        <v>410.33333333333331</v>
      </c>
      <c r="F328" s="124">
        <v>398.76666666666665</v>
      </c>
      <c r="G328" s="124">
        <v>384.5333333333333</v>
      </c>
      <c r="H328" s="124">
        <v>436.13333333333333</v>
      </c>
      <c r="I328" s="124">
        <v>450.36666666666667</v>
      </c>
      <c r="J328" s="124">
        <v>461.93333333333334</v>
      </c>
      <c r="K328" s="123">
        <v>438.8</v>
      </c>
      <c r="L328" s="123">
        <v>413</v>
      </c>
      <c r="M328" s="123">
        <v>15.61318</v>
      </c>
    </row>
    <row r="329" spans="1:13">
      <c r="A329" s="65">
        <v>319</v>
      </c>
      <c r="B329" s="123" t="s">
        <v>386</v>
      </c>
      <c r="C329" s="126">
        <v>813.5</v>
      </c>
      <c r="D329" s="124">
        <v>811.4</v>
      </c>
      <c r="E329" s="124">
        <v>803.9</v>
      </c>
      <c r="F329" s="124">
        <v>794.3</v>
      </c>
      <c r="G329" s="124">
        <v>786.8</v>
      </c>
      <c r="H329" s="124">
        <v>821</v>
      </c>
      <c r="I329" s="124">
        <v>828.5</v>
      </c>
      <c r="J329" s="124">
        <v>838.1</v>
      </c>
      <c r="K329" s="123">
        <v>818.9</v>
      </c>
      <c r="L329" s="123">
        <v>801.8</v>
      </c>
      <c r="M329" s="123">
        <v>3.75203</v>
      </c>
    </row>
    <row r="330" spans="1:13">
      <c r="A330" s="65">
        <v>320</v>
      </c>
      <c r="B330" s="123" t="s">
        <v>379</v>
      </c>
      <c r="C330" s="126">
        <v>210.8</v>
      </c>
      <c r="D330" s="124">
        <v>208.51666666666665</v>
      </c>
      <c r="E330" s="124">
        <v>203.5333333333333</v>
      </c>
      <c r="F330" s="124">
        <v>196.26666666666665</v>
      </c>
      <c r="G330" s="124">
        <v>191.2833333333333</v>
      </c>
      <c r="H330" s="124">
        <v>215.7833333333333</v>
      </c>
      <c r="I330" s="124">
        <v>220.76666666666665</v>
      </c>
      <c r="J330" s="124">
        <v>228.0333333333333</v>
      </c>
      <c r="K330" s="123">
        <v>213.5</v>
      </c>
      <c r="L330" s="123">
        <v>201.25</v>
      </c>
      <c r="M330" s="123">
        <v>17.153189999999999</v>
      </c>
    </row>
    <row r="331" spans="1:13">
      <c r="A331" s="65">
        <v>321</v>
      </c>
      <c r="B331" s="123" t="s">
        <v>243</v>
      </c>
      <c r="C331" s="126">
        <v>114.25</v>
      </c>
      <c r="D331" s="124">
        <v>112.66666666666667</v>
      </c>
      <c r="E331" s="124">
        <v>110.03333333333335</v>
      </c>
      <c r="F331" s="124">
        <v>105.81666666666668</v>
      </c>
      <c r="G331" s="124">
        <v>103.18333333333335</v>
      </c>
      <c r="H331" s="124">
        <v>116.88333333333334</v>
      </c>
      <c r="I331" s="124">
        <v>119.51666666666667</v>
      </c>
      <c r="J331" s="124">
        <v>123.73333333333333</v>
      </c>
      <c r="K331" s="123">
        <v>115.3</v>
      </c>
      <c r="L331" s="123">
        <v>108.45</v>
      </c>
      <c r="M331" s="123">
        <v>38.995710000000003</v>
      </c>
    </row>
    <row r="332" spans="1:13">
      <c r="A332" s="65">
        <v>322</v>
      </c>
      <c r="B332" s="123" t="s">
        <v>120</v>
      </c>
      <c r="C332" s="126">
        <v>28.7</v>
      </c>
      <c r="D332" s="124">
        <v>28.566666666666666</v>
      </c>
      <c r="E332" s="124">
        <v>28.183333333333334</v>
      </c>
      <c r="F332" s="124">
        <v>27.666666666666668</v>
      </c>
      <c r="G332" s="124">
        <v>27.283333333333335</v>
      </c>
      <c r="H332" s="124">
        <v>29.083333333333332</v>
      </c>
      <c r="I332" s="124">
        <v>29.466666666666665</v>
      </c>
      <c r="J332" s="124">
        <v>29.983333333333331</v>
      </c>
      <c r="K332" s="123">
        <v>28.95</v>
      </c>
      <c r="L332" s="123">
        <v>28.05</v>
      </c>
      <c r="M332" s="123">
        <v>50.872549999999997</v>
      </c>
    </row>
    <row r="333" spans="1:13">
      <c r="A333" s="65">
        <v>323</v>
      </c>
      <c r="B333" s="123" t="s">
        <v>1486</v>
      </c>
      <c r="C333" s="126">
        <v>829.95</v>
      </c>
      <c r="D333" s="124">
        <v>822.9666666666667</v>
      </c>
      <c r="E333" s="124">
        <v>809.98333333333335</v>
      </c>
      <c r="F333" s="124">
        <v>790.01666666666665</v>
      </c>
      <c r="G333" s="124">
        <v>777.0333333333333</v>
      </c>
      <c r="H333" s="124">
        <v>842.93333333333339</v>
      </c>
      <c r="I333" s="124">
        <v>855.91666666666674</v>
      </c>
      <c r="J333" s="124">
        <v>875.88333333333344</v>
      </c>
      <c r="K333" s="123">
        <v>835.95</v>
      </c>
      <c r="L333" s="123">
        <v>803</v>
      </c>
      <c r="M333" s="123">
        <v>5.1585299999999998</v>
      </c>
    </row>
    <row r="334" spans="1:13">
      <c r="A334" s="65">
        <v>324</v>
      </c>
      <c r="B334" s="123" t="s">
        <v>2226</v>
      </c>
      <c r="C334" s="126">
        <v>101.2</v>
      </c>
      <c r="D334" s="124">
        <v>101.11666666666667</v>
      </c>
      <c r="E334" s="124">
        <v>100.03333333333335</v>
      </c>
      <c r="F334" s="124">
        <v>98.866666666666674</v>
      </c>
      <c r="G334" s="124">
        <v>97.783333333333346</v>
      </c>
      <c r="H334" s="124">
        <v>102.28333333333335</v>
      </c>
      <c r="I334" s="124">
        <v>103.36666666666666</v>
      </c>
      <c r="J334" s="124">
        <v>104.53333333333335</v>
      </c>
      <c r="K334" s="123">
        <v>102.2</v>
      </c>
      <c r="L334" s="123">
        <v>99.95</v>
      </c>
      <c r="M334" s="123">
        <v>3.2021899999999999</v>
      </c>
    </row>
    <row r="335" spans="1:13">
      <c r="A335" s="65">
        <v>325</v>
      </c>
      <c r="B335" s="123" t="s">
        <v>121</v>
      </c>
      <c r="C335" s="126">
        <v>136</v>
      </c>
      <c r="D335" s="124">
        <v>134.28333333333333</v>
      </c>
      <c r="E335" s="124">
        <v>131.81666666666666</v>
      </c>
      <c r="F335" s="124">
        <v>127.63333333333333</v>
      </c>
      <c r="G335" s="124">
        <v>125.16666666666666</v>
      </c>
      <c r="H335" s="124">
        <v>138.46666666666667</v>
      </c>
      <c r="I335" s="124">
        <v>140.93333333333331</v>
      </c>
      <c r="J335" s="124">
        <v>145.11666666666667</v>
      </c>
      <c r="K335" s="123">
        <v>136.75</v>
      </c>
      <c r="L335" s="123">
        <v>130.1</v>
      </c>
      <c r="M335" s="123">
        <v>41.296289999999999</v>
      </c>
    </row>
    <row r="336" spans="1:13">
      <c r="A336" s="65">
        <v>326</v>
      </c>
      <c r="B336" s="123" t="s">
        <v>122</v>
      </c>
      <c r="C336" s="126">
        <v>163.25</v>
      </c>
      <c r="D336" s="124">
        <v>162.6</v>
      </c>
      <c r="E336" s="124">
        <v>161.14999999999998</v>
      </c>
      <c r="F336" s="124">
        <v>159.04999999999998</v>
      </c>
      <c r="G336" s="124">
        <v>157.59999999999997</v>
      </c>
      <c r="H336" s="124">
        <v>164.7</v>
      </c>
      <c r="I336" s="124">
        <v>166.14999999999998</v>
      </c>
      <c r="J336" s="124">
        <v>168.25</v>
      </c>
      <c r="K336" s="123">
        <v>164.05</v>
      </c>
      <c r="L336" s="123">
        <v>160.5</v>
      </c>
      <c r="M336" s="123">
        <v>37.651850000000003</v>
      </c>
    </row>
    <row r="337" spans="1:13">
      <c r="A337" s="65">
        <v>327</v>
      </c>
      <c r="B337" s="123" t="s">
        <v>1477</v>
      </c>
      <c r="C337" s="126">
        <v>303.45</v>
      </c>
      <c r="D337" s="124">
        <v>301.86666666666667</v>
      </c>
      <c r="E337" s="124">
        <v>299.23333333333335</v>
      </c>
      <c r="F337" s="124">
        <v>295.01666666666665</v>
      </c>
      <c r="G337" s="124">
        <v>292.38333333333333</v>
      </c>
      <c r="H337" s="124">
        <v>306.08333333333337</v>
      </c>
      <c r="I337" s="124">
        <v>308.7166666666667</v>
      </c>
      <c r="J337" s="124">
        <v>312.93333333333339</v>
      </c>
      <c r="K337" s="123">
        <v>304.5</v>
      </c>
      <c r="L337" s="123">
        <v>297.64999999999998</v>
      </c>
      <c r="M337" s="123">
        <v>0.32196999999999998</v>
      </c>
    </row>
    <row r="338" spans="1:13">
      <c r="A338" s="65">
        <v>328</v>
      </c>
      <c r="B338" s="123" t="s">
        <v>1447</v>
      </c>
      <c r="C338" s="126">
        <v>73.5</v>
      </c>
      <c r="D338" s="124">
        <v>72.416666666666671</v>
      </c>
      <c r="E338" s="124">
        <v>70.433333333333337</v>
      </c>
      <c r="F338" s="124">
        <v>67.36666666666666</v>
      </c>
      <c r="G338" s="124">
        <v>65.383333333333326</v>
      </c>
      <c r="H338" s="124">
        <v>75.483333333333348</v>
      </c>
      <c r="I338" s="124">
        <v>77.466666666666669</v>
      </c>
      <c r="J338" s="124">
        <v>80.53333333333336</v>
      </c>
      <c r="K338" s="123">
        <v>74.400000000000006</v>
      </c>
      <c r="L338" s="123">
        <v>69.349999999999994</v>
      </c>
      <c r="M338" s="123">
        <v>60.883360000000003</v>
      </c>
    </row>
    <row r="339" spans="1:13">
      <c r="A339" s="65">
        <v>329</v>
      </c>
      <c r="B339" s="123" t="s">
        <v>1475</v>
      </c>
      <c r="C339" s="126">
        <v>65.2</v>
      </c>
      <c r="D339" s="124">
        <v>64.533333333333346</v>
      </c>
      <c r="E339" s="124">
        <v>63.166666666666686</v>
      </c>
      <c r="F339" s="124">
        <v>61.13333333333334</v>
      </c>
      <c r="G339" s="124">
        <v>59.76666666666668</v>
      </c>
      <c r="H339" s="124">
        <v>66.566666666666691</v>
      </c>
      <c r="I339" s="124">
        <v>67.933333333333337</v>
      </c>
      <c r="J339" s="124">
        <v>69.966666666666697</v>
      </c>
      <c r="K339" s="123">
        <v>65.900000000000006</v>
      </c>
      <c r="L339" s="123">
        <v>62.5</v>
      </c>
      <c r="M339" s="123">
        <v>8.6903199999999998</v>
      </c>
    </row>
    <row r="340" spans="1:13">
      <c r="A340" s="65">
        <v>330</v>
      </c>
      <c r="B340" s="123" t="s">
        <v>1457</v>
      </c>
      <c r="C340" s="126">
        <v>147.55000000000001</v>
      </c>
      <c r="D340" s="124">
        <v>147.15</v>
      </c>
      <c r="E340" s="124">
        <v>143.4</v>
      </c>
      <c r="F340" s="124">
        <v>139.25</v>
      </c>
      <c r="G340" s="124">
        <v>135.5</v>
      </c>
      <c r="H340" s="124">
        <v>151.30000000000001</v>
      </c>
      <c r="I340" s="124">
        <v>155.05000000000001</v>
      </c>
      <c r="J340" s="124">
        <v>159.20000000000002</v>
      </c>
      <c r="K340" s="123">
        <v>150.9</v>
      </c>
      <c r="L340" s="123">
        <v>143</v>
      </c>
      <c r="M340" s="123">
        <v>3.8019799999999999</v>
      </c>
    </row>
    <row r="341" spans="1:13">
      <c r="A341" s="65">
        <v>331</v>
      </c>
      <c r="B341" s="123" t="s">
        <v>1451</v>
      </c>
      <c r="C341" s="126">
        <v>810</v>
      </c>
      <c r="D341" s="124">
        <v>801.33333333333337</v>
      </c>
      <c r="E341" s="124">
        <v>789.76666666666677</v>
      </c>
      <c r="F341" s="124">
        <v>769.53333333333342</v>
      </c>
      <c r="G341" s="124">
        <v>757.96666666666681</v>
      </c>
      <c r="H341" s="124">
        <v>821.56666666666672</v>
      </c>
      <c r="I341" s="124">
        <v>833.13333333333333</v>
      </c>
      <c r="J341" s="124">
        <v>853.36666666666667</v>
      </c>
      <c r="K341" s="123">
        <v>812.9</v>
      </c>
      <c r="L341" s="123">
        <v>781.1</v>
      </c>
      <c r="M341" s="123">
        <v>0.40205000000000002</v>
      </c>
    </row>
    <row r="342" spans="1:13">
      <c r="A342" s="65">
        <v>332</v>
      </c>
      <c r="B342" s="123" t="s">
        <v>1452</v>
      </c>
      <c r="C342" s="126">
        <v>171.15</v>
      </c>
      <c r="D342" s="124">
        <v>170.79999999999998</v>
      </c>
      <c r="E342" s="124">
        <v>167.59999999999997</v>
      </c>
      <c r="F342" s="124">
        <v>164.04999999999998</v>
      </c>
      <c r="G342" s="124">
        <v>160.84999999999997</v>
      </c>
      <c r="H342" s="124">
        <v>174.34999999999997</v>
      </c>
      <c r="I342" s="124">
        <v>177.54999999999995</v>
      </c>
      <c r="J342" s="124">
        <v>181.09999999999997</v>
      </c>
      <c r="K342" s="123">
        <v>174</v>
      </c>
      <c r="L342" s="123">
        <v>167.25</v>
      </c>
      <c r="M342" s="123">
        <v>1.20577</v>
      </c>
    </row>
    <row r="343" spans="1:13">
      <c r="A343" s="65">
        <v>333</v>
      </c>
      <c r="B343" s="123" t="s">
        <v>1454</v>
      </c>
      <c r="C343" s="126">
        <v>142.1</v>
      </c>
      <c r="D343" s="124">
        <v>140.43333333333334</v>
      </c>
      <c r="E343" s="124">
        <v>137.61666666666667</v>
      </c>
      <c r="F343" s="124">
        <v>133.13333333333333</v>
      </c>
      <c r="G343" s="124">
        <v>130.31666666666666</v>
      </c>
      <c r="H343" s="124">
        <v>144.91666666666669</v>
      </c>
      <c r="I343" s="124">
        <v>147.73333333333335</v>
      </c>
      <c r="J343" s="124">
        <v>152.2166666666667</v>
      </c>
      <c r="K343" s="123">
        <v>143.25</v>
      </c>
      <c r="L343" s="123">
        <v>135.94999999999999</v>
      </c>
      <c r="M343" s="123">
        <v>0.57328999999999997</v>
      </c>
    </row>
    <row r="344" spans="1:13">
      <c r="A344" s="65">
        <v>334</v>
      </c>
      <c r="B344" s="123" t="s">
        <v>1470</v>
      </c>
      <c r="C344" s="126">
        <v>51.6</v>
      </c>
      <c r="D344" s="124">
        <v>50.866666666666674</v>
      </c>
      <c r="E344" s="124">
        <v>50.033333333333346</v>
      </c>
      <c r="F344" s="124">
        <v>48.466666666666669</v>
      </c>
      <c r="G344" s="124">
        <v>47.63333333333334</v>
      </c>
      <c r="H344" s="124">
        <v>52.433333333333351</v>
      </c>
      <c r="I344" s="124">
        <v>53.26666666666668</v>
      </c>
      <c r="J344" s="124">
        <v>54.833333333333357</v>
      </c>
      <c r="K344" s="123">
        <v>51.7</v>
      </c>
      <c r="L344" s="123">
        <v>49.3</v>
      </c>
      <c r="M344" s="123">
        <v>4.7816000000000001</v>
      </c>
    </row>
    <row r="345" spans="1:13">
      <c r="A345" s="65">
        <v>335</v>
      </c>
      <c r="B345" s="123" t="s">
        <v>1490</v>
      </c>
      <c r="C345" s="126">
        <v>1758.35</v>
      </c>
      <c r="D345" s="124">
        <v>1747.3833333333332</v>
      </c>
      <c r="E345" s="124">
        <v>1726.9666666666665</v>
      </c>
      <c r="F345" s="124">
        <v>1695.5833333333333</v>
      </c>
      <c r="G345" s="124">
        <v>1675.1666666666665</v>
      </c>
      <c r="H345" s="124">
        <v>1778.7666666666664</v>
      </c>
      <c r="I345" s="124">
        <v>1799.1833333333334</v>
      </c>
      <c r="J345" s="124">
        <v>1830.5666666666664</v>
      </c>
      <c r="K345" s="123">
        <v>1767.8</v>
      </c>
      <c r="L345" s="123">
        <v>1716</v>
      </c>
      <c r="M345" s="123">
        <v>0.21267</v>
      </c>
    </row>
    <row r="346" spans="1:13">
      <c r="A346" s="65">
        <v>336</v>
      </c>
      <c r="B346" s="123" t="s">
        <v>1506</v>
      </c>
      <c r="C346" s="126">
        <v>454.45</v>
      </c>
      <c r="D346" s="124">
        <v>462.55</v>
      </c>
      <c r="E346" s="124">
        <v>445.1</v>
      </c>
      <c r="F346" s="124">
        <v>435.75</v>
      </c>
      <c r="G346" s="124">
        <v>418.3</v>
      </c>
      <c r="H346" s="124">
        <v>471.90000000000003</v>
      </c>
      <c r="I346" s="124">
        <v>489.34999999999997</v>
      </c>
      <c r="J346" s="124">
        <v>498.70000000000005</v>
      </c>
      <c r="K346" s="123">
        <v>480</v>
      </c>
      <c r="L346" s="123">
        <v>453.2</v>
      </c>
      <c r="M346" s="123">
        <v>7.6740599999999999</v>
      </c>
    </row>
    <row r="347" spans="1:13">
      <c r="A347" s="65">
        <v>337</v>
      </c>
      <c r="B347" s="123" t="s">
        <v>124</v>
      </c>
      <c r="C347" s="126">
        <v>187.35</v>
      </c>
      <c r="D347" s="124">
        <v>187.38333333333333</v>
      </c>
      <c r="E347" s="124">
        <v>184.56666666666666</v>
      </c>
      <c r="F347" s="124">
        <v>181.78333333333333</v>
      </c>
      <c r="G347" s="124">
        <v>178.96666666666667</v>
      </c>
      <c r="H347" s="124">
        <v>190.16666666666666</v>
      </c>
      <c r="I347" s="124">
        <v>192.98333333333332</v>
      </c>
      <c r="J347" s="124">
        <v>195.76666666666665</v>
      </c>
      <c r="K347" s="123">
        <v>190.2</v>
      </c>
      <c r="L347" s="123">
        <v>184.6</v>
      </c>
      <c r="M347" s="123">
        <v>73.141450000000006</v>
      </c>
    </row>
    <row r="348" spans="1:13">
      <c r="A348" s="65">
        <v>338</v>
      </c>
      <c r="B348" s="123" t="s">
        <v>207</v>
      </c>
      <c r="C348" s="126">
        <v>355.05</v>
      </c>
      <c r="D348" s="124">
        <v>356.40000000000003</v>
      </c>
      <c r="E348" s="124">
        <v>351.65000000000009</v>
      </c>
      <c r="F348" s="124">
        <v>348.25000000000006</v>
      </c>
      <c r="G348" s="124">
        <v>343.50000000000011</v>
      </c>
      <c r="H348" s="124">
        <v>359.80000000000007</v>
      </c>
      <c r="I348" s="124">
        <v>364.54999999999995</v>
      </c>
      <c r="J348" s="124">
        <v>367.95000000000005</v>
      </c>
      <c r="K348" s="123">
        <v>361.15</v>
      </c>
      <c r="L348" s="123">
        <v>353</v>
      </c>
      <c r="M348" s="123">
        <v>5.7361000000000004</v>
      </c>
    </row>
    <row r="349" spans="1:13">
      <c r="A349" s="65">
        <v>339</v>
      </c>
      <c r="B349" s="123" t="s">
        <v>1514</v>
      </c>
      <c r="C349" s="126">
        <v>228.8</v>
      </c>
      <c r="D349" s="124">
        <v>228.96666666666667</v>
      </c>
      <c r="E349" s="124">
        <v>228.23333333333335</v>
      </c>
      <c r="F349" s="124">
        <v>227.66666666666669</v>
      </c>
      <c r="G349" s="124">
        <v>226.93333333333337</v>
      </c>
      <c r="H349" s="124">
        <v>229.53333333333333</v>
      </c>
      <c r="I349" s="124">
        <v>230.26666666666662</v>
      </c>
      <c r="J349" s="124">
        <v>230.83333333333331</v>
      </c>
      <c r="K349" s="123">
        <v>229.7</v>
      </c>
      <c r="L349" s="123">
        <v>228.4</v>
      </c>
      <c r="M349" s="123">
        <v>4.9023000000000003</v>
      </c>
    </row>
    <row r="350" spans="1:13">
      <c r="A350" s="65">
        <v>340</v>
      </c>
      <c r="B350" s="123" t="s">
        <v>123</v>
      </c>
      <c r="C350" s="126">
        <v>4069.15</v>
      </c>
      <c r="D350" s="124">
        <v>4053.7166666666667</v>
      </c>
      <c r="E350" s="124">
        <v>4012.4333333333334</v>
      </c>
      <c r="F350" s="124">
        <v>3955.7166666666667</v>
      </c>
      <c r="G350" s="124">
        <v>3914.4333333333334</v>
      </c>
      <c r="H350" s="124">
        <v>4110.4333333333334</v>
      </c>
      <c r="I350" s="124">
        <v>4151.7166666666672</v>
      </c>
      <c r="J350" s="124">
        <v>4208.4333333333334</v>
      </c>
      <c r="K350" s="123">
        <v>4095</v>
      </c>
      <c r="L350" s="123">
        <v>3997</v>
      </c>
      <c r="M350" s="123">
        <v>0.34297</v>
      </c>
    </row>
    <row r="351" spans="1:13">
      <c r="A351" s="65">
        <v>341</v>
      </c>
      <c r="B351" s="123" t="s">
        <v>321</v>
      </c>
      <c r="C351" s="126">
        <v>151.05000000000001</v>
      </c>
      <c r="D351" s="124">
        <v>151.93333333333334</v>
      </c>
      <c r="E351" s="124">
        <v>149.06666666666666</v>
      </c>
      <c r="F351" s="124">
        <v>147.08333333333331</v>
      </c>
      <c r="G351" s="124">
        <v>144.21666666666664</v>
      </c>
      <c r="H351" s="124">
        <v>153.91666666666669</v>
      </c>
      <c r="I351" s="124">
        <v>156.78333333333336</v>
      </c>
      <c r="J351" s="124">
        <v>158.76666666666671</v>
      </c>
      <c r="K351" s="123">
        <v>154.80000000000001</v>
      </c>
      <c r="L351" s="123">
        <v>149.94999999999999</v>
      </c>
      <c r="M351" s="123">
        <v>0.58750999999999998</v>
      </c>
    </row>
    <row r="352" spans="1:13">
      <c r="A352" s="65">
        <v>342</v>
      </c>
      <c r="B352" s="123" t="s">
        <v>125</v>
      </c>
      <c r="C352" s="126">
        <v>110.3</v>
      </c>
      <c r="D352" s="124">
        <v>109.59999999999998</v>
      </c>
      <c r="E352" s="124">
        <v>107.84999999999997</v>
      </c>
      <c r="F352" s="124">
        <v>105.39999999999999</v>
      </c>
      <c r="G352" s="124">
        <v>103.64999999999998</v>
      </c>
      <c r="H352" s="124">
        <v>112.04999999999995</v>
      </c>
      <c r="I352" s="124">
        <v>113.79999999999998</v>
      </c>
      <c r="J352" s="124">
        <v>116.24999999999994</v>
      </c>
      <c r="K352" s="123">
        <v>111.35</v>
      </c>
      <c r="L352" s="123">
        <v>107.15</v>
      </c>
      <c r="M352" s="123">
        <v>19.56701</v>
      </c>
    </row>
    <row r="353" spans="1:13">
      <c r="A353" s="65">
        <v>343</v>
      </c>
      <c r="B353" s="123" t="s">
        <v>358</v>
      </c>
      <c r="C353" s="126">
        <v>369.8</v>
      </c>
      <c r="D353" s="124">
        <v>370.75</v>
      </c>
      <c r="E353" s="124">
        <v>364.05</v>
      </c>
      <c r="F353" s="124">
        <v>358.3</v>
      </c>
      <c r="G353" s="124">
        <v>351.6</v>
      </c>
      <c r="H353" s="124">
        <v>376.5</v>
      </c>
      <c r="I353" s="124">
        <v>383.20000000000005</v>
      </c>
      <c r="J353" s="124">
        <v>388.95</v>
      </c>
      <c r="K353" s="123">
        <v>377.45</v>
      </c>
      <c r="L353" s="123">
        <v>365</v>
      </c>
      <c r="M353" s="123">
        <v>61.469329999999999</v>
      </c>
    </row>
    <row r="354" spans="1:13">
      <c r="A354" s="65">
        <v>344</v>
      </c>
      <c r="B354" s="123" t="s">
        <v>1581</v>
      </c>
      <c r="C354" s="126">
        <v>810.45</v>
      </c>
      <c r="D354" s="124">
        <v>812.35</v>
      </c>
      <c r="E354" s="124">
        <v>799.75</v>
      </c>
      <c r="F354" s="124">
        <v>789.05</v>
      </c>
      <c r="G354" s="124">
        <v>776.44999999999993</v>
      </c>
      <c r="H354" s="124">
        <v>823.05000000000007</v>
      </c>
      <c r="I354" s="124">
        <v>835.6500000000002</v>
      </c>
      <c r="J354" s="124">
        <v>846.35000000000014</v>
      </c>
      <c r="K354" s="123">
        <v>824.95</v>
      </c>
      <c r="L354" s="123">
        <v>801.65</v>
      </c>
      <c r="M354" s="123">
        <v>0.88017999999999996</v>
      </c>
    </row>
    <row r="355" spans="1:13">
      <c r="A355" s="65">
        <v>345</v>
      </c>
      <c r="B355" s="123" t="s">
        <v>2298</v>
      </c>
      <c r="C355" s="126">
        <v>1216.05</v>
      </c>
      <c r="D355" s="124">
        <v>1217.2833333333333</v>
      </c>
      <c r="E355" s="124">
        <v>1204.7666666666667</v>
      </c>
      <c r="F355" s="124">
        <v>1193.4833333333333</v>
      </c>
      <c r="G355" s="124">
        <v>1180.9666666666667</v>
      </c>
      <c r="H355" s="124">
        <v>1228.5666666666666</v>
      </c>
      <c r="I355" s="124">
        <v>1241.083333333333</v>
      </c>
      <c r="J355" s="124">
        <v>1252.3666666666666</v>
      </c>
      <c r="K355" s="123">
        <v>1229.8</v>
      </c>
      <c r="L355" s="123">
        <v>1206</v>
      </c>
      <c r="M355" s="123">
        <v>0.93725000000000003</v>
      </c>
    </row>
    <row r="356" spans="1:13">
      <c r="A356" s="65">
        <v>346</v>
      </c>
      <c r="B356" s="123" t="s">
        <v>1592</v>
      </c>
      <c r="C356" s="126">
        <v>172.6</v>
      </c>
      <c r="D356" s="124">
        <v>170.06666666666669</v>
      </c>
      <c r="E356" s="124">
        <v>165.63333333333338</v>
      </c>
      <c r="F356" s="124">
        <v>158.66666666666669</v>
      </c>
      <c r="G356" s="124">
        <v>154.23333333333338</v>
      </c>
      <c r="H356" s="124">
        <v>177.03333333333339</v>
      </c>
      <c r="I356" s="124">
        <v>181.46666666666673</v>
      </c>
      <c r="J356" s="124">
        <v>188.43333333333339</v>
      </c>
      <c r="K356" s="123">
        <v>174.5</v>
      </c>
      <c r="L356" s="123">
        <v>163.1</v>
      </c>
      <c r="M356" s="123">
        <v>0.94</v>
      </c>
    </row>
    <row r="357" spans="1:13">
      <c r="A357" s="65">
        <v>347</v>
      </c>
      <c r="B357" s="123" t="s">
        <v>323</v>
      </c>
      <c r="C357" s="126">
        <v>33.5</v>
      </c>
      <c r="D357" s="124">
        <v>33.4</v>
      </c>
      <c r="E357" s="124">
        <v>33.15</v>
      </c>
      <c r="F357" s="124">
        <v>32.799999999999997</v>
      </c>
      <c r="G357" s="124">
        <v>32.549999999999997</v>
      </c>
      <c r="H357" s="124">
        <v>33.75</v>
      </c>
      <c r="I357" s="124">
        <v>34</v>
      </c>
      <c r="J357" s="124">
        <v>34.35</v>
      </c>
      <c r="K357" s="123">
        <v>33.65</v>
      </c>
      <c r="L357" s="123">
        <v>33.049999999999997</v>
      </c>
      <c r="M357" s="123">
        <v>6.5458499999999997</v>
      </c>
    </row>
    <row r="358" spans="1:13">
      <c r="A358" s="65">
        <v>348</v>
      </c>
      <c r="B358" s="123" t="s">
        <v>130</v>
      </c>
      <c r="C358" s="126">
        <v>99.05</v>
      </c>
      <c r="D358" s="124">
        <v>97.683333333333337</v>
      </c>
      <c r="E358" s="124">
        <v>94.366666666666674</v>
      </c>
      <c r="F358" s="124">
        <v>89.683333333333337</v>
      </c>
      <c r="G358" s="124">
        <v>86.366666666666674</v>
      </c>
      <c r="H358" s="124">
        <v>102.36666666666667</v>
      </c>
      <c r="I358" s="124">
        <v>105.68333333333334</v>
      </c>
      <c r="J358" s="124">
        <v>110.36666666666667</v>
      </c>
      <c r="K358" s="123">
        <v>101</v>
      </c>
      <c r="L358" s="123">
        <v>93</v>
      </c>
      <c r="M358" s="123">
        <v>21.8566</v>
      </c>
    </row>
    <row r="359" spans="1:13">
      <c r="A359" s="65">
        <v>349</v>
      </c>
      <c r="B359" s="123" t="s">
        <v>1637</v>
      </c>
      <c r="C359" s="126">
        <v>1396.6</v>
      </c>
      <c r="D359" s="124">
        <v>1405.25</v>
      </c>
      <c r="E359" s="124">
        <v>1372.5</v>
      </c>
      <c r="F359" s="124">
        <v>1348.4</v>
      </c>
      <c r="G359" s="124">
        <v>1315.65</v>
      </c>
      <c r="H359" s="124">
        <v>1429.35</v>
      </c>
      <c r="I359" s="124">
        <v>1462.1</v>
      </c>
      <c r="J359" s="124">
        <v>1486.1999999999998</v>
      </c>
      <c r="K359" s="123">
        <v>1438</v>
      </c>
      <c r="L359" s="123">
        <v>1381.15</v>
      </c>
      <c r="M359" s="123">
        <v>2.32769</v>
      </c>
    </row>
    <row r="360" spans="1:13">
      <c r="A360" s="65">
        <v>350</v>
      </c>
      <c r="B360" s="123" t="s">
        <v>231</v>
      </c>
      <c r="C360" s="126">
        <v>21398.95</v>
      </c>
      <c r="D360" s="124">
        <v>21006.316666666666</v>
      </c>
      <c r="E360" s="124">
        <v>20417.683333333331</v>
      </c>
      <c r="F360" s="124">
        <v>19436.416666666664</v>
      </c>
      <c r="G360" s="124">
        <v>18847.783333333329</v>
      </c>
      <c r="H360" s="124">
        <v>21987.583333333332</v>
      </c>
      <c r="I360" s="124">
        <v>22576.216666666664</v>
      </c>
      <c r="J360" s="124">
        <v>23557.483333333334</v>
      </c>
      <c r="K360" s="123">
        <v>21594.95</v>
      </c>
      <c r="L360" s="123">
        <v>20025.05</v>
      </c>
      <c r="M360" s="123">
        <v>0.26133000000000001</v>
      </c>
    </row>
    <row r="361" spans="1:13">
      <c r="A361" s="65">
        <v>351</v>
      </c>
      <c r="B361" s="123" t="s">
        <v>1546</v>
      </c>
      <c r="C361" s="126">
        <v>297.75</v>
      </c>
      <c r="D361" s="124">
        <v>295.51666666666671</v>
      </c>
      <c r="E361" s="124">
        <v>285.08333333333343</v>
      </c>
      <c r="F361" s="124">
        <v>272.41666666666674</v>
      </c>
      <c r="G361" s="124">
        <v>261.98333333333346</v>
      </c>
      <c r="H361" s="124">
        <v>308.18333333333339</v>
      </c>
      <c r="I361" s="124">
        <v>318.61666666666667</v>
      </c>
      <c r="J361" s="124">
        <v>331.28333333333336</v>
      </c>
      <c r="K361" s="123">
        <v>305.95</v>
      </c>
      <c r="L361" s="123">
        <v>282.85000000000002</v>
      </c>
      <c r="M361" s="123">
        <v>13.09572</v>
      </c>
    </row>
    <row r="362" spans="1:13">
      <c r="A362" s="65">
        <v>352</v>
      </c>
      <c r="B362" s="123" t="s">
        <v>1562</v>
      </c>
      <c r="C362" s="126">
        <v>796.3</v>
      </c>
      <c r="D362" s="124">
        <v>789.06666666666661</v>
      </c>
      <c r="E362" s="124">
        <v>777.23333333333323</v>
      </c>
      <c r="F362" s="124">
        <v>758.16666666666663</v>
      </c>
      <c r="G362" s="124">
        <v>746.33333333333326</v>
      </c>
      <c r="H362" s="124">
        <v>808.13333333333321</v>
      </c>
      <c r="I362" s="124">
        <v>819.9666666666667</v>
      </c>
      <c r="J362" s="124">
        <v>839.03333333333319</v>
      </c>
      <c r="K362" s="123">
        <v>800.9</v>
      </c>
      <c r="L362" s="123">
        <v>770</v>
      </c>
      <c r="M362" s="123">
        <v>1.3023400000000001</v>
      </c>
    </row>
    <row r="363" spans="1:13">
      <c r="A363" s="65">
        <v>353</v>
      </c>
      <c r="B363" s="123" t="s">
        <v>126</v>
      </c>
      <c r="C363" s="126">
        <v>246.8</v>
      </c>
      <c r="D363" s="124">
        <v>246.98333333333335</v>
      </c>
      <c r="E363" s="124">
        <v>241.91666666666669</v>
      </c>
      <c r="F363" s="124">
        <v>237.03333333333333</v>
      </c>
      <c r="G363" s="124">
        <v>231.96666666666667</v>
      </c>
      <c r="H363" s="124">
        <v>251.8666666666667</v>
      </c>
      <c r="I363" s="124">
        <v>256.93333333333339</v>
      </c>
      <c r="J363" s="124">
        <v>261.81666666666672</v>
      </c>
      <c r="K363" s="123">
        <v>252.05</v>
      </c>
      <c r="L363" s="123">
        <v>242.1</v>
      </c>
      <c r="M363" s="123">
        <v>36.753509999999999</v>
      </c>
    </row>
    <row r="364" spans="1:13">
      <c r="A364" s="65">
        <v>354</v>
      </c>
      <c r="B364" s="123" t="s">
        <v>1566</v>
      </c>
      <c r="C364" s="126">
        <v>2309.3000000000002</v>
      </c>
      <c r="D364" s="124">
        <v>2283.1666666666665</v>
      </c>
      <c r="E364" s="124">
        <v>2245.3833333333332</v>
      </c>
      <c r="F364" s="124">
        <v>2181.4666666666667</v>
      </c>
      <c r="G364" s="124">
        <v>2143.6833333333334</v>
      </c>
      <c r="H364" s="124">
        <v>2347.083333333333</v>
      </c>
      <c r="I364" s="124">
        <v>2384.8666666666668</v>
      </c>
      <c r="J364" s="124">
        <v>2448.7833333333328</v>
      </c>
      <c r="K364" s="123">
        <v>2320.9499999999998</v>
      </c>
      <c r="L364" s="123">
        <v>2219.25</v>
      </c>
      <c r="M364" s="123">
        <v>0.23293</v>
      </c>
    </row>
    <row r="365" spans="1:13">
      <c r="A365" s="65">
        <v>355</v>
      </c>
      <c r="B365" s="123" t="s">
        <v>1578</v>
      </c>
      <c r="C365" s="126">
        <v>589.29999999999995</v>
      </c>
      <c r="D365" s="124">
        <v>595.44999999999993</v>
      </c>
      <c r="E365" s="124">
        <v>573.89999999999986</v>
      </c>
      <c r="F365" s="124">
        <v>558.49999999999989</v>
      </c>
      <c r="G365" s="124">
        <v>536.94999999999982</v>
      </c>
      <c r="H365" s="124">
        <v>610.84999999999991</v>
      </c>
      <c r="I365" s="124">
        <v>632.39999999999986</v>
      </c>
      <c r="J365" s="124">
        <v>647.79999999999995</v>
      </c>
      <c r="K365" s="123">
        <v>617</v>
      </c>
      <c r="L365" s="123">
        <v>580.04999999999995</v>
      </c>
      <c r="M365" s="123">
        <v>1.2569699999999999</v>
      </c>
    </row>
    <row r="366" spans="1:13">
      <c r="A366" s="65">
        <v>356</v>
      </c>
      <c r="B366" s="123" t="s">
        <v>208</v>
      </c>
      <c r="C366" s="126">
        <v>878.2</v>
      </c>
      <c r="D366" s="124">
        <v>876.06666666666661</v>
      </c>
      <c r="E366" s="124">
        <v>867.13333333333321</v>
      </c>
      <c r="F366" s="124">
        <v>856.06666666666661</v>
      </c>
      <c r="G366" s="124">
        <v>847.13333333333321</v>
      </c>
      <c r="H366" s="124">
        <v>887.13333333333321</v>
      </c>
      <c r="I366" s="124">
        <v>896.06666666666661</v>
      </c>
      <c r="J366" s="124">
        <v>907.13333333333321</v>
      </c>
      <c r="K366" s="123">
        <v>885</v>
      </c>
      <c r="L366" s="123">
        <v>865</v>
      </c>
      <c r="M366" s="123">
        <v>4.8669599999999997</v>
      </c>
    </row>
    <row r="367" spans="1:13">
      <c r="A367" s="65">
        <v>357</v>
      </c>
      <c r="B367" s="123" t="s">
        <v>209</v>
      </c>
      <c r="C367" s="126">
        <v>2633.75</v>
      </c>
      <c r="D367" s="124">
        <v>2644.0499999999997</v>
      </c>
      <c r="E367" s="124">
        <v>2609.8499999999995</v>
      </c>
      <c r="F367" s="124">
        <v>2585.9499999999998</v>
      </c>
      <c r="G367" s="124">
        <v>2551.7499999999995</v>
      </c>
      <c r="H367" s="124">
        <v>2667.9499999999994</v>
      </c>
      <c r="I367" s="124">
        <v>2702.1499999999992</v>
      </c>
      <c r="J367" s="124">
        <v>2726.0499999999993</v>
      </c>
      <c r="K367" s="123">
        <v>2678.25</v>
      </c>
      <c r="L367" s="123">
        <v>2620.15</v>
      </c>
      <c r="M367" s="123">
        <v>1.1368100000000001</v>
      </c>
    </row>
    <row r="368" spans="1:13">
      <c r="A368" s="65">
        <v>358</v>
      </c>
      <c r="B368" s="123" t="s">
        <v>127</v>
      </c>
      <c r="C368" s="126">
        <v>109.3</v>
      </c>
      <c r="D368" s="124">
        <v>109.06666666666666</v>
      </c>
      <c r="E368" s="124">
        <v>108.33333333333333</v>
      </c>
      <c r="F368" s="124">
        <v>107.36666666666666</v>
      </c>
      <c r="G368" s="124">
        <v>106.63333333333333</v>
      </c>
      <c r="H368" s="124">
        <v>110.03333333333333</v>
      </c>
      <c r="I368" s="124">
        <v>110.76666666666668</v>
      </c>
      <c r="J368" s="124">
        <v>111.73333333333333</v>
      </c>
      <c r="K368" s="123">
        <v>109.8</v>
      </c>
      <c r="L368" s="123">
        <v>108.1</v>
      </c>
      <c r="M368" s="123">
        <v>36.538069999999998</v>
      </c>
    </row>
    <row r="369" spans="1:13">
      <c r="A369" s="65">
        <v>359</v>
      </c>
      <c r="B369" s="123" t="s">
        <v>129</v>
      </c>
      <c r="C369" s="126">
        <v>193.2</v>
      </c>
      <c r="D369" s="124">
        <v>192.83333333333334</v>
      </c>
      <c r="E369" s="124">
        <v>191.36666666666667</v>
      </c>
      <c r="F369" s="124">
        <v>189.53333333333333</v>
      </c>
      <c r="G369" s="124">
        <v>188.06666666666666</v>
      </c>
      <c r="H369" s="124">
        <v>194.66666666666669</v>
      </c>
      <c r="I369" s="124">
        <v>196.13333333333333</v>
      </c>
      <c r="J369" s="124">
        <v>197.9666666666667</v>
      </c>
      <c r="K369" s="123">
        <v>194.3</v>
      </c>
      <c r="L369" s="123">
        <v>191</v>
      </c>
      <c r="M369" s="123">
        <v>85.404780000000002</v>
      </c>
    </row>
    <row r="370" spans="1:13">
      <c r="A370" s="65">
        <v>360</v>
      </c>
      <c r="B370" s="123" t="s">
        <v>1608</v>
      </c>
      <c r="C370" s="126">
        <v>94.95</v>
      </c>
      <c r="D370" s="124">
        <v>94.816666666666677</v>
      </c>
      <c r="E370" s="124">
        <v>93.78333333333336</v>
      </c>
      <c r="F370" s="124">
        <v>92.616666666666688</v>
      </c>
      <c r="G370" s="124">
        <v>91.583333333333371</v>
      </c>
      <c r="H370" s="124">
        <v>95.983333333333348</v>
      </c>
      <c r="I370" s="124">
        <v>97.01666666666668</v>
      </c>
      <c r="J370" s="124">
        <v>98.183333333333337</v>
      </c>
      <c r="K370" s="123">
        <v>95.85</v>
      </c>
      <c r="L370" s="123">
        <v>93.65</v>
      </c>
      <c r="M370" s="123">
        <v>8.9130099999999999</v>
      </c>
    </row>
    <row r="371" spans="1:13">
      <c r="A371" s="65">
        <v>361</v>
      </c>
      <c r="B371" s="123" t="s">
        <v>1620</v>
      </c>
      <c r="C371" s="126">
        <v>301.95</v>
      </c>
      <c r="D371" s="124">
        <v>299.55</v>
      </c>
      <c r="E371" s="124">
        <v>292.10000000000002</v>
      </c>
      <c r="F371" s="124">
        <v>282.25</v>
      </c>
      <c r="G371" s="124">
        <v>274.8</v>
      </c>
      <c r="H371" s="124">
        <v>309.40000000000003</v>
      </c>
      <c r="I371" s="124">
        <v>316.84999999999997</v>
      </c>
      <c r="J371" s="124">
        <v>326.70000000000005</v>
      </c>
      <c r="K371" s="123">
        <v>307</v>
      </c>
      <c r="L371" s="123">
        <v>289.7</v>
      </c>
      <c r="M371" s="123">
        <v>3.2505999999999999</v>
      </c>
    </row>
    <row r="372" spans="1:13">
      <c r="A372" s="65">
        <v>362</v>
      </c>
      <c r="B372" s="123" t="s">
        <v>1622</v>
      </c>
      <c r="C372" s="126">
        <v>133.25</v>
      </c>
      <c r="D372" s="124">
        <v>132.1</v>
      </c>
      <c r="E372" s="124">
        <v>128.14999999999998</v>
      </c>
      <c r="F372" s="124">
        <v>123.04999999999998</v>
      </c>
      <c r="G372" s="124">
        <v>119.09999999999997</v>
      </c>
      <c r="H372" s="124">
        <v>137.19999999999999</v>
      </c>
      <c r="I372" s="124">
        <v>141.14999999999998</v>
      </c>
      <c r="J372" s="124">
        <v>146.25</v>
      </c>
      <c r="K372" s="123">
        <v>136.05000000000001</v>
      </c>
      <c r="L372" s="123">
        <v>127</v>
      </c>
      <c r="M372" s="123">
        <v>10.718669999999999</v>
      </c>
    </row>
    <row r="373" spans="1:13">
      <c r="A373" s="65">
        <v>363</v>
      </c>
      <c r="B373" s="123" t="s">
        <v>210</v>
      </c>
      <c r="C373" s="126">
        <v>9310</v>
      </c>
      <c r="D373" s="124">
        <v>9293.3333333333339</v>
      </c>
      <c r="E373" s="124">
        <v>9206.6666666666679</v>
      </c>
      <c r="F373" s="124">
        <v>9103.3333333333339</v>
      </c>
      <c r="G373" s="124">
        <v>9016.6666666666679</v>
      </c>
      <c r="H373" s="124">
        <v>9396.6666666666679</v>
      </c>
      <c r="I373" s="124">
        <v>9483.3333333333358</v>
      </c>
      <c r="J373" s="124">
        <v>9586.6666666666679</v>
      </c>
      <c r="K373" s="123">
        <v>9380</v>
      </c>
      <c r="L373" s="123">
        <v>9190</v>
      </c>
      <c r="M373" s="123">
        <v>0.58487999999999996</v>
      </c>
    </row>
    <row r="374" spans="1:13">
      <c r="A374" s="65">
        <v>364</v>
      </c>
      <c r="B374" s="123" t="s">
        <v>128</v>
      </c>
      <c r="C374" s="126">
        <v>156.80000000000001</v>
      </c>
      <c r="D374" s="124">
        <v>156.70000000000002</v>
      </c>
      <c r="E374" s="124">
        <v>155.40000000000003</v>
      </c>
      <c r="F374" s="124">
        <v>154.00000000000003</v>
      </c>
      <c r="G374" s="124">
        <v>152.70000000000005</v>
      </c>
      <c r="H374" s="124">
        <v>158.10000000000002</v>
      </c>
      <c r="I374" s="124">
        <v>159.40000000000003</v>
      </c>
      <c r="J374" s="124">
        <v>160.80000000000001</v>
      </c>
      <c r="K374" s="123">
        <v>158</v>
      </c>
      <c r="L374" s="123">
        <v>155.30000000000001</v>
      </c>
      <c r="M374" s="123">
        <v>96.083960000000005</v>
      </c>
    </row>
    <row r="375" spans="1:13">
      <c r="A375" s="65">
        <v>365</v>
      </c>
      <c r="B375" s="123" t="s">
        <v>2205</v>
      </c>
      <c r="C375" s="126">
        <v>935.1</v>
      </c>
      <c r="D375" s="124">
        <v>938.55000000000007</v>
      </c>
      <c r="E375" s="124">
        <v>927.05000000000018</v>
      </c>
      <c r="F375" s="124">
        <v>919.00000000000011</v>
      </c>
      <c r="G375" s="124">
        <v>907.50000000000023</v>
      </c>
      <c r="H375" s="124">
        <v>946.60000000000014</v>
      </c>
      <c r="I375" s="124">
        <v>958.09999999999991</v>
      </c>
      <c r="J375" s="124">
        <v>966.15000000000009</v>
      </c>
      <c r="K375" s="123">
        <v>950.05</v>
      </c>
      <c r="L375" s="123">
        <v>930.5</v>
      </c>
      <c r="M375" s="123">
        <v>1.14941</v>
      </c>
    </row>
    <row r="376" spans="1:13">
      <c r="A376" s="65">
        <v>366</v>
      </c>
      <c r="B376" s="123" t="s">
        <v>2251</v>
      </c>
      <c r="C376" s="126">
        <v>482.35</v>
      </c>
      <c r="D376" s="124">
        <v>479.11666666666662</v>
      </c>
      <c r="E376" s="124">
        <v>472.78333333333325</v>
      </c>
      <c r="F376" s="124">
        <v>463.21666666666664</v>
      </c>
      <c r="G376" s="124">
        <v>456.88333333333327</v>
      </c>
      <c r="H376" s="124">
        <v>488.68333333333322</v>
      </c>
      <c r="I376" s="124">
        <v>495.01666666666659</v>
      </c>
      <c r="J376" s="124">
        <v>504.5833333333332</v>
      </c>
      <c r="K376" s="123">
        <v>485.45</v>
      </c>
      <c r="L376" s="123">
        <v>469.55</v>
      </c>
      <c r="M376" s="123">
        <v>10.281739999999999</v>
      </c>
    </row>
    <row r="377" spans="1:13">
      <c r="A377" s="65">
        <v>367</v>
      </c>
      <c r="B377" s="123" t="s">
        <v>1641</v>
      </c>
      <c r="C377" s="126">
        <v>335.45</v>
      </c>
      <c r="D377" s="124">
        <v>336.45</v>
      </c>
      <c r="E377" s="124">
        <v>325.54999999999995</v>
      </c>
      <c r="F377" s="124">
        <v>315.64999999999998</v>
      </c>
      <c r="G377" s="124">
        <v>304.74999999999994</v>
      </c>
      <c r="H377" s="124">
        <v>346.34999999999997</v>
      </c>
      <c r="I377" s="124">
        <v>357.24999999999994</v>
      </c>
      <c r="J377" s="124">
        <v>367.15</v>
      </c>
      <c r="K377" s="123">
        <v>347.35</v>
      </c>
      <c r="L377" s="123">
        <v>326.55</v>
      </c>
      <c r="M377" s="123">
        <v>15.96719</v>
      </c>
    </row>
    <row r="378" spans="1:13">
      <c r="A378" s="65">
        <v>368</v>
      </c>
      <c r="B378" s="123" t="s">
        <v>1643</v>
      </c>
      <c r="C378" s="126">
        <v>392.25</v>
      </c>
      <c r="D378" s="124">
        <v>382.63333333333338</v>
      </c>
      <c r="E378" s="124">
        <v>368.61666666666679</v>
      </c>
      <c r="F378" s="124">
        <v>344.98333333333341</v>
      </c>
      <c r="G378" s="124">
        <v>330.96666666666681</v>
      </c>
      <c r="H378" s="124">
        <v>406.26666666666677</v>
      </c>
      <c r="I378" s="124">
        <v>420.2833333333333</v>
      </c>
      <c r="J378" s="124">
        <v>443.91666666666674</v>
      </c>
      <c r="K378" s="123">
        <v>396.65</v>
      </c>
      <c r="L378" s="123">
        <v>359</v>
      </c>
      <c r="M378" s="123">
        <v>54.689909999999998</v>
      </c>
    </row>
    <row r="379" spans="1:13">
      <c r="A379" s="65">
        <v>369</v>
      </c>
      <c r="B379" s="123" t="s">
        <v>1646</v>
      </c>
      <c r="C379" s="126">
        <v>812.45</v>
      </c>
      <c r="D379" s="124">
        <v>808.66666666666663</v>
      </c>
      <c r="E379" s="124">
        <v>803.83333333333326</v>
      </c>
      <c r="F379" s="124">
        <v>795.21666666666658</v>
      </c>
      <c r="G379" s="124">
        <v>790.38333333333321</v>
      </c>
      <c r="H379" s="124">
        <v>817.2833333333333</v>
      </c>
      <c r="I379" s="124">
        <v>822.11666666666656</v>
      </c>
      <c r="J379" s="124">
        <v>830.73333333333335</v>
      </c>
      <c r="K379" s="123">
        <v>813.5</v>
      </c>
      <c r="L379" s="123">
        <v>800.05</v>
      </c>
      <c r="M379" s="123">
        <v>2.0436700000000001</v>
      </c>
    </row>
    <row r="380" spans="1:13">
      <c r="A380" s="65">
        <v>370</v>
      </c>
      <c r="B380" s="123" t="s">
        <v>1652</v>
      </c>
      <c r="C380" s="126">
        <v>229.35</v>
      </c>
      <c r="D380" s="124">
        <v>229.91666666666666</v>
      </c>
      <c r="E380" s="124">
        <v>225.63333333333333</v>
      </c>
      <c r="F380" s="124">
        <v>221.91666666666666</v>
      </c>
      <c r="G380" s="124">
        <v>217.63333333333333</v>
      </c>
      <c r="H380" s="124">
        <v>233.63333333333333</v>
      </c>
      <c r="I380" s="124">
        <v>237.91666666666669</v>
      </c>
      <c r="J380" s="124">
        <v>241.63333333333333</v>
      </c>
      <c r="K380" s="123">
        <v>234.2</v>
      </c>
      <c r="L380" s="123">
        <v>226.2</v>
      </c>
      <c r="M380" s="123">
        <v>1.8939600000000001</v>
      </c>
    </row>
    <row r="381" spans="1:13">
      <c r="A381" s="65">
        <v>371</v>
      </c>
      <c r="B381" s="123" t="s">
        <v>1659</v>
      </c>
      <c r="C381" s="126">
        <v>458.2</v>
      </c>
      <c r="D381" s="124">
        <v>455.08333333333331</v>
      </c>
      <c r="E381" s="124">
        <v>445.16666666666663</v>
      </c>
      <c r="F381" s="124">
        <v>432.13333333333333</v>
      </c>
      <c r="G381" s="124">
        <v>422.21666666666664</v>
      </c>
      <c r="H381" s="124">
        <v>468.11666666666662</v>
      </c>
      <c r="I381" s="124">
        <v>478.03333333333325</v>
      </c>
      <c r="J381" s="124">
        <v>491.06666666666661</v>
      </c>
      <c r="K381" s="123">
        <v>465</v>
      </c>
      <c r="L381" s="123">
        <v>442.05</v>
      </c>
      <c r="M381" s="123">
        <v>0.20910000000000001</v>
      </c>
    </row>
    <row r="382" spans="1:13">
      <c r="A382" s="65">
        <v>372</v>
      </c>
      <c r="B382" s="123" t="s">
        <v>1703</v>
      </c>
      <c r="C382" s="126">
        <v>797.65</v>
      </c>
      <c r="D382" s="124">
        <v>797.18333333333339</v>
      </c>
      <c r="E382" s="124">
        <v>770.36666666666679</v>
      </c>
      <c r="F382" s="124">
        <v>743.08333333333337</v>
      </c>
      <c r="G382" s="124">
        <v>716.26666666666677</v>
      </c>
      <c r="H382" s="124">
        <v>824.46666666666681</v>
      </c>
      <c r="I382" s="124">
        <v>851.28333333333342</v>
      </c>
      <c r="J382" s="124">
        <v>878.56666666666683</v>
      </c>
      <c r="K382" s="123">
        <v>824</v>
      </c>
      <c r="L382" s="123">
        <v>769.9</v>
      </c>
      <c r="M382" s="123">
        <v>0.37709999999999999</v>
      </c>
    </row>
    <row r="383" spans="1:13">
      <c r="A383" s="65">
        <v>373</v>
      </c>
      <c r="B383" s="123" t="s">
        <v>1675</v>
      </c>
      <c r="C383" s="126">
        <v>87.15</v>
      </c>
      <c r="D383" s="124">
        <v>86.333333333333329</v>
      </c>
      <c r="E383" s="124">
        <v>83.816666666666663</v>
      </c>
      <c r="F383" s="124">
        <v>80.483333333333334</v>
      </c>
      <c r="G383" s="124">
        <v>77.966666666666669</v>
      </c>
      <c r="H383" s="124">
        <v>89.666666666666657</v>
      </c>
      <c r="I383" s="124">
        <v>92.183333333333337</v>
      </c>
      <c r="J383" s="124">
        <v>95.516666666666652</v>
      </c>
      <c r="K383" s="123">
        <v>88.85</v>
      </c>
      <c r="L383" s="123">
        <v>83</v>
      </c>
      <c r="M383" s="123">
        <v>34.499020000000002</v>
      </c>
    </row>
    <row r="384" spans="1:13">
      <c r="A384" s="65">
        <v>374</v>
      </c>
      <c r="B384" s="123" t="s">
        <v>1722</v>
      </c>
      <c r="C384" s="126">
        <v>6.4</v>
      </c>
      <c r="D384" s="124">
        <v>6.3666666666666671</v>
      </c>
      <c r="E384" s="124">
        <v>6.1833333333333345</v>
      </c>
      <c r="F384" s="124">
        <v>5.9666666666666677</v>
      </c>
      <c r="G384" s="124">
        <v>5.783333333333335</v>
      </c>
      <c r="H384" s="124">
        <v>6.5833333333333339</v>
      </c>
      <c r="I384" s="124">
        <v>6.7666666666666675</v>
      </c>
      <c r="J384" s="124">
        <v>6.9833333333333334</v>
      </c>
      <c r="K384" s="123">
        <v>6.55</v>
      </c>
      <c r="L384" s="123">
        <v>6.15</v>
      </c>
      <c r="M384" s="123">
        <v>71.224419999999995</v>
      </c>
    </row>
    <row r="385" spans="1:13">
      <c r="A385" s="65">
        <v>375</v>
      </c>
      <c r="B385" s="123" t="s">
        <v>1671</v>
      </c>
      <c r="C385" s="126">
        <v>966.15</v>
      </c>
      <c r="D385" s="124">
        <v>954.73333333333323</v>
      </c>
      <c r="E385" s="124">
        <v>936.41666666666652</v>
      </c>
      <c r="F385" s="124">
        <v>906.68333333333328</v>
      </c>
      <c r="G385" s="124">
        <v>888.36666666666656</v>
      </c>
      <c r="H385" s="124">
        <v>984.46666666666647</v>
      </c>
      <c r="I385" s="124">
        <v>1002.7833333333333</v>
      </c>
      <c r="J385" s="124">
        <v>1032.5166666666664</v>
      </c>
      <c r="K385" s="123">
        <v>973.05</v>
      </c>
      <c r="L385" s="123">
        <v>925</v>
      </c>
      <c r="M385" s="123">
        <v>6.7027299999999999</v>
      </c>
    </row>
    <row r="386" spans="1:13">
      <c r="A386" s="65">
        <v>376</v>
      </c>
      <c r="B386" s="123" t="s">
        <v>1680</v>
      </c>
      <c r="C386" s="126">
        <v>141.9</v>
      </c>
      <c r="D386" s="124">
        <v>141.36666666666667</v>
      </c>
      <c r="E386" s="124">
        <v>138.63333333333335</v>
      </c>
      <c r="F386" s="124">
        <v>135.36666666666667</v>
      </c>
      <c r="G386" s="124">
        <v>132.63333333333335</v>
      </c>
      <c r="H386" s="124">
        <v>144.63333333333335</v>
      </c>
      <c r="I386" s="124">
        <v>147.3666666666667</v>
      </c>
      <c r="J386" s="124">
        <v>150.63333333333335</v>
      </c>
      <c r="K386" s="123">
        <v>144.1</v>
      </c>
      <c r="L386" s="123">
        <v>138.1</v>
      </c>
      <c r="M386" s="123">
        <v>1.4989300000000001</v>
      </c>
    </row>
    <row r="387" spans="1:13">
      <c r="A387" s="65">
        <v>377</v>
      </c>
      <c r="B387" s="123" t="s">
        <v>1684</v>
      </c>
      <c r="C387" s="126">
        <v>612.75</v>
      </c>
      <c r="D387" s="124">
        <v>609.38333333333333</v>
      </c>
      <c r="E387" s="124">
        <v>601.26666666666665</v>
      </c>
      <c r="F387" s="124">
        <v>589.7833333333333</v>
      </c>
      <c r="G387" s="124">
        <v>581.66666666666663</v>
      </c>
      <c r="H387" s="124">
        <v>620.86666666666667</v>
      </c>
      <c r="I387" s="124">
        <v>628.98333333333323</v>
      </c>
      <c r="J387" s="124">
        <v>640.4666666666667</v>
      </c>
      <c r="K387" s="123">
        <v>617.5</v>
      </c>
      <c r="L387" s="123">
        <v>597.9</v>
      </c>
      <c r="M387" s="123">
        <v>0.57601999999999998</v>
      </c>
    </row>
    <row r="388" spans="1:13">
      <c r="A388" s="65">
        <v>378</v>
      </c>
      <c r="B388" s="123" t="s">
        <v>133</v>
      </c>
      <c r="C388" s="126">
        <v>494.7</v>
      </c>
      <c r="D388" s="124">
        <v>479.2166666666667</v>
      </c>
      <c r="E388" s="124">
        <v>458.13333333333338</v>
      </c>
      <c r="F388" s="124">
        <v>421.56666666666666</v>
      </c>
      <c r="G388" s="124">
        <v>400.48333333333335</v>
      </c>
      <c r="H388" s="124">
        <v>515.78333333333342</v>
      </c>
      <c r="I388" s="124">
        <v>536.86666666666667</v>
      </c>
      <c r="J388" s="124">
        <v>573.43333333333339</v>
      </c>
      <c r="K388" s="123">
        <v>500.3</v>
      </c>
      <c r="L388" s="123">
        <v>442.65</v>
      </c>
      <c r="M388" s="123">
        <v>120.44249000000001</v>
      </c>
    </row>
    <row r="389" spans="1:13">
      <c r="A389" s="65">
        <v>379</v>
      </c>
      <c r="B389" s="123" t="s">
        <v>131</v>
      </c>
      <c r="C389" s="126">
        <v>27</v>
      </c>
      <c r="D389" s="124">
        <v>26.75</v>
      </c>
      <c r="E389" s="124">
        <v>25.5</v>
      </c>
      <c r="F389" s="124">
        <v>24</v>
      </c>
      <c r="G389" s="124">
        <v>22.75</v>
      </c>
      <c r="H389" s="124">
        <v>28.25</v>
      </c>
      <c r="I389" s="124">
        <v>29.5</v>
      </c>
      <c r="J389" s="124">
        <v>31</v>
      </c>
      <c r="K389" s="123">
        <v>28</v>
      </c>
      <c r="L389" s="123">
        <v>25.25</v>
      </c>
      <c r="M389" s="123">
        <v>1045.2629199999999</v>
      </c>
    </row>
    <row r="390" spans="1:13">
      <c r="A390" s="65">
        <v>380</v>
      </c>
      <c r="B390" s="123" t="s">
        <v>134</v>
      </c>
      <c r="C390" s="126">
        <v>897.85</v>
      </c>
      <c r="D390" s="124">
        <v>895.2833333333333</v>
      </c>
      <c r="E390" s="124">
        <v>888.56666666666661</v>
      </c>
      <c r="F390" s="124">
        <v>879.2833333333333</v>
      </c>
      <c r="G390" s="124">
        <v>872.56666666666661</v>
      </c>
      <c r="H390" s="124">
        <v>904.56666666666661</v>
      </c>
      <c r="I390" s="124">
        <v>911.2833333333333</v>
      </c>
      <c r="J390" s="124">
        <v>920.56666666666661</v>
      </c>
      <c r="K390" s="123">
        <v>902</v>
      </c>
      <c r="L390" s="123">
        <v>886</v>
      </c>
      <c r="M390" s="123">
        <v>52.942790000000002</v>
      </c>
    </row>
    <row r="391" spans="1:13">
      <c r="A391" s="65">
        <v>381</v>
      </c>
      <c r="B391" s="123" t="s">
        <v>135</v>
      </c>
      <c r="C391" s="126">
        <v>451.5</v>
      </c>
      <c r="D391" s="124">
        <v>447.2166666666667</v>
      </c>
      <c r="E391" s="124">
        <v>432.43333333333339</v>
      </c>
      <c r="F391" s="124">
        <v>413.36666666666667</v>
      </c>
      <c r="G391" s="124">
        <v>398.58333333333337</v>
      </c>
      <c r="H391" s="124">
        <v>466.28333333333342</v>
      </c>
      <c r="I391" s="124">
        <v>481.06666666666672</v>
      </c>
      <c r="J391" s="124">
        <v>500.13333333333344</v>
      </c>
      <c r="K391" s="123">
        <v>462</v>
      </c>
      <c r="L391" s="123">
        <v>428.15</v>
      </c>
      <c r="M391" s="123">
        <v>31.322230000000001</v>
      </c>
    </row>
    <row r="392" spans="1:13">
      <c r="A392" s="65">
        <v>382</v>
      </c>
      <c r="B392" s="123" t="s">
        <v>2716</v>
      </c>
      <c r="C392" s="126">
        <v>40.200000000000003</v>
      </c>
      <c r="D392" s="124">
        <v>39.616666666666667</v>
      </c>
      <c r="E392" s="124">
        <v>37.333333333333336</v>
      </c>
      <c r="F392" s="124">
        <v>34.466666666666669</v>
      </c>
      <c r="G392" s="124">
        <v>32.183333333333337</v>
      </c>
      <c r="H392" s="124">
        <v>42.483333333333334</v>
      </c>
      <c r="I392" s="124">
        <v>44.766666666666666</v>
      </c>
      <c r="J392" s="124">
        <v>47.633333333333333</v>
      </c>
      <c r="K392" s="123">
        <v>41.9</v>
      </c>
      <c r="L392" s="123">
        <v>36.75</v>
      </c>
      <c r="M392" s="123">
        <v>101.76739000000001</v>
      </c>
    </row>
    <row r="393" spans="1:13">
      <c r="A393" s="65">
        <v>383</v>
      </c>
      <c r="B393" s="123" t="s">
        <v>136</v>
      </c>
      <c r="C393" s="126">
        <v>44.9</v>
      </c>
      <c r="D393" s="124">
        <v>44.25</v>
      </c>
      <c r="E393" s="124">
        <v>41.75</v>
      </c>
      <c r="F393" s="124">
        <v>38.6</v>
      </c>
      <c r="G393" s="124">
        <v>36.1</v>
      </c>
      <c r="H393" s="124">
        <v>47.4</v>
      </c>
      <c r="I393" s="124">
        <v>49.9</v>
      </c>
      <c r="J393" s="124">
        <v>53.05</v>
      </c>
      <c r="K393" s="123">
        <v>46.75</v>
      </c>
      <c r="L393" s="123">
        <v>41.1</v>
      </c>
      <c r="M393" s="123">
        <v>171.06102000000001</v>
      </c>
    </row>
    <row r="394" spans="1:13">
      <c r="A394" s="65">
        <v>384</v>
      </c>
      <c r="B394" s="123" t="s">
        <v>1688</v>
      </c>
      <c r="C394" s="126">
        <v>49.65</v>
      </c>
      <c r="D394" s="124">
        <v>48.433333333333337</v>
      </c>
      <c r="E394" s="124">
        <v>47.216666666666676</v>
      </c>
      <c r="F394" s="124">
        <v>44.783333333333339</v>
      </c>
      <c r="G394" s="124">
        <v>43.566666666666677</v>
      </c>
      <c r="H394" s="124">
        <v>50.866666666666674</v>
      </c>
      <c r="I394" s="124">
        <v>52.083333333333343</v>
      </c>
      <c r="J394" s="124">
        <v>54.516666666666673</v>
      </c>
      <c r="K394" s="123">
        <v>49.65</v>
      </c>
      <c r="L394" s="123">
        <v>46</v>
      </c>
      <c r="M394" s="123">
        <v>15.414809999999999</v>
      </c>
    </row>
    <row r="395" spans="1:13">
      <c r="A395" s="65">
        <v>385</v>
      </c>
      <c r="B395" s="123" t="s">
        <v>1693</v>
      </c>
      <c r="C395" s="126">
        <v>588.15</v>
      </c>
      <c r="D395" s="124">
        <v>586.69999999999993</v>
      </c>
      <c r="E395" s="124">
        <v>578.34999999999991</v>
      </c>
      <c r="F395" s="124">
        <v>568.54999999999995</v>
      </c>
      <c r="G395" s="124">
        <v>560.19999999999993</v>
      </c>
      <c r="H395" s="124">
        <v>596.49999999999989</v>
      </c>
      <c r="I395" s="124">
        <v>604.85</v>
      </c>
      <c r="J395" s="124">
        <v>614.64999999999986</v>
      </c>
      <c r="K395" s="123">
        <v>595.04999999999995</v>
      </c>
      <c r="L395" s="123">
        <v>576.9</v>
      </c>
      <c r="M395" s="123">
        <v>1.24823</v>
      </c>
    </row>
    <row r="396" spans="1:13">
      <c r="A396" s="65">
        <v>386</v>
      </c>
      <c r="B396" s="123" t="s">
        <v>1730</v>
      </c>
      <c r="C396" s="126">
        <v>443.2</v>
      </c>
      <c r="D396" s="124">
        <v>437.01666666666665</v>
      </c>
      <c r="E396" s="124">
        <v>424.18333333333328</v>
      </c>
      <c r="F396" s="124">
        <v>405.16666666666663</v>
      </c>
      <c r="G396" s="124">
        <v>392.33333333333326</v>
      </c>
      <c r="H396" s="124">
        <v>456.0333333333333</v>
      </c>
      <c r="I396" s="124">
        <v>468.86666666666667</v>
      </c>
      <c r="J396" s="124">
        <v>487.88333333333333</v>
      </c>
      <c r="K396" s="123">
        <v>449.85</v>
      </c>
      <c r="L396" s="123">
        <v>418</v>
      </c>
      <c r="M396" s="123">
        <v>0.49518000000000001</v>
      </c>
    </row>
    <row r="397" spans="1:13">
      <c r="A397" s="65">
        <v>387</v>
      </c>
      <c r="B397" s="123" t="s">
        <v>132</v>
      </c>
      <c r="C397" s="126">
        <v>149.94999999999999</v>
      </c>
      <c r="D397" s="124">
        <v>149.79999999999998</v>
      </c>
      <c r="E397" s="124">
        <v>147.99999999999997</v>
      </c>
      <c r="F397" s="124">
        <v>146.04999999999998</v>
      </c>
      <c r="G397" s="124">
        <v>144.24999999999997</v>
      </c>
      <c r="H397" s="124">
        <v>151.74999999999997</v>
      </c>
      <c r="I397" s="124">
        <v>153.54999999999998</v>
      </c>
      <c r="J397" s="124">
        <v>155.49999999999997</v>
      </c>
      <c r="K397" s="123">
        <v>151.6</v>
      </c>
      <c r="L397" s="123">
        <v>147.85</v>
      </c>
      <c r="M397" s="123">
        <v>30.59986</v>
      </c>
    </row>
    <row r="398" spans="1:13">
      <c r="A398" s="65">
        <v>388</v>
      </c>
      <c r="B398" s="123" t="s">
        <v>1805</v>
      </c>
      <c r="C398" s="126">
        <v>281.8</v>
      </c>
      <c r="D398" s="124">
        <v>283.26666666666665</v>
      </c>
      <c r="E398" s="124">
        <v>276.5333333333333</v>
      </c>
      <c r="F398" s="124">
        <v>271.26666666666665</v>
      </c>
      <c r="G398" s="124">
        <v>264.5333333333333</v>
      </c>
      <c r="H398" s="124">
        <v>288.5333333333333</v>
      </c>
      <c r="I398" s="124">
        <v>295.26666666666665</v>
      </c>
      <c r="J398" s="124">
        <v>300.5333333333333</v>
      </c>
      <c r="K398" s="123">
        <v>290</v>
      </c>
      <c r="L398" s="123">
        <v>278</v>
      </c>
      <c r="M398" s="123">
        <v>0.86246</v>
      </c>
    </row>
    <row r="399" spans="1:13">
      <c r="A399" s="65">
        <v>389</v>
      </c>
      <c r="B399" s="123" t="s">
        <v>1831</v>
      </c>
      <c r="C399" s="126">
        <v>36.950000000000003</v>
      </c>
      <c r="D399" s="124">
        <v>36.716666666666669</v>
      </c>
      <c r="E399" s="124">
        <v>35.833333333333336</v>
      </c>
      <c r="F399" s="124">
        <v>34.716666666666669</v>
      </c>
      <c r="G399" s="124">
        <v>33.833333333333336</v>
      </c>
      <c r="H399" s="124">
        <v>37.833333333333336</v>
      </c>
      <c r="I399" s="124">
        <v>38.716666666666661</v>
      </c>
      <c r="J399" s="124">
        <v>39.833333333333336</v>
      </c>
      <c r="K399" s="123">
        <v>37.6</v>
      </c>
      <c r="L399" s="123">
        <v>35.6</v>
      </c>
      <c r="M399" s="123">
        <v>16.637219999999999</v>
      </c>
    </row>
    <row r="400" spans="1:13">
      <c r="A400" s="65">
        <v>390</v>
      </c>
      <c r="B400" s="123" t="s">
        <v>1833</v>
      </c>
      <c r="C400" s="126">
        <v>1791.45</v>
      </c>
      <c r="D400" s="124">
        <v>1779.9333333333334</v>
      </c>
      <c r="E400" s="124">
        <v>1732.0166666666669</v>
      </c>
      <c r="F400" s="124">
        <v>1672.5833333333335</v>
      </c>
      <c r="G400" s="124">
        <v>1624.666666666667</v>
      </c>
      <c r="H400" s="124">
        <v>1839.3666666666668</v>
      </c>
      <c r="I400" s="124">
        <v>1887.2833333333333</v>
      </c>
      <c r="J400" s="124">
        <v>1946.7166666666667</v>
      </c>
      <c r="K400" s="123">
        <v>1827.85</v>
      </c>
      <c r="L400" s="123">
        <v>1720.5</v>
      </c>
      <c r="M400" s="123">
        <v>0.17979999999999999</v>
      </c>
    </row>
    <row r="401" spans="1:13">
      <c r="A401" s="65">
        <v>391</v>
      </c>
      <c r="B401" s="123" t="s">
        <v>1840</v>
      </c>
      <c r="C401" s="126">
        <v>805.1</v>
      </c>
      <c r="D401" s="124">
        <v>812.5333333333333</v>
      </c>
      <c r="E401" s="124">
        <v>778.56666666666661</v>
      </c>
      <c r="F401" s="124">
        <v>752.0333333333333</v>
      </c>
      <c r="G401" s="124">
        <v>718.06666666666661</v>
      </c>
      <c r="H401" s="124">
        <v>839.06666666666661</v>
      </c>
      <c r="I401" s="124">
        <v>873.0333333333333</v>
      </c>
      <c r="J401" s="124">
        <v>899.56666666666661</v>
      </c>
      <c r="K401" s="123">
        <v>846.5</v>
      </c>
      <c r="L401" s="123">
        <v>786</v>
      </c>
      <c r="M401" s="123">
        <v>1.46268</v>
      </c>
    </row>
    <row r="402" spans="1:13">
      <c r="A402" s="65">
        <v>392</v>
      </c>
      <c r="B402" s="123" t="s">
        <v>1866</v>
      </c>
      <c r="C402" s="126">
        <v>81.75</v>
      </c>
      <c r="D402" s="124">
        <v>81.083333333333329</v>
      </c>
      <c r="E402" s="124">
        <v>79.316666666666663</v>
      </c>
      <c r="F402" s="124">
        <v>76.88333333333334</v>
      </c>
      <c r="G402" s="124">
        <v>75.116666666666674</v>
      </c>
      <c r="H402" s="124">
        <v>83.516666666666652</v>
      </c>
      <c r="I402" s="124">
        <v>85.283333333333331</v>
      </c>
      <c r="J402" s="124">
        <v>87.71666666666664</v>
      </c>
      <c r="K402" s="123">
        <v>82.85</v>
      </c>
      <c r="L402" s="123">
        <v>78.650000000000006</v>
      </c>
      <c r="M402" s="123">
        <v>19.471879999999999</v>
      </c>
    </row>
    <row r="403" spans="1:13">
      <c r="A403" s="65">
        <v>393</v>
      </c>
      <c r="B403" s="123" t="s">
        <v>230</v>
      </c>
      <c r="C403" s="126">
        <v>1875.05</v>
      </c>
      <c r="D403" s="124">
        <v>1854.25</v>
      </c>
      <c r="E403" s="124">
        <v>1818.95</v>
      </c>
      <c r="F403" s="124">
        <v>1762.8500000000001</v>
      </c>
      <c r="G403" s="124">
        <v>1727.5500000000002</v>
      </c>
      <c r="H403" s="124">
        <v>1910.35</v>
      </c>
      <c r="I403" s="124">
        <v>1945.65</v>
      </c>
      <c r="J403" s="124">
        <v>2001.7499999999998</v>
      </c>
      <c r="K403" s="123">
        <v>1889.55</v>
      </c>
      <c r="L403" s="123">
        <v>1798.15</v>
      </c>
      <c r="M403" s="123">
        <v>2.2721900000000002</v>
      </c>
    </row>
    <row r="404" spans="1:13">
      <c r="A404" s="65">
        <v>394</v>
      </c>
      <c r="B404" s="123" t="s">
        <v>1734</v>
      </c>
      <c r="C404" s="126">
        <v>395.85</v>
      </c>
      <c r="D404" s="124">
        <v>397.2833333333333</v>
      </c>
      <c r="E404" s="124">
        <v>390.56666666666661</v>
      </c>
      <c r="F404" s="124">
        <v>385.2833333333333</v>
      </c>
      <c r="G404" s="124">
        <v>378.56666666666661</v>
      </c>
      <c r="H404" s="124">
        <v>402.56666666666661</v>
      </c>
      <c r="I404" s="124">
        <v>409.2833333333333</v>
      </c>
      <c r="J404" s="124">
        <v>414.56666666666661</v>
      </c>
      <c r="K404" s="123">
        <v>404</v>
      </c>
      <c r="L404" s="123">
        <v>392</v>
      </c>
      <c r="M404" s="123">
        <v>0.99458999999999997</v>
      </c>
    </row>
    <row r="405" spans="1:13">
      <c r="A405" s="65">
        <v>395</v>
      </c>
      <c r="B405" s="123" t="s">
        <v>211</v>
      </c>
      <c r="C405" s="126">
        <v>4724.8999999999996</v>
      </c>
      <c r="D405" s="124">
        <v>4728.8999999999996</v>
      </c>
      <c r="E405" s="124">
        <v>4690.8499999999995</v>
      </c>
      <c r="F405" s="124">
        <v>4656.8</v>
      </c>
      <c r="G405" s="124">
        <v>4618.75</v>
      </c>
      <c r="H405" s="124">
        <v>4762.9499999999989</v>
      </c>
      <c r="I405" s="124">
        <v>4800.9999999999982</v>
      </c>
      <c r="J405" s="124">
        <v>4835.0499999999984</v>
      </c>
      <c r="K405" s="123">
        <v>4766.95</v>
      </c>
      <c r="L405" s="123">
        <v>4694.8500000000004</v>
      </c>
      <c r="M405" s="123">
        <v>7.4759999999999993E-2</v>
      </c>
    </row>
    <row r="406" spans="1:13">
      <c r="A406" s="65">
        <v>396</v>
      </c>
      <c r="B406" s="123" t="s">
        <v>2586</v>
      </c>
      <c r="C406" s="126">
        <v>5345.45</v>
      </c>
      <c r="D406" s="124">
        <v>5344.666666666667</v>
      </c>
      <c r="E406" s="124">
        <v>5290.7833333333338</v>
      </c>
      <c r="F406" s="124">
        <v>5236.1166666666668</v>
      </c>
      <c r="G406" s="124">
        <v>5182.2333333333336</v>
      </c>
      <c r="H406" s="124">
        <v>5399.3333333333339</v>
      </c>
      <c r="I406" s="124">
        <v>5453.2166666666672</v>
      </c>
      <c r="J406" s="124">
        <v>5507.8833333333341</v>
      </c>
      <c r="K406" s="123">
        <v>5398.55</v>
      </c>
      <c r="L406" s="123">
        <v>5290</v>
      </c>
      <c r="M406" s="123">
        <v>1.1089999999999999E-2</v>
      </c>
    </row>
    <row r="407" spans="1:13">
      <c r="A407" s="65">
        <v>397</v>
      </c>
      <c r="B407" s="123" t="s">
        <v>1771</v>
      </c>
      <c r="C407" s="126">
        <v>111.4</v>
      </c>
      <c r="D407" s="124">
        <v>110.3</v>
      </c>
      <c r="E407" s="124">
        <v>108.19999999999999</v>
      </c>
      <c r="F407" s="124">
        <v>104.99999999999999</v>
      </c>
      <c r="G407" s="124">
        <v>102.89999999999998</v>
      </c>
      <c r="H407" s="124">
        <v>113.5</v>
      </c>
      <c r="I407" s="124">
        <v>115.6</v>
      </c>
      <c r="J407" s="124">
        <v>118.80000000000001</v>
      </c>
      <c r="K407" s="123">
        <v>112.4</v>
      </c>
      <c r="L407" s="123">
        <v>107.1</v>
      </c>
      <c r="M407" s="123">
        <v>0.60389999999999999</v>
      </c>
    </row>
    <row r="408" spans="1:13">
      <c r="A408" s="65">
        <v>398</v>
      </c>
      <c r="B408" s="123" t="s">
        <v>1793</v>
      </c>
      <c r="C408" s="126">
        <v>382.9</v>
      </c>
      <c r="D408" s="124">
        <v>388.11666666666662</v>
      </c>
      <c r="E408" s="124">
        <v>374.28333333333325</v>
      </c>
      <c r="F408" s="124">
        <v>365.66666666666663</v>
      </c>
      <c r="G408" s="124">
        <v>351.83333333333326</v>
      </c>
      <c r="H408" s="124">
        <v>396.73333333333323</v>
      </c>
      <c r="I408" s="124">
        <v>410.56666666666661</v>
      </c>
      <c r="J408" s="124">
        <v>419.18333333333322</v>
      </c>
      <c r="K408" s="123">
        <v>401.95</v>
      </c>
      <c r="L408" s="123">
        <v>379.5</v>
      </c>
      <c r="M408" s="123">
        <v>3.9067699999999999</v>
      </c>
    </row>
    <row r="409" spans="1:13">
      <c r="A409" s="65">
        <v>399</v>
      </c>
      <c r="B409" s="123" t="s">
        <v>2358</v>
      </c>
      <c r="C409" s="126">
        <v>1589.85</v>
      </c>
      <c r="D409" s="124">
        <v>1589.8333333333333</v>
      </c>
      <c r="E409" s="124">
        <v>1570.0166666666664</v>
      </c>
      <c r="F409" s="124">
        <v>1550.1833333333332</v>
      </c>
      <c r="G409" s="124">
        <v>1530.3666666666663</v>
      </c>
      <c r="H409" s="124">
        <v>1609.6666666666665</v>
      </c>
      <c r="I409" s="124">
        <v>1629.4833333333336</v>
      </c>
      <c r="J409" s="124">
        <v>1649.3166666666666</v>
      </c>
      <c r="K409" s="123">
        <v>1609.65</v>
      </c>
      <c r="L409" s="123">
        <v>1570</v>
      </c>
      <c r="M409" s="123">
        <v>6.1700000000000001E-3</v>
      </c>
    </row>
    <row r="410" spans="1:13">
      <c r="A410" s="65">
        <v>400</v>
      </c>
      <c r="B410" s="123" t="s">
        <v>1799</v>
      </c>
      <c r="C410" s="126">
        <v>520.15</v>
      </c>
      <c r="D410" s="124">
        <v>513.36666666666667</v>
      </c>
      <c r="E410" s="124">
        <v>503.7833333333333</v>
      </c>
      <c r="F410" s="124">
        <v>487.41666666666663</v>
      </c>
      <c r="G410" s="124">
        <v>477.83333333333326</v>
      </c>
      <c r="H410" s="124">
        <v>529.73333333333335</v>
      </c>
      <c r="I410" s="124">
        <v>539.31666666666661</v>
      </c>
      <c r="J410" s="124">
        <v>555.68333333333339</v>
      </c>
      <c r="K410" s="123">
        <v>522.95000000000005</v>
      </c>
      <c r="L410" s="123">
        <v>497</v>
      </c>
      <c r="M410" s="123">
        <v>0.14702999999999999</v>
      </c>
    </row>
    <row r="411" spans="1:13">
      <c r="A411" s="65">
        <v>401</v>
      </c>
      <c r="B411" s="123" t="s">
        <v>1773</v>
      </c>
      <c r="C411" s="126">
        <v>77.400000000000006</v>
      </c>
      <c r="D411" s="124">
        <v>76.350000000000009</v>
      </c>
      <c r="E411" s="124">
        <v>74.600000000000023</v>
      </c>
      <c r="F411" s="124">
        <v>71.800000000000011</v>
      </c>
      <c r="G411" s="124">
        <v>70.050000000000026</v>
      </c>
      <c r="H411" s="124">
        <v>79.15000000000002</v>
      </c>
      <c r="I411" s="124">
        <v>80.899999999999991</v>
      </c>
      <c r="J411" s="124">
        <v>83.700000000000017</v>
      </c>
      <c r="K411" s="123">
        <v>78.099999999999994</v>
      </c>
      <c r="L411" s="123">
        <v>73.55</v>
      </c>
      <c r="M411" s="123">
        <v>9.3502200000000002</v>
      </c>
    </row>
    <row r="412" spans="1:13">
      <c r="A412" s="65">
        <v>402</v>
      </c>
      <c r="B412" s="123" t="s">
        <v>1807</v>
      </c>
      <c r="C412" s="126">
        <v>535.5</v>
      </c>
      <c r="D412" s="124">
        <v>532.15</v>
      </c>
      <c r="E412" s="124">
        <v>525.34999999999991</v>
      </c>
      <c r="F412" s="124">
        <v>515.19999999999993</v>
      </c>
      <c r="G412" s="124">
        <v>508.39999999999986</v>
      </c>
      <c r="H412" s="124">
        <v>542.29999999999995</v>
      </c>
      <c r="I412" s="124">
        <v>549.09999999999991</v>
      </c>
      <c r="J412" s="124">
        <v>559.25</v>
      </c>
      <c r="K412" s="123">
        <v>538.95000000000005</v>
      </c>
      <c r="L412" s="123">
        <v>522</v>
      </c>
      <c r="M412" s="123">
        <v>0.52914000000000005</v>
      </c>
    </row>
    <row r="413" spans="1:13">
      <c r="A413" s="65">
        <v>403</v>
      </c>
      <c r="B413" s="123" t="s">
        <v>212</v>
      </c>
      <c r="C413" s="126">
        <v>17041.45</v>
      </c>
      <c r="D413" s="124">
        <v>16961.883333333335</v>
      </c>
      <c r="E413" s="124">
        <v>16783.816666666669</v>
      </c>
      <c r="F413" s="124">
        <v>16526.183333333334</v>
      </c>
      <c r="G413" s="124">
        <v>16348.116666666669</v>
      </c>
      <c r="H413" s="124">
        <v>17219.51666666667</v>
      </c>
      <c r="I413" s="124">
        <v>17397.583333333336</v>
      </c>
      <c r="J413" s="124">
        <v>17655.216666666671</v>
      </c>
      <c r="K413" s="123">
        <v>17139.95</v>
      </c>
      <c r="L413" s="123">
        <v>16704.25</v>
      </c>
      <c r="M413" s="123">
        <v>0.16017000000000001</v>
      </c>
    </row>
    <row r="414" spans="1:13">
      <c r="A414" s="65">
        <v>404</v>
      </c>
      <c r="B414" s="123" t="s">
        <v>1691</v>
      </c>
      <c r="C414" s="126">
        <v>15.65</v>
      </c>
      <c r="D414" s="124">
        <v>15.5</v>
      </c>
      <c r="E414" s="124">
        <v>14.75</v>
      </c>
      <c r="F414" s="124">
        <v>13.85</v>
      </c>
      <c r="G414" s="124">
        <v>13.1</v>
      </c>
      <c r="H414" s="124">
        <v>16.399999999999999</v>
      </c>
      <c r="I414" s="124">
        <v>17.149999999999999</v>
      </c>
      <c r="J414" s="124">
        <v>18.05</v>
      </c>
      <c r="K414" s="123">
        <v>16.25</v>
      </c>
      <c r="L414" s="123">
        <v>14.6</v>
      </c>
      <c r="M414" s="123">
        <v>55.88449</v>
      </c>
    </row>
    <row r="415" spans="1:13">
      <c r="A415" s="65">
        <v>405</v>
      </c>
      <c r="B415" s="123" t="s">
        <v>1816</v>
      </c>
      <c r="C415" s="126">
        <v>1935.75</v>
      </c>
      <c r="D415" s="124">
        <v>1936.8333333333333</v>
      </c>
      <c r="E415" s="124">
        <v>1900.9666666666665</v>
      </c>
      <c r="F415" s="124">
        <v>1866.1833333333332</v>
      </c>
      <c r="G415" s="124">
        <v>1830.3166666666664</v>
      </c>
      <c r="H415" s="124">
        <v>1971.6166666666666</v>
      </c>
      <c r="I415" s="124">
        <v>2007.4833333333333</v>
      </c>
      <c r="J415" s="124">
        <v>2042.2666666666667</v>
      </c>
      <c r="K415" s="123">
        <v>1972.7</v>
      </c>
      <c r="L415" s="123">
        <v>1902.05</v>
      </c>
      <c r="M415" s="123">
        <v>0.24703</v>
      </c>
    </row>
    <row r="416" spans="1:13">
      <c r="A416" s="65">
        <v>406</v>
      </c>
      <c r="B416" s="123" t="s">
        <v>140</v>
      </c>
      <c r="C416" s="126">
        <v>1311.3</v>
      </c>
      <c r="D416" s="124">
        <v>1322.7666666666667</v>
      </c>
      <c r="E416" s="124">
        <v>1283.5333333333333</v>
      </c>
      <c r="F416" s="124">
        <v>1255.7666666666667</v>
      </c>
      <c r="G416" s="124">
        <v>1216.5333333333333</v>
      </c>
      <c r="H416" s="124">
        <v>1350.5333333333333</v>
      </c>
      <c r="I416" s="124">
        <v>1389.7666666666664</v>
      </c>
      <c r="J416" s="124">
        <v>1417.5333333333333</v>
      </c>
      <c r="K416" s="123">
        <v>1362</v>
      </c>
      <c r="L416" s="123">
        <v>1295</v>
      </c>
      <c r="M416" s="123">
        <v>8.6316400000000009</v>
      </c>
    </row>
    <row r="417" spans="1:13">
      <c r="A417" s="65">
        <v>407</v>
      </c>
      <c r="B417" s="123" t="s">
        <v>139</v>
      </c>
      <c r="C417" s="126">
        <v>1229.4000000000001</v>
      </c>
      <c r="D417" s="124">
        <v>1226.3833333333332</v>
      </c>
      <c r="E417" s="124">
        <v>1212.9666666666665</v>
      </c>
      <c r="F417" s="124">
        <v>1196.5333333333333</v>
      </c>
      <c r="G417" s="124">
        <v>1183.1166666666666</v>
      </c>
      <c r="H417" s="124">
        <v>1242.8166666666664</v>
      </c>
      <c r="I417" s="124">
        <v>1256.2333333333333</v>
      </c>
      <c r="J417" s="124">
        <v>1272.6666666666663</v>
      </c>
      <c r="K417" s="123">
        <v>1239.8</v>
      </c>
      <c r="L417" s="123">
        <v>1209.95</v>
      </c>
      <c r="M417" s="123">
        <v>1.55707</v>
      </c>
    </row>
    <row r="418" spans="1:13">
      <c r="A418" s="65">
        <v>408</v>
      </c>
      <c r="B418" s="123" t="s">
        <v>1842</v>
      </c>
      <c r="C418" s="126">
        <v>52.55</v>
      </c>
      <c r="D418" s="124">
        <v>52</v>
      </c>
      <c r="E418" s="124">
        <v>51.15</v>
      </c>
      <c r="F418" s="124">
        <v>49.75</v>
      </c>
      <c r="G418" s="124">
        <v>48.9</v>
      </c>
      <c r="H418" s="124">
        <v>53.4</v>
      </c>
      <c r="I418" s="124">
        <v>54.249999999999993</v>
      </c>
      <c r="J418" s="124">
        <v>55.65</v>
      </c>
      <c r="K418" s="123">
        <v>52.85</v>
      </c>
      <c r="L418" s="123">
        <v>50.6</v>
      </c>
      <c r="M418" s="123">
        <v>9.5555900000000005</v>
      </c>
    </row>
    <row r="419" spans="1:13">
      <c r="A419" s="65">
        <v>409</v>
      </c>
      <c r="B419" s="123" t="s">
        <v>1844</v>
      </c>
      <c r="C419" s="126">
        <v>567.15</v>
      </c>
      <c r="D419" s="124">
        <v>566.0333333333333</v>
      </c>
      <c r="E419" s="124">
        <v>552.11666666666656</v>
      </c>
      <c r="F419" s="124">
        <v>537.08333333333326</v>
      </c>
      <c r="G419" s="124">
        <v>523.16666666666652</v>
      </c>
      <c r="H419" s="124">
        <v>581.06666666666661</v>
      </c>
      <c r="I419" s="124">
        <v>594.98333333333335</v>
      </c>
      <c r="J419" s="124">
        <v>610.01666666666665</v>
      </c>
      <c r="K419" s="123">
        <v>579.95000000000005</v>
      </c>
      <c r="L419" s="123">
        <v>551</v>
      </c>
      <c r="M419" s="123">
        <v>8.6402000000000001</v>
      </c>
    </row>
    <row r="420" spans="1:13">
      <c r="A420" s="65">
        <v>410</v>
      </c>
      <c r="B420" s="123" t="s">
        <v>1846</v>
      </c>
      <c r="C420" s="126">
        <v>1035.4000000000001</v>
      </c>
      <c r="D420" s="124">
        <v>1037.2833333333335</v>
      </c>
      <c r="E420" s="124">
        <v>1024.616666666667</v>
      </c>
      <c r="F420" s="124">
        <v>1013.8333333333335</v>
      </c>
      <c r="G420" s="124">
        <v>1001.166666666667</v>
      </c>
      <c r="H420" s="124">
        <v>1048.0666666666671</v>
      </c>
      <c r="I420" s="124">
        <v>1060.7333333333336</v>
      </c>
      <c r="J420" s="124">
        <v>1071.5166666666671</v>
      </c>
      <c r="K420" s="123">
        <v>1049.95</v>
      </c>
      <c r="L420" s="123">
        <v>1026.5</v>
      </c>
      <c r="M420" s="123">
        <v>3.4110000000000001E-2</v>
      </c>
    </row>
    <row r="421" spans="1:13">
      <c r="A421" s="65">
        <v>411</v>
      </c>
      <c r="B421" s="123" t="s">
        <v>1847</v>
      </c>
      <c r="C421" s="126">
        <v>694.2</v>
      </c>
      <c r="D421" s="124">
        <v>691.26666666666677</v>
      </c>
      <c r="E421" s="124">
        <v>685.88333333333355</v>
      </c>
      <c r="F421" s="124">
        <v>677.56666666666683</v>
      </c>
      <c r="G421" s="124">
        <v>672.18333333333362</v>
      </c>
      <c r="H421" s="124">
        <v>699.58333333333348</v>
      </c>
      <c r="I421" s="124">
        <v>704.9666666666667</v>
      </c>
      <c r="J421" s="124">
        <v>713.28333333333342</v>
      </c>
      <c r="K421" s="123">
        <v>696.65</v>
      </c>
      <c r="L421" s="123">
        <v>682.95</v>
      </c>
      <c r="M421" s="123">
        <v>4.3529999999999999E-2</v>
      </c>
    </row>
    <row r="422" spans="1:13">
      <c r="A422" s="65">
        <v>412</v>
      </c>
      <c r="B422" s="123" t="s">
        <v>1851</v>
      </c>
      <c r="C422" s="126">
        <v>285.95</v>
      </c>
      <c r="D422" s="124">
        <v>285.7</v>
      </c>
      <c r="E422" s="124">
        <v>281.5</v>
      </c>
      <c r="F422" s="124">
        <v>277.05</v>
      </c>
      <c r="G422" s="124">
        <v>272.85000000000002</v>
      </c>
      <c r="H422" s="124">
        <v>290.14999999999998</v>
      </c>
      <c r="I422" s="124">
        <v>294.34999999999991</v>
      </c>
      <c r="J422" s="124">
        <v>298.79999999999995</v>
      </c>
      <c r="K422" s="123">
        <v>289.89999999999998</v>
      </c>
      <c r="L422" s="123">
        <v>281.25</v>
      </c>
      <c r="M422" s="123">
        <v>2.2992699999999999</v>
      </c>
    </row>
    <row r="423" spans="1:13">
      <c r="A423" s="65">
        <v>413</v>
      </c>
      <c r="B423" s="123" t="s">
        <v>213</v>
      </c>
      <c r="C423" s="126">
        <v>27.5</v>
      </c>
      <c r="D423" s="124">
        <v>27.350000000000005</v>
      </c>
      <c r="E423" s="124">
        <v>27.000000000000011</v>
      </c>
      <c r="F423" s="124">
        <v>26.500000000000007</v>
      </c>
      <c r="G423" s="124">
        <v>26.150000000000013</v>
      </c>
      <c r="H423" s="124">
        <v>27.850000000000009</v>
      </c>
      <c r="I423" s="124">
        <v>28.200000000000003</v>
      </c>
      <c r="J423" s="124">
        <v>28.700000000000006</v>
      </c>
      <c r="K423" s="123">
        <v>27.7</v>
      </c>
      <c r="L423" s="123">
        <v>26.85</v>
      </c>
      <c r="M423" s="123">
        <v>61.869349999999997</v>
      </c>
    </row>
    <row r="424" spans="1:13">
      <c r="A424" s="65">
        <v>414</v>
      </c>
      <c r="B424" s="123" t="s">
        <v>2562</v>
      </c>
      <c r="C424" s="126">
        <v>128.75</v>
      </c>
      <c r="D424" s="124">
        <v>128.25</v>
      </c>
      <c r="E424" s="124">
        <v>125.5</v>
      </c>
      <c r="F424" s="124">
        <v>122.25</v>
      </c>
      <c r="G424" s="124">
        <v>119.5</v>
      </c>
      <c r="H424" s="124">
        <v>131.5</v>
      </c>
      <c r="I424" s="124">
        <v>134.25</v>
      </c>
      <c r="J424" s="124">
        <v>137.5</v>
      </c>
      <c r="K424" s="123">
        <v>131</v>
      </c>
      <c r="L424" s="123">
        <v>125</v>
      </c>
      <c r="M424" s="123">
        <v>1.87453</v>
      </c>
    </row>
    <row r="425" spans="1:13">
      <c r="A425" s="65">
        <v>415</v>
      </c>
      <c r="B425" s="123" t="s">
        <v>138</v>
      </c>
      <c r="C425" s="126">
        <v>296.39999999999998</v>
      </c>
      <c r="D425" s="124">
        <v>297.33333333333331</v>
      </c>
      <c r="E425" s="124">
        <v>294.06666666666661</v>
      </c>
      <c r="F425" s="124">
        <v>291.73333333333329</v>
      </c>
      <c r="G425" s="124">
        <v>288.46666666666658</v>
      </c>
      <c r="H425" s="124">
        <v>299.66666666666663</v>
      </c>
      <c r="I425" s="124">
        <v>302.93333333333339</v>
      </c>
      <c r="J425" s="124">
        <v>305.26666666666665</v>
      </c>
      <c r="K425" s="123">
        <v>300.60000000000002</v>
      </c>
      <c r="L425" s="123">
        <v>295</v>
      </c>
      <c r="M425" s="123">
        <v>157.50824</v>
      </c>
    </row>
    <row r="426" spans="1:13">
      <c r="A426" s="65">
        <v>416</v>
      </c>
      <c r="B426" s="123" t="s">
        <v>137</v>
      </c>
      <c r="C426" s="126">
        <v>93.95</v>
      </c>
      <c r="D426" s="124">
        <v>90.833333333333329</v>
      </c>
      <c r="E426" s="124">
        <v>87.216666666666654</v>
      </c>
      <c r="F426" s="124">
        <v>80.48333333333332</v>
      </c>
      <c r="G426" s="124">
        <v>76.866666666666646</v>
      </c>
      <c r="H426" s="124">
        <v>97.566666666666663</v>
      </c>
      <c r="I426" s="124">
        <v>101.18333333333334</v>
      </c>
      <c r="J426" s="124">
        <v>107.91666666666667</v>
      </c>
      <c r="K426" s="123">
        <v>94.45</v>
      </c>
      <c r="L426" s="123">
        <v>84.1</v>
      </c>
      <c r="M426" s="123">
        <v>443.34778</v>
      </c>
    </row>
    <row r="427" spans="1:13">
      <c r="A427" s="65">
        <v>417</v>
      </c>
      <c r="B427" s="123" t="s">
        <v>380</v>
      </c>
      <c r="C427" s="126">
        <v>346.15</v>
      </c>
      <c r="D427" s="124">
        <v>339.13333333333338</v>
      </c>
      <c r="E427" s="124">
        <v>329.71666666666675</v>
      </c>
      <c r="F427" s="124">
        <v>313.28333333333336</v>
      </c>
      <c r="G427" s="124">
        <v>303.86666666666673</v>
      </c>
      <c r="H427" s="124">
        <v>355.56666666666678</v>
      </c>
      <c r="I427" s="124">
        <v>364.98333333333341</v>
      </c>
      <c r="J427" s="124">
        <v>381.4166666666668</v>
      </c>
      <c r="K427" s="123">
        <v>348.55</v>
      </c>
      <c r="L427" s="123">
        <v>322.7</v>
      </c>
      <c r="M427" s="123">
        <v>22.091889999999999</v>
      </c>
    </row>
    <row r="428" spans="1:13">
      <c r="A428" s="65">
        <v>418</v>
      </c>
      <c r="B428" s="123" t="s">
        <v>1885</v>
      </c>
      <c r="C428" s="126">
        <v>436.85</v>
      </c>
      <c r="D428" s="124">
        <v>435.3</v>
      </c>
      <c r="E428" s="124">
        <v>428.6</v>
      </c>
      <c r="F428" s="124">
        <v>420.35</v>
      </c>
      <c r="G428" s="124">
        <v>413.65000000000003</v>
      </c>
      <c r="H428" s="124">
        <v>443.55</v>
      </c>
      <c r="I428" s="124">
        <v>450.24999999999994</v>
      </c>
      <c r="J428" s="124">
        <v>458.5</v>
      </c>
      <c r="K428" s="123">
        <v>442</v>
      </c>
      <c r="L428" s="123">
        <v>427.05</v>
      </c>
      <c r="M428" s="123">
        <v>1.72428</v>
      </c>
    </row>
    <row r="429" spans="1:13">
      <c r="A429" s="65">
        <v>419</v>
      </c>
      <c r="B429" s="123" t="s">
        <v>1856</v>
      </c>
      <c r="C429" s="126">
        <v>440.25</v>
      </c>
      <c r="D429" s="124">
        <v>434.83333333333331</v>
      </c>
      <c r="E429" s="124">
        <v>421.76666666666665</v>
      </c>
      <c r="F429" s="124">
        <v>403.28333333333336</v>
      </c>
      <c r="G429" s="124">
        <v>390.2166666666667</v>
      </c>
      <c r="H429" s="124">
        <v>453.31666666666661</v>
      </c>
      <c r="I429" s="124">
        <v>466.38333333333333</v>
      </c>
      <c r="J429" s="124">
        <v>484.86666666666656</v>
      </c>
      <c r="K429" s="123">
        <v>447.9</v>
      </c>
      <c r="L429" s="123">
        <v>416.35</v>
      </c>
      <c r="M429" s="123">
        <v>3.1874799999999999</v>
      </c>
    </row>
    <row r="430" spans="1:13">
      <c r="A430" s="65">
        <v>420</v>
      </c>
      <c r="B430" s="123" t="s">
        <v>142</v>
      </c>
      <c r="C430" s="126">
        <v>582.70000000000005</v>
      </c>
      <c r="D430" s="124">
        <v>579.6</v>
      </c>
      <c r="E430" s="124">
        <v>573.20000000000005</v>
      </c>
      <c r="F430" s="124">
        <v>563.70000000000005</v>
      </c>
      <c r="G430" s="124">
        <v>557.30000000000007</v>
      </c>
      <c r="H430" s="124">
        <v>589.1</v>
      </c>
      <c r="I430" s="124">
        <v>595.49999999999989</v>
      </c>
      <c r="J430" s="124">
        <v>605</v>
      </c>
      <c r="K430" s="123">
        <v>586</v>
      </c>
      <c r="L430" s="123">
        <v>570.1</v>
      </c>
      <c r="M430" s="123">
        <v>37.960790000000003</v>
      </c>
    </row>
    <row r="431" spans="1:13">
      <c r="A431" s="65">
        <v>421</v>
      </c>
      <c r="B431" s="123" t="s">
        <v>143</v>
      </c>
      <c r="C431" s="126">
        <v>973.55</v>
      </c>
      <c r="D431" s="124">
        <v>974.30000000000007</v>
      </c>
      <c r="E431" s="124">
        <v>950.60000000000014</v>
      </c>
      <c r="F431" s="124">
        <v>927.65000000000009</v>
      </c>
      <c r="G431" s="124">
        <v>903.95000000000016</v>
      </c>
      <c r="H431" s="124">
        <v>997.25000000000011</v>
      </c>
      <c r="I431" s="124">
        <v>1020.9500000000002</v>
      </c>
      <c r="J431" s="124">
        <v>1043.9000000000001</v>
      </c>
      <c r="K431" s="123">
        <v>998</v>
      </c>
      <c r="L431" s="123">
        <v>951.35</v>
      </c>
      <c r="M431" s="123">
        <v>10.860749999999999</v>
      </c>
    </row>
    <row r="432" spans="1:13">
      <c r="A432" s="65">
        <v>422</v>
      </c>
      <c r="B432" s="123" t="s">
        <v>1895</v>
      </c>
      <c r="C432" s="126">
        <v>529.65</v>
      </c>
      <c r="D432" s="124">
        <v>526.2166666666667</v>
      </c>
      <c r="E432" s="124">
        <v>512.43333333333339</v>
      </c>
      <c r="F432" s="124">
        <v>495.2166666666667</v>
      </c>
      <c r="G432" s="124">
        <v>481.43333333333339</v>
      </c>
      <c r="H432" s="124">
        <v>543.43333333333339</v>
      </c>
      <c r="I432" s="124">
        <v>557.2166666666667</v>
      </c>
      <c r="J432" s="124">
        <v>574.43333333333339</v>
      </c>
      <c r="K432" s="123">
        <v>540</v>
      </c>
      <c r="L432" s="123">
        <v>509</v>
      </c>
      <c r="M432" s="123">
        <v>0.76520999999999995</v>
      </c>
    </row>
    <row r="433" spans="1:13">
      <c r="A433" s="65">
        <v>423</v>
      </c>
      <c r="B433" s="123" t="s">
        <v>1901</v>
      </c>
      <c r="C433" s="126">
        <v>386.05</v>
      </c>
      <c r="D433" s="124">
        <v>386.38333333333338</v>
      </c>
      <c r="E433" s="124">
        <v>375.96666666666675</v>
      </c>
      <c r="F433" s="124">
        <v>365.88333333333338</v>
      </c>
      <c r="G433" s="124">
        <v>355.46666666666675</v>
      </c>
      <c r="H433" s="124">
        <v>396.46666666666675</v>
      </c>
      <c r="I433" s="124">
        <v>406.88333333333338</v>
      </c>
      <c r="J433" s="124">
        <v>416.96666666666675</v>
      </c>
      <c r="K433" s="123">
        <v>396.8</v>
      </c>
      <c r="L433" s="123">
        <v>376.3</v>
      </c>
      <c r="M433" s="123">
        <v>3.54813</v>
      </c>
    </row>
    <row r="434" spans="1:13">
      <c r="A434" s="65">
        <v>424</v>
      </c>
      <c r="B434" s="123" t="s">
        <v>1907</v>
      </c>
      <c r="C434" s="126">
        <v>280.3</v>
      </c>
      <c r="D434" s="124">
        <v>279.76666666666665</v>
      </c>
      <c r="E434" s="124">
        <v>275.5333333333333</v>
      </c>
      <c r="F434" s="124">
        <v>270.76666666666665</v>
      </c>
      <c r="G434" s="124">
        <v>266.5333333333333</v>
      </c>
      <c r="H434" s="124">
        <v>284.5333333333333</v>
      </c>
      <c r="I434" s="124">
        <v>288.76666666666665</v>
      </c>
      <c r="J434" s="124">
        <v>293.5333333333333</v>
      </c>
      <c r="K434" s="123">
        <v>284</v>
      </c>
      <c r="L434" s="123">
        <v>275</v>
      </c>
      <c r="M434" s="123">
        <v>0.31587999999999999</v>
      </c>
    </row>
    <row r="435" spans="1:13">
      <c r="A435" s="65">
        <v>425</v>
      </c>
      <c r="B435" s="123" t="s">
        <v>1909</v>
      </c>
      <c r="C435" s="126">
        <v>1185.8</v>
      </c>
      <c r="D435" s="124">
        <v>1184.7166666666667</v>
      </c>
      <c r="E435" s="124">
        <v>1154.4333333333334</v>
      </c>
      <c r="F435" s="124">
        <v>1123.0666666666666</v>
      </c>
      <c r="G435" s="124">
        <v>1092.7833333333333</v>
      </c>
      <c r="H435" s="124">
        <v>1216.0833333333335</v>
      </c>
      <c r="I435" s="124">
        <v>1246.3666666666668</v>
      </c>
      <c r="J435" s="124">
        <v>1277.7333333333336</v>
      </c>
      <c r="K435" s="123">
        <v>1215</v>
      </c>
      <c r="L435" s="123">
        <v>1153.3499999999999</v>
      </c>
      <c r="M435" s="123">
        <v>0.44494</v>
      </c>
    </row>
    <row r="436" spans="1:13">
      <c r="A436" s="65">
        <v>426</v>
      </c>
      <c r="B436" s="123" t="s">
        <v>1905</v>
      </c>
      <c r="C436" s="126">
        <v>369.75</v>
      </c>
      <c r="D436" s="124">
        <v>366.76666666666665</v>
      </c>
      <c r="E436" s="124">
        <v>359.5333333333333</v>
      </c>
      <c r="F436" s="124">
        <v>349.31666666666666</v>
      </c>
      <c r="G436" s="124">
        <v>342.08333333333331</v>
      </c>
      <c r="H436" s="124">
        <v>376.98333333333329</v>
      </c>
      <c r="I436" s="124">
        <v>384.21666666666664</v>
      </c>
      <c r="J436" s="124">
        <v>394.43333333333328</v>
      </c>
      <c r="K436" s="123">
        <v>374</v>
      </c>
      <c r="L436" s="123">
        <v>356.55</v>
      </c>
      <c r="M436" s="123">
        <v>0.13657</v>
      </c>
    </row>
    <row r="437" spans="1:13">
      <c r="A437" s="65">
        <v>427</v>
      </c>
      <c r="B437" s="123" t="s">
        <v>384</v>
      </c>
      <c r="C437" s="126">
        <v>195.45</v>
      </c>
      <c r="D437" s="124">
        <v>195.01666666666665</v>
      </c>
      <c r="E437" s="124">
        <v>192.5333333333333</v>
      </c>
      <c r="F437" s="124">
        <v>189.61666666666665</v>
      </c>
      <c r="G437" s="124">
        <v>187.1333333333333</v>
      </c>
      <c r="H437" s="124">
        <v>197.93333333333331</v>
      </c>
      <c r="I437" s="124">
        <v>200.41666666666666</v>
      </c>
      <c r="J437" s="124">
        <v>203.33333333333331</v>
      </c>
      <c r="K437" s="123">
        <v>197.5</v>
      </c>
      <c r="L437" s="123">
        <v>192.1</v>
      </c>
      <c r="M437" s="123">
        <v>2.5062199999999999</v>
      </c>
    </row>
    <row r="438" spans="1:13">
      <c r="A438" s="65">
        <v>428</v>
      </c>
      <c r="B438" s="123" t="s">
        <v>1917</v>
      </c>
      <c r="C438" s="126">
        <v>13.5</v>
      </c>
      <c r="D438" s="124">
        <v>13.316666666666668</v>
      </c>
      <c r="E438" s="124">
        <v>13.033333333333337</v>
      </c>
      <c r="F438" s="124">
        <v>12.566666666666668</v>
      </c>
      <c r="G438" s="124">
        <v>12.283333333333337</v>
      </c>
      <c r="H438" s="124">
        <v>13.783333333333337</v>
      </c>
      <c r="I438" s="124">
        <v>14.066666666666668</v>
      </c>
      <c r="J438" s="124">
        <v>14.533333333333337</v>
      </c>
      <c r="K438" s="123">
        <v>13.6</v>
      </c>
      <c r="L438" s="123">
        <v>12.85</v>
      </c>
      <c r="M438" s="123">
        <v>389.53133000000003</v>
      </c>
    </row>
    <row r="439" spans="1:13">
      <c r="A439" s="65">
        <v>429</v>
      </c>
      <c r="B439" s="123" t="s">
        <v>1919</v>
      </c>
      <c r="C439" s="126">
        <v>198.7</v>
      </c>
      <c r="D439" s="124">
        <v>196.71666666666667</v>
      </c>
      <c r="E439" s="124">
        <v>193.08333333333334</v>
      </c>
      <c r="F439" s="124">
        <v>187.46666666666667</v>
      </c>
      <c r="G439" s="124">
        <v>183.83333333333334</v>
      </c>
      <c r="H439" s="124">
        <v>202.33333333333334</v>
      </c>
      <c r="I439" s="124">
        <v>205.96666666666667</v>
      </c>
      <c r="J439" s="124">
        <v>211.58333333333334</v>
      </c>
      <c r="K439" s="123">
        <v>200.35</v>
      </c>
      <c r="L439" s="123">
        <v>191.1</v>
      </c>
      <c r="M439" s="123">
        <v>1.90229</v>
      </c>
    </row>
    <row r="440" spans="1:13">
      <c r="A440" s="65">
        <v>430</v>
      </c>
      <c r="B440" s="123" t="s">
        <v>1925</v>
      </c>
      <c r="C440" s="126">
        <v>1688.7</v>
      </c>
      <c r="D440" s="124">
        <v>1678.8833333333332</v>
      </c>
      <c r="E440" s="124">
        <v>1640.8166666666664</v>
      </c>
      <c r="F440" s="124">
        <v>1592.9333333333332</v>
      </c>
      <c r="G440" s="124">
        <v>1554.8666666666663</v>
      </c>
      <c r="H440" s="124">
        <v>1726.7666666666664</v>
      </c>
      <c r="I440" s="124">
        <v>1764.833333333333</v>
      </c>
      <c r="J440" s="124">
        <v>1812.7166666666665</v>
      </c>
      <c r="K440" s="123">
        <v>1716.95</v>
      </c>
      <c r="L440" s="123">
        <v>1631</v>
      </c>
      <c r="M440" s="123">
        <v>9.7659999999999997E-2</v>
      </c>
    </row>
    <row r="441" spans="1:13">
      <c r="A441" s="65">
        <v>431</v>
      </c>
      <c r="B441" s="123" t="s">
        <v>144</v>
      </c>
      <c r="C441" s="126">
        <v>65</v>
      </c>
      <c r="D441" s="124">
        <v>64.766666666666666</v>
      </c>
      <c r="E441" s="124">
        <v>63.683333333333337</v>
      </c>
      <c r="F441" s="124">
        <v>62.366666666666674</v>
      </c>
      <c r="G441" s="124">
        <v>61.283333333333346</v>
      </c>
      <c r="H441" s="124">
        <v>66.083333333333329</v>
      </c>
      <c r="I441" s="124">
        <v>67.166666666666671</v>
      </c>
      <c r="J441" s="124">
        <v>68.48333333333332</v>
      </c>
      <c r="K441" s="123">
        <v>65.849999999999994</v>
      </c>
      <c r="L441" s="123">
        <v>63.45</v>
      </c>
      <c r="M441" s="123">
        <v>30.417850000000001</v>
      </c>
    </row>
    <row r="442" spans="1:13">
      <c r="A442" s="65">
        <v>432</v>
      </c>
      <c r="B442" s="123" t="s">
        <v>1930</v>
      </c>
      <c r="C442" s="126">
        <v>593.9</v>
      </c>
      <c r="D442" s="124">
        <v>591.31666666666661</v>
      </c>
      <c r="E442" s="124">
        <v>588.58333333333326</v>
      </c>
      <c r="F442" s="124">
        <v>583.26666666666665</v>
      </c>
      <c r="G442" s="124">
        <v>580.5333333333333</v>
      </c>
      <c r="H442" s="124">
        <v>596.63333333333321</v>
      </c>
      <c r="I442" s="124">
        <v>599.36666666666656</v>
      </c>
      <c r="J442" s="124">
        <v>604.68333333333317</v>
      </c>
      <c r="K442" s="123">
        <v>594.04999999999995</v>
      </c>
      <c r="L442" s="123">
        <v>586</v>
      </c>
      <c r="M442" s="123">
        <v>0.34375</v>
      </c>
    </row>
    <row r="443" spans="1:13">
      <c r="A443" s="65">
        <v>433</v>
      </c>
      <c r="B443" s="123" t="s">
        <v>2765</v>
      </c>
      <c r="C443" s="126">
        <v>661.1</v>
      </c>
      <c r="D443" s="124">
        <v>661.36666666666667</v>
      </c>
      <c r="E443" s="124">
        <v>652.73333333333335</v>
      </c>
      <c r="F443" s="124">
        <v>644.36666666666667</v>
      </c>
      <c r="G443" s="124">
        <v>635.73333333333335</v>
      </c>
      <c r="H443" s="124">
        <v>669.73333333333335</v>
      </c>
      <c r="I443" s="124">
        <v>678.36666666666679</v>
      </c>
      <c r="J443" s="124">
        <v>686.73333333333335</v>
      </c>
      <c r="K443" s="123">
        <v>670</v>
      </c>
      <c r="L443" s="123">
        <v>653</v>
      </c>
      <c r="M443" s="123">
        <v>0.17008999999999999</v>
      </c>
    </row>
    <row r="444" spans="1:13">
      <c r="A444" s="65">
        <v>434</v>
      </c>
      <c r="B444" s="123" t="s">
        <v>2021</v>
      </c>
      <c r="C444" s="126">
        <v>7040.85</v>
      </c>
      <c r="D444" s="124">
        <v>7020.3666666666659</v>
      </c>
      <c r="E444" s="124">
        <v>6890.7333333333318</v>
      </c>
      <c r="F444" s="124">
        <v>6740.6166666666659</v>
      </c>
      <c r="G444" s="124">
        <v>6610.9833333333318</v>
      </c>
      <c r="H444" s="124">
        <v>7170.4833333333318</v>
      </c>
      <c r="I444" s="124">
        <v>7300.116666666665</v>
      </c>
      <c r="J444" s="124">
        <v>7450.2333333333318</v>
      </c>
      <c r="K444" s="123">
        <v>7150</v>
      </c>
      <c r="L444" s="123">
        <v>6870.25</v>
      </c>
      <c r="M444" s="123">
        <v>0.28864000000000001</v>
      </c>
    </row>
    <row r="445" spans="1:13">
      <c r="A445" s="65">
        <v>435</v>
      </c>
      <c r="B445" s="123" t="s">
        <v>2029</v>
      </c>
      <c r="C445" s="126">
        <v>478.65</v>
      </c>
      <c r="D445" s="124">
        <v>475.01666666666665</v>
      </c>
      <c r="E445" s="124">
        <v>455.0333333333333</v>
      </c>
      <c r="F445" s="124">
        <v>431.41666666666663</v>
      </c>
      <c r="G445" s="124">
        <v>411.43333333333328</v>
      </c>
      <c r="H445" s="124">
        <v>498.63333333333333</v>
      </c>
      <c r="I445" s="124">
        <v>518.61666666666667</v>
      </c>
      <c r="J445" s="124">
        <v>542.23333333333335</v>
      </c>
      <c r="K445" s="123">
        <v>495</v>
      </c>
      <c r="L445" s="123">
        <v>451.4</v>
      </c>
      <c r="M445" s="123">
        <v>2.44774</v>
      </c>
    </row>
    <row r="446" spans="1:13">
      <c r="A446" s="65">
        <v>436</v>
      </c>
      <c r="B446" s="123" t="s">
        <v>244</v>
      </c>
      <c r="C446" s="126">
        <v>55.4</v>
      </c>
      <c r="D446" s="124">
        <v>54.666666666666664</v>
      </c>
      <c r="E446" s="124">
        <v>53.583333333333329</v>
      </c>
      <c r="F446" s="124">
        <v>51.766666666666666</v>
      </c>
      <c r="G446" s="124">
        <v>50.68333333333333</v>
      </c>
      <c r="H446" s="124">
        <v>56.483333333333327</v>
      </c>
      <c r="I446" s="124">
        <v>57.566666666666656</v>
      </c>
      <c r="J446" s="124">
        <v>59.383333333333326</v>
      </c>
      <c r="K446" s="123">
        <v>55.75</v>
      </c>
      <c r="L446" s="123">
        <v>52.85</v>
      </c>
      <c r="M446" s="123">
        <v>41.38109</v>
      </c>
    </row>
    <row r="447" spans="1:13">
      <c r="A447" s="65">
        <v>437</v>
      </c>
      <c r="B447" s="123" t="s">
        <v>155</v>
      </c>
      <c r="C447" s="126">
        <v>664.8</v>
      </c>
      <c r="D447" s="124">
        <v>662.55000000000007</v>
      </c>
      <c r="E447" s="124">
        <v>653.10000000000014</v>
      </c>
      <c r="F447" s="124">
        <v>641.40000000000009</v>
      </c>
      <c r="G447" s="124">
        <v>631.95000000000016</v>
      </c>
      <c r="H447" s="124">
        <v>674.25000000000011</v>
      </c>
      <c r="I447" s="124">
        <v>683.70000000000016</v>
      </c>
      <c r="J447" s="124">
        <v>695.40000000000009</v>
      </c>
      <c r="K447" s="123">
        <v>672</v>
      </c>
      <c r="L447" s="123">
        <v>650.85</v>
      </c>
      <c r="M447" s="123">
        <v>9.1442700000000006</v>
      </c>
    </row>
    <row r="448" spans="1:13">
      <c r="A448" s="65">
        <v>438</v>
      </c>
      <c r="B448" s="123" t="s">
        <v>2027</v>
      </c>
      <c r="C448" s="126">
        <v>3627.1</v>
      </c>
      <c r="D448" s="124">
        <v>3594.7666666666664</v>
      </c>
      <c r="E448" s="124">
        <v>3479.5333333333328</v>
      </c>
      <c r="F448" s="124">
        <v>3331.9666666666662</v>
      </c>
      <c r="G448" s="124">
        <v>3216.7333333333327</v>
      </c>
      <c r="H448" s="124">
        <v>3742.333333333333</v>
      </c>
      <c r="I448" s="124">
        <v>3857.5666666666666</v>
      </c>
      <c r="J448" s="124">
        <v>4005.1333333333332</v>
      </c>
      <c r="K448" s="123">
        <v>3710</v>
      </c>
      <c r="L448" s="123">
        <v>3447.2</v>
      </c>
      <c r="M448" s="123">
        <v>5.9369999999999999E-2</v>
      </c>
    </row>
    <row r="449" spans="1:13">
      <c r="A449" s="65">
        <v>439</v>
      </c>
      <c r="B449" s="123" t="s">
        <v>1934</v>
      </c>
      <c r="C449" s="126">
        <v>169</v>
      </c>
      <c r="D449" s="124">
        <v>168</v>
      </c>
      <c r="E449" s="124">
        <v>165.35</v>
      </c>
      <c r="F449" s="124">
        <v>161.69999999999999</v>
      </c>
      <c r="G449" s="124">
        <v>159.04999999999998</v>
      </c>
      <c r="H449" s="124">
        <v>171.65</v>
      </c>
      <c r="I449" s="124">
        <v>174.29999999999998</v>
      </c>
      <c r="J449" s="124">
        <v>177.95000000000002</v>
      </c>
      <c r="K449" s="123">
        <v>170.65</v>
      </c>
      <c r="L449" s="123">
        <v>164.35</v>
      </c>
      <c r="M449" s="123">
        <v>2.52887</v>
      </c>
    </row>
    <row r="450" spans="1:13">
      <c r="A450" s="65">
        <v>440</v>
      </c>
      <c r="B450" s="123" t="s">
        <v>2004</v>
      </c>
      <c r="C450" s="126">
        <v>421.15</v>
      </c>
      <c r="D450" s="124">
        <v>415.4666666666667</v>
      </c>
      <c r="E450" s="124">
        <v>405.93333333333339</v>
      </c>
      <c r="F450" s="124">
        <v>390.7166666666667</v>
      </c>
      <c r="G450" s="124">
        <v>381.18333333333339</v>
      </c>
      <c r="H450" s="124">
        <v>430.68333333333339</v>
      </c>
      <c r="I450" s="124">
        <v>440.2166666666667</v>
      </c>
      <c r="J450" s="124">
        <v>455.43333333333339</v>
      </c>
      <c r="K450" s="123">
        <v>425</v>
      </c>
      <c r="L450" s="123">
        <v>400.25</v>
      </c>
      <c r="M450" s="123">
        <v>0.93271999999999999</v>
      </c>
    </row>
    <row r="451" spans="1:13">
      <c r="A451" s="65">
        <v>441</v>
      </c>
      <c r="B451" s="123" t="s">
        <v>145</v>
      </c>
      <c r="C451" s="126">
        <v>700.75</v>
      </c>
      <c r="D451" s="124">
        <v>699.5333333333333</v>
      </c>
      <c r="E451" s="124">
        <v>693.26666666666665</v>
      </c>
      <c r="F451" s="124">
        <v>685.7833333333333</v>
      </c>
      <c r="G451" s="124">
        <v>679.51666666666665</v>
      </c>
      <c r="H451" s="124">
        <v>707.01666666666665</v>
      </c>
      <c r="I451" s="124">
        <v>713.2833333333333</v>
      </c>
      <c r="J451" s="124">
        <v>720.76666666666665</v>
      </c>
      <c r="K451" s="123">
        <v>705.8</v>
      </c>
      <c r="L451" s="123">
        <v>692.05</v>
      </c>
      <c r="M451" s="123">
        <v>12.1051</v>
      </c>
    </row>
    <row r="452" spans="1:13">
      <c r="A452" s="65">
        <v>442</v>
      </c>
      <c r="B452" s="123" t="s">
        <v>1945</v>
      </c>
      <c r="C452" s="126">
        <v>138.80000000000001</v>
      </c>
      <c r="D452" s="124">
        <v>138.76666666666668</v>
      </c>
      <c r="E452" s="124">
        <v>137.03333333333336</v>
      </c>
      <c r="F452" s="124">
        <v>135.26666666666668</v>
      </c>
      <c r="G452" s="124">
        <v>133.53333333333336</v>
      </c>
      <c r="H452" s="124">
        <v>140.53333333333336</v>
      </c>
      <c r="I452" s="124">
        <v>142.26666666666665</v>
      </c>
      <c r="J452" s="124">
        <v>144.03333333333336</v>
      </c>
      <c r="K452" s="123">
        <v>140.5</v>
      </c>
      <c r="L452" s="123">
        <v>137</v>
      </c>
      <c r="M452" s="123">
        <v>4.3259499999999997</v>
      </c>
    </row>
    <row r="453" spans="1:13">
      <c r="A453" s="65">
        <v>443</v>
      </c>
      <c r="B453" s="123" t="s">
        <v>146</v>
      </c>
      <c r="C453" s="126">
        <v>638.1</v>
      </c>
      <c r="D453" s="124">
        <v>627.6</v>
      </c>
      <c r="E453" s="124">
        <v>614.20000000000005</v>
      </c>
      <c r="F453" s="124">
        <v>590.30000000000007</v>
      </c>
      <c r="G453" s="124">
        <v>576.90000000000009</v>
      </c>
      <c r="H453" s="124">
        <v>651.5</v>
      </c>
      <c r="I453" s="124">
        <v>664.89999999999986</v>
      </c>
      <c r="J453" s="124">
        <v>688.8</v>
      </c>
      <c r="K453" s="123">
        <v>641</v>
      </c>
      <c r="L453" s="123">
        <v>603.70000000000005</v>
      </c>
      <c r="M453" s="123">
        <v>7.3037299999999998</v>
      </c>
    </row>
    <row r="454" spans="1:13">
      <c r="A454" s="65">
        <v>444</v>
      </c>
      <c r="B454" s="123" t="s">
        <v>152</v>
      </c>
      <c r="C454" s="126">
        <v>2971.7</v>
      </c>
      <c r="D454" s="124">
        <v>2954.1166666666668</v>
      </c>
      <c r="E454" s="124">
        <v>2914.2333333333336</v>
      </c>
      <c r="F454" s="124">
        <v>2856.7666666666669</v>
      </c>
      <c r="G454" s="124">
        <v>2816.8833333333337</v>
      </c>
      <c r="H454" s="124">
        <v>3011.5833333333335</v>
      </c>
      <c r="I454" s="124">
        <v>3051.4666666666667</v>
      </c>
      <c r="J454" s="124">
        <v>3108.9333333333334</v>
      </c>
      <c r="K454" s="123">
        <v>2994</v>
      </c>
      <c r="L454" s="123">
        <v>2896.65</v>
      </c>
      <c r="M454" s="123">
        <v>10.51229</v>
      </c>
    </row>
    <row r="455" spans="1:13">
      <c r="A455" s="65">
        <v>445</v>
      </c>
      <c r="B455" s="123" t="s">
        <v>359</v>
      </c>
      <c r="C455" s="126">
        <v>998.25</v>
      </c>
      <c r="D455" s="124">
        <v>988.75</v>
      </c>
      <c r="E455" s="124">
        <v>969.5</v>
      </c>
      <c r="F455" s="124">
        <v>940.75</v>
      </c>
      <c r="G455" s="124">
        <v>921.5</v>
      </c>
      <c r="H455" s="124">
        <v>1017.5</v>
      </c>
      <c r="I455" s="124">
        <v>1036.75</v>
      </c>
      <c r="J455" s="124">
        <v>1065.5</v>
      </c>
      <c r="K455" s="123">
        <v>1008</v>
      </c>
      <c r="L455" s="123">
        <v>960</v>
      </c>
      <c r="M455" s="123">
        <v>3.9040900000000001</v>
      </c>
    </row>
    <row r="456" spans="1:13">
      <c r="A456" s="65">
        <v>446</v>
      </c>
      <c r="B456" s="123" t="s">
        <v>147</v>
      </c>
      <c r="C456" s="126">
        <v>278.25</v>
      </c>
      <c r="D456" s="124">
        <v>276.38333333333333</v>
      </c>
      <c r="E456" s="124">
        <v>272.96666666666664</v>
      </c>
      <c r="F456" s="124">
        <v>267.68333333333334</v>
      </c>
      <c r="G456" s="124">
        <v>264.26666666666665</v>
      </c>
      <c r="H456" s="124">
        <v>281.66666666666663</v>
      </c>
      <c r="I456" s="124">
        <v>285.08333333333337</v>
      </c>
      <c r="J456" s="124">
        <v>290.36666666666662</v>
      </c>
      <c r="K456" s="123">
        <v>279.8</v>
      </c>
      <c r="L456" s="123">
        <v>271.10000000000002</v>
      </c>
      <c r="M456" s="123">
        <v>31.215440000000001</v>
      </c>
    </row>
    <row r="457" spans="1:13">
      <c r="A457" s="65">
        <v>447</v>
      </c>
      <c r="B457" s="123" t="s">
        <v>1950</v>
      </c>
      <c r="C457" s="126">
        <v>798</v>
      </c>
      <c r="D457" s="124">
        <v>798.13333333333321</v>
      </c>
      <c r="E457" s="124">
        <v>789.9166666666664</v>
      </c>
      <c r="F457" s="124">
        <v>781.83333333333314</v>
      </c>
      <c r="G457" s="124">
        <v>773.61666666666633</v>
      </c>
      <c r="H457" s="124">
        <v>806.21666666666647</v>
      </c>
      <c r="I457" s="124">
        <v>814.43333333333317</v>
      </c>
      <c r="J457" s="124">
        <v>822.51666666666654</v>
      </c>
      <c r="K457" s="123">
        <v>806.35</v>
      </c>
      <c r="L457" s="123">
        <v>790.05</v>
      </c>
      <c r="M457" s="123">
        <v>0.24859999999999999</v>
      </c>
    </row>
    <row r="458" spans="1:13">
      <c r="A458" s="65">
        <v>448</v>
      </c>
      <c r="B458" s="123" t="s">
        <v>149</v>
      </c>
      <c r="C458" s="126">
        <v>207.1</v>
      </c>
      <c r="D458" s="124">
        <v>207.11666666666667</v>
      </c>
      <c r="E458" s="124">
        <v>204.98333333333335</v>
      </c>
      <c r="F458" s="124">
        <v>202.86666666666667</v>
      </c>
      <c r="G458" s="124">
        <v>200.73333333333335</v>
      </c>
      <c r="H458" s="124">
        <v>209.23333333333335</v>
      </c>
      <c r="I458" s="124">
        <v>211.36666666666667</v>
      </c>
      <c r="J458" s="124">
        <v>213.48333333333335</v>
      </c>
      <c r="K458" s="123">
        <v>209.25</v>
      </c>
      <c r="L458" s="123">
        <v>205</v>
      </c>
      <c r="M458" s="123">
        <v>19.58642</v>
      </c>
    </row>
    <row r="459" spans="1:13">
      <c r="A459" s="65">
        <v>449</v>
      </c>
      <c r="B459" s="123" t="s">
        <v>148</v>
      </c>
      <c r="C459" s="126">
        <v>368.75</v>
      </c>
      <c r="D459" s="124">
        <v>369.98333333333335</v>
      </c>
      <c r="E459" s="124">
        <v>366.76666666666671</v>
      </c>
      <c r="F459" s="124">
        <v>364.78333333333336</v>
      </c>
      <c r="G459" s="124">
        <v>361.56666666666672</v>
      </c>
      <c r="H459" s="124">
        <v>371.9666666666667</v>
      </c>
      <c r="I459" s="124">
        <v>375.18333333333339</v>
      </c>
      <c r="J459" s="124">
        <v>377.16666666666669</v>
      </c>
      <c r="K459" s="123">
        <v>373.2</v>
      </c>
      <c r="L459" s="123">
        <v>368</v>
      </c>
      <c r="M459" s="123">
        <v>88.167770000000004</v>
      </c>
    </row>
    <row r="460" spans="1:13">
      <c r="A460" s="65">
        <v>450</v>
      </c>
      <c r="B460" s="123" t="s">
        <v>150</v>
      </c>
      <c r="C460" s="126">
        <v>85.05</v>
      </c>
      <c r="D460" s="124">
        <v>84.5</v>
      </c>
      <c r="E460" s="124">
        <v>83.05</v>
      </c>
      <c r="F460" s="124">
        <v>81.05</v>
      </c>
      <c r="G460" s="124">
        <v>79.599999999999994</v>
      </c>
      <c r="H460" s="124">
        <v>86.5</v>
      </c>
      <c r="I460" s="124">
        <v>87.949999999999989</v>
      </c>
      <c r="J460" s="124">
        <v>89.95</v>
      </c>
      <c r="K460" s="123">
        <v>85.95</v>
      </c>
      <c r="L460" s="123">
        <v>82.5</v>
      </c>
      <c r="M460" s="123">
        <v>35.398359999999997</v>
      </c>
    </row>
    <row r="461" spans="1:13">
      <c r="A461" s="65">
        <v>451</v>
      </c>
      <c r="B461" s="123" t="s">
        <v>1957</v>
      </c>
      <c r="C461" s="126">
        <v>1047.3</v>
      </c>
      <c r="D461" s="124">
        <v>1040.1000000000001</v>
      </c>
      <c r="E461" s="124">
        <v>1022.2000000000003</v>
      </c>
      <c r="F461" s="124">
        <v>997.10000000000014</v>
      </c>
      <c r="G461" s="124">
        <v>979.20000000000027</v>
      </c>
      <c r="H461" s="124">
        <v>1065.2000000000003</v>
      </c>
      <c r="I461" s="124">
        <v>1083.1000000000004</v>
      </c>
      <c r="J461" s="124">
        <v>1108.2000000000003</v>
      </c>
      <c r="K461" s="123">
        <v>1058</v>
      </c>
      <c r="L461" s="123">
        <v>1015</v>
      </c>
      <c r="M461" s="123">
        <v>1.6719599999999999</v>
      </c>
    </row>
    <row r="462" spans="1:13">
      <c r="A462" s="65">
        <v>452</v>
      </c>
      <c r="B462" s="123" t="s">
        <v>151</v>
      </c>
      <c r="C462" s="126">
        <v>685.3</v>
      </c>
      <c r="D462" s="124">
        <v>678.48333333333323</v>
      </c>
      <c r="E462" s="124">
        <v>666.96666666666647</v>
      </c>
      <c r="F462" s="124">
        <v>648.63333333333321</v>
      </c>
      <c r="G462" s="124">
        <v>637.11666666666645</v>
      </c>
      <c r="H462" s="124">
        <v>696.81666666666649</v>
      </c>
      <c r="I462" s="124">
        <v>708.33333333333314</v>
      </c>
      <c r="J462" s="124">
        <v>726.66666666666652</v>
      </c>
      <c r="K462" s="123">
        <v>690</v>
      </c>
      <c r="L462" s="123">
        <v>660.15</v>
      </c>
      <c r="M462" s="123">
        <v>91.402879999999996</v>
      </c>
    </row>
    <row r="463" spans="1:13">
      <c r="A463" s="65">
        <v>453</v>
      </c>
      <c r="B463" s="123" t="s">
        <v>153</v>
      </c>
      <c r="C463" s="126">
        <v>595.25</v>
      </c>
      <c r="D463" s="124">
        <v>595.88333333333333</v>
      </c>
      <c r="E463" s="124">
        <v>588.76666666666665</v>
      </c>
      <c r="F463" s="124">
        <v>582.2833333333333</v>
      </c>
      <c r="G463" s="124">
        <v>575.16666666666663</v>
      </c>
      <c r="H463" s="124">
        <v>602.36666666666667</v>
      </c>
      <c r="I463" s="124">
        <v>609.48333333333323</v>
      </c>
      <c r="J463" s="124">
        <v>615.9666666666667</v>
      </c>
      <c r="K463" s="123">
        <v>603</v>
      </c>
      <c r="L463" s="123">
        <v>589.4</v>
      </c>
      <c r="M463" s="123">
        <v>34.815510000000003</v>
      </c>
    </row>
    <row r="464" spans="1:13">
      <c r="A464" s="65">
        <v>454</v>
      </c>
      <c r="B464" s="123" t="s">
        <v>1970</v>
      </c>
      <c r="C464" s="126">
        <v>364.9</v>
      </c>
      <c r="D464" s="124">
        <v>363.81666666666666</v>
      </c>
      <c r="E464" s="124">
        <v>357.2833333333333</v>
      </c>
      <c r="F464" s="124">
        <v>349.66666666666663</v>
      </c>
      <c r="G464" s="124">
        <v>343.13333333333327</v>
      </c>
      <c r="H464" s="124">
        <v>371.43333333333334</v>
      </c>
      <c r="I464" s="124">
        <v>377.96666666666675</v>
      </c>
      <c r="J464" s="124">
        <v>385.58333333333337</v>
      </c>
      <c r="K464" s="123">
        <v>370.35</v>
      </c>
      <c r="L464" s="123">
        <v>356.2</v>
      </c>
      <c r="M464" s="123">
        <v>0.10666</v>
      </c>
    </row>
    <row r="465" spans="1:13">
      <c r="A465" s="65">
        <v>455</v>
      </c>
      <c r="B465" s="123" t="s">
        <v>1974</v>
      </c>
      <c r="C465" s="126">
        <v>93.6</v>
      </c>
      <c r="D465" s="124">
        <v>93.05</v>
      </c>
      <c r="E465" s="124">
        <v>91.75</v>
      </c>
      <c r="F465" s="124">
        <v>89.9</v>
      </c>
      <c r="G465" s="124">
        <v>88.600000000000009</v>
      </c>
      <c r="H465" s="124">
        <v>94.899999999999991</v>
      </c>
      <c r="I465" s="124">
        <v>96.199999999999974</v>
      </c>
      <c r="J465" s="124">
        <v>98.049999999999983</v>
      </c>
      <c r="K465" s="123">
        <v>94.35</v>
      </c>
      <c r="L465" s="123">
        <v>91.2</v>
      </c>
      <c r="M465" s="123">
        <v>6.9942200000000003</v>
      </c>
    </row>
    <row r="466" spans="1:13">
      <c r="A466" s="65">
        <v>456</v>
      </c>
      <c r="B466" s="123" t="s">
        <v>214</v>
      </c>
      <c r="C466" s="126">
        <v>710.9</v>
      </c>
      <c r="D466" s="124">
        <v>711.4</v>
      </c>
      <c r="E466" s="124">
        <v>701.19999999999993</v>
      </c>
      <c r="F466" s="124">
        <v>691.5</v>
      </c>
      <c r="G466" s="124">
        <v>681.3</v>
      </c>
      <c r="H466" s="124">
        <v>721.09999999999991</v>
      </c>
      <c r="I466" s="124">
        <v>731.3</v>
      </c>
      <c r="J466" s="124">
        <v>740.99999999999989</v>
      </c>
      <c r="K466" s="123">
        <v>721.6</v>
      </c>
      <c r="L466" s="123">
        <v>701.7</v>
      </c>
      <c r="M466" s="123">
        <v>1.70452</v>
      </c>
    </row>
    <row r="467" spans="1:13">
      <c r="A467" s="65">
        <v>457</v>
      </c>
      <c r="B467" s="123" t="s">
        <v>215</v>
      </c>
      <c r="C467" s="126">
        <v>1183.6500000000001</v>
      </c>
      <c r="D467" s="124">
        <v>1187.2666666666667</v>
      </c>
      <c r="E467" s="124">
        <v>1169.5333333333333</v>
      </c>
      <c r="F467" s="124">
        <v>1155.4166666666667</v>
      </c>
      <c r="G467" s="124">
        <v>1137.6833333333334</v>
      </c>
      <c r="H467" s="124">
        <v>1201.3833333333332</v>
      </c>
      <c r="I467" s="124">
        <v>1219.1166666666663</v>
      </c>
      <c r="J467" s="124">
        <v>1233.2333333333331</v>
      </c>
      <c r="K467" s="123">
        <v>1205</v>
      </c>
      <c r="L467" s="123">
        <v>1173.1500000000001</v>
      </c>
      <c r="M467" s="123">
        <v>0.22572999999999999</v>
      </c>
    </row>
    <row r="468" spans="1:13">
      <c r="A468" s="65">
        <v>458</v>
      </c>
      <c r="B468" s="123" t="s">
        <v>1983</v>
      </c>
      <c r="C468" s="126">
        <v>238.25</v>
      </c>
      <c r="D468" s="124">
        <v>236.98333333333335</v>
      </c>
      <c r="E468" s="124">
        <v>232.9666666666667</v>
      </c>
      <c r="F468" s="124">
        <v>227.68333333333334</v>
      </c>
      <c r="G468" s="124">
        <v>223.66666666666669</v>
      </c>
      <c r="H468" s="124">
        <v>242.26666666666671</v>
      </c>
      <c r="I468" s="124">
        <v>246.28333333333336</v>
      </c>
      <c r="J468" s="124">
        <v>251.56666666666672</v>
      </c>
      <c r="K468" s="123">
        <v>241</v>
      </c>
      <c r="L468" s="123">
        <v>231.7</v>
      </c>
      <c r="M468" s="123">
        <v>0.82496999999999998</v>
      </c>
    </row>
    <row r="469" spans="1:13">
      <c r="A469" s="65">
        <v>459</v>
      </c>
      <c r="B469" s="123" t="s">
        <v>1985</v>
      </c>
      <c r="C469" s="126">
        <v>655.15</v>
      </c>
      <c r="D469" s="124">
        <v>658.65</v>
      </c>
      <c r="E469" s="124">
        <v>649.9</v>
      </c>
      <c r="F469" s="124">
        <v>644.65</v>
      </c>
      <c r="G469" s="124">
        <v>635.9</v>
      </c>
      <c r="H469" s="124">
        <v>663.9</v>
      </c>
      <c r="I469" s="124">
        <v>672.65</v>
      </c>
      <c r="J469" s="124">
        <v>677.9</v>
      </c>
      <c r="K469" s="123">
        <v>667.4</v>
      </c>
      <c r="L469" s="123">
        <v>653.4</v>
      </c>
      <c r="M469" s="123">
        <v>0.1381</v>
      </c>
    </row>
    <row r="470" spans="1:13">
      <c r="A470" s="65">
        <v>460</v>
      </c>
      <c r="B470" s="123" t="s">
        <v>1993</v>
      </c>
      <c r="C470" s="126">
        <v>183.45</v>
      </c>
      <c r="D470" s="124">
        <v>179.93333333333331</v>
      </c>
      <c r="E470" s="124">
        <v>174.11666666666662</v>
      </c>
      <c r="F470" s="124">
        <v>164.7833333333333</v>
      </c>
      <c r="G470" s="124">
        <v>158.96666666666661</v>
      </c>
      <c r="H470" s="124">
        <v>189.26666666666662</v>
      </c>
      <c r="I470" s="124">
        <v>195.08333333333329</v>
      </c>
      <c r="J470" s="124">
        <v>204.41666666666663</v>
      </c>
      <c r="K470" s="123">
        <v>185.75</v>
      </c>
      <c r="L470" s="123">
        <v>170.6</v>
      </c>
      <c r="M470" s="123">
        <v>2.1807599999999998</v>
      </c>
    </row>
    <row r="471" spans="1:13">
      <c r="A471" s="65">
        <v>461</v>
      </c>
      <c r="B471" s="123" t="s">
        <v>1995</v>
      </c>
      <c r="C471" s="126">
        <v>826.9</v>
      </c>
      <c r="D471" s="124">
        <v>823</v>
      </c>
      <c r="E471" s="124">
        <v>806.1</v>
      </c>
      <c r="F471" s="124">
        <v>785.30000000000007</v>
      </c>
      <c r="G471" s="124">
        <v>768.40000000000009</v>
      </c>
      <c r="H471" s="124">
        <v>843.8</v>
      </c>
      <c r="I471" s="124">
        <v>860.7</v>
      </c>
      <c r="J471" s="124">
        <v>881.49999999999989</v>
      </c>
      <c r="K471" s="123">
        <v>839.9</v>
      </c>
      <c r="L471" s="123">
        <v>802.2</v>
      </c>
      <c r="M471" s="123">
        <v>0.10557</v>
      </c>
    </row>
    <row r="472" spans="1:13">
      <c r="A472" s="65">
        <v>462</v>
      </c>
      <c r="B472" s="123" t="s">
        <v>154</v>
      </c>
      <c r="C472" s="126">
        <v>796.8</v>
      </c>
      <c r="D472" s="124">
        <v>794.61666666666667</v>
      </c>
      <c r="E472" s="124">
        <v>785.23333333333335</v>
      </c>
      <c r="F472" s="124">
        <v>773.66666666666663</v>
      </c>
      <c r="G472" s="124">
        <v>764.2833333333333</v>
      </c>
      <c r="H472" s="124">
        <v>806.18333333333339</v>
      </c>
      <c r="I472" s="124">
        <v>815.56666666666683</v>
      </c>
      <c r="J472" s="124">
        <v>827.13333333333344</v>
      </c>
      <c r="K472" s="123">
        <v>804</v>
      </c>
      <c r="L472" s="123">
        <v>783.05</v>
      </c>
      <c r="M472" s="123">
        <v>15.64899</v>
      </c>
    </row>
    <row r="473" spans="1:13">
      <c r="A473" s="65">
        <v>463</v>
      </c>
      <c r="B473" s="123" t="s">
        <v>216</v>
      </c>
      <c r="C473" s="126">
        <v>1434.35</v>
      </c>
      <c r="D473" s="124">
        <v>1405.6499999999999</v>
      </c>
      <c r="E473" s="124">
        <v>1361.2999999999997</v>
      </c>
      <c r="F473" s="124">
        <v>1288.2499999999998</v>
      </c>
      <c r="G473" s="124">
        <v>1243.8999999999996</v>
      </c>
      <c r="H473" s="124">
        <v>1478.6999999999998</v>
      </c>
      <c r="I473" s="124">
        <v>1523.0499999999997</v>
      </c>
      <c r="J473" s="124">
        <v>1596.1</v>
      </c>
      <c r="K473" s="123">
        <v>1450</v>
      </c>
      <c r="L473" s="123">
        <v>1332.6</v>
      </c>
      <c r="M473" s="123">
        <v>2.28837</v>
      </c>
    </row>
    <row r="474" spans="1:13">
      <c r="A474" s="65">
        <v>464</v>
      </c>
      <c r="B474" s="123" t="s">
        <v>217</v>
      </c>
      <c r="C474" s="126">
        <v>268.5</v>
      </c>
      <c r="D474" s="124">
        <v>261.93333333333334</v>
      </c>
      <c r="E474" s="124">
        <v>254.61666666666667</v>
      </c>
      <c r="F474" s="124">
        <v>240.73333333333335</v>
      </c>
      <c r="G474" s="124">
        <v>233.41666666666669</v>
      </c>
      <c r="H474" s="124">
        <v>275.81666666666666</v>
      </c>
      <c r="I474" s="124">
        <v>283.13333333333338</v>
      </c>
      <c r="J474" s="124">
        <v>297.01666666666665</v>
      </c>
      <c r="K474" s="123">
        <v>269.25</v>
      </c>
      <c r="L474" s="123">
        <v>248.05</v>
      </c>
      <c r="M474" s="123">
        <v>20.679739999999999</v>
      </c>
    </row>
    <row r="475" spans="1:13">
      <c r="A475" s="65">
        <v>465</v>
      </c>
      <c r="B475" s="123" t="s">
        <v>2012</v>
      </c>
      <c r="C475" s="126">
        <v>316.05</v>
      </c>
      <c r="D475" s="124">
        <v>316.98333333333335</v>
      </c>
      <c r="E475" s="124">
        <v>309.06666666666672</v>
      </c>
      <c r="F475" s="124">
        <v>302.08333333333337</v>
      </c>
      <c r="G475" s="124">
        <v>294.16666666666674</v>
      </c>
      <c r="H475" s="124">
        <v>323.9666666666667</v>
      </c>
      <c r="I475" s="124">
        <v>331.88333333333333</v>
      </c>
      <c r="J475" s="124">
        <v>338.86666666666667</v>
      </c>
      <c r="K475" s="123">
        <v>324.89999999999998</v>
      </c>
      <c r="L475" s="123">
        <v>310</v>
      </c>
      <c r="M475" s="123">
        <v>1.6759500000000001</v>
      </c>
    </row>
    <row r="476" spans="1:13">
      <c r="A476" s="65">
        <v>466</v>
      </c>
      <c r="B476" s="123" t="s">
        <v>2013</v>
      </c>
      <c r="C476" s="126">
        <v>73.05</v>
      </c>
      <c r="D476" s="124">
        <v>72.55</v>
      </c>
      <c r="E476" s="124">
        <v>71.5</v>
      </c>
      <c r="F476" s="124">
        <v>69.95</v>
      </c>
      <c r="G476" s="124">
        <v>68.900000000000006</v>
      </c>
      <c r="H476" s="124">
        <v>74.099999999999994</v>
      </c>
      <c r="I476" s="124">
        <v>75.149999999999977</v>
      </c>
      <c r="J476" s="124">
        <v>76.699999999999989</v>
      </c>
      <c r="K476" s="123">
        <v>73.599999999999994</v>
      </c>
      <c r="L476" s="123">
        <v>71</v>
      </c>
      <c r="M476" s="123">
        <v>4.9272900000000002</v>
      </c>
    </row>
    <row r="477" spans="1:13">
      <c r="A477" s="65">
        <v>467</v>
      </c>
      <c r="B477" s="123" t="s">
        <v>157</v>
      </c>
      <c r="C477" s="126">
        <v>29.2</v>
      </c>
      <c r="D477" s="124">
        <v>29.316666666666666</v>
      </c>
      <c r="E477" s="124">
        <v>28.633333333333333</v>
      </c>
      <c r="F477" s="124">
        <v>28.066666666666666</v>
      </c>
      <c r="G477" s="124">
        <v>27.383333333333333</v>
      </c>
      <c r="H477" s="124">
        <v>29.883333333333333</v>
      </c>
      <c r="I477" s="124">
        <v>30.566666666666663</v>
      </c>
      <c r="J477" s="124">
        <v>31.133333333333333</v>
      </c>
      <c r="K477" s="123">
        <v>30</v>
      </c>
      <c r="L477" s="123">
        <v>28.75</v>
      </c>
      <c r="M477" s="123">
        <v>10.835290000000001</v>
      </c>
    </row>
    <row r="478" spans="1:13">
      <c r="A478" s="65">
        <v>468</v>
      </c>
      <c r="B478" s="123" t="s">
        <v>2037</v>
      </c>
      <c r="C478" s="126">
        <v>389.35</v>
      </c>
      <c r="D478" s="124">
        <v>384.15000000000003</v>
      </c>
      <c r="E478" s="124">
        <v>375.70000000000005</v>
      </c>
      <c r="F478" s="124">
        <v>362.05</v>
      </c>
      <c r="G478" s="124">
        <v>353.6</v>
      </c>
      <c r="H478" s="124">
        <v>397.80000000000007</v>
      </c>
      <c r="I478" s="124">
        <v>406.25</v>
      </c>
      <c r="J478" s="124">
        <v>419.90000000000009</v>
      </c>
      <c r="K478" s="123">
        <v>392.6</v>
      </c>
      <c r="L478" s="123">
        <v>370.5</v>
      </c>
      <c r="M478" s="123">
        <v>1.9461599999999999</v>
      </c>
    </row>
    <row r="479" spans="1:13">
      <c r="A479" s="65">
        <v>469</v>
      </c>
      <c r="B479" s="123" t="s">
        <v>161</v>
      </c>
      <c r="C479" s="126">
        <v>708.35</v>
      </c>
      <c r="D479" s="124">
        <v>707.9666666666667</v>
      </c>
      <c r="E479" s="124">
        <v>700.73333333333335</v>
      </c>
      <c r="F479" s="124">
        <v>693.11666666666667</v>
      </c>
      <c r="G479" s="124">
        <v>685.88333333333333</v>
      </c>
      <c r="H479" s="124">
        <v>715.58333333333337</v>
      </c>
      <c r="I479" s="124">
        <v>722.81666666666672</v>
      </c>
      <c r="J479" s="124">
        <v>730.43333333333339</v>
      </c>
      <c r="K479" s="123">
        <v>715.2</v>
      </c>
      <c r="L479" s="123">
        <v>700.35</v>
      </c>
      <c r="M479" s="123">
        <v>12.451919999999999</v>
      </c>
    </row>
    <row r="480" spans="1:13">
      <c r="A480" s="65">
        <v>470</v>
      </c>
      <c r="B480" s="123" t="s">
        <v>2045</v>
      </c>
      <c r="C480" s="126">
        <v>365</v>
      </c>
      <c r="D480" s="124">
        <v>363.66666666666669</v>
      </c>
      <c r="E480" s="124">
        <v>355.33333333333337</v>
      </c>
      <c r="F480" s="124">
        <v>345.66666666666669</v>
      </c>
      <c r="G480" s="124">
        <v>337.33333333333337</v>
      </c>
      <c r="H480" s="124">
        <v>373.33333333333337</v>
      </c>
      <c r="I480" s="124">
        <v>381.66666666666674</v>
      </c>
      <c r="J480" s="124">
        <v>391.33333333333337</v>
      </c>
      <c r="K480" s="123">
        <v>372</v>
      </c>
      <c r="L480" s="123">
        <v>354</v>
      </c>
      <c r="M480" s="123">
        <v>8.7844599999999993</v>
      </c>
    </row>
    <row r="481" spans="1:13">
      <c r="A481" s="65">
        <v>471</v>
      </c>
      <c r="B481" s="123" t="s">
        <v>158</v>
      </c>
      <c r="C481" s="126">
        <v>4153.3</v>
      </c>
      <c r="D481" s="124">
        <v>4125.083333333333</v>
      </c>
      <c r="E481" s="124">
        <v>4082.2666666666664</v>
      </c>
      <c r="F481" s="124">
        <v>4011.2333333333336</v>
      </c>
      <c r="G481" s="124">
        <v>3968.416666666667</v>
      </c>
      <c r="H481" s="124">
        <v>4196.1166666666659</v>
      </c>
      <c r="I481" s="124">
        <v>4238.9333333333334</v>
      </c>
      <c r="J481" s="124">
        <v>4309.9666666666653</v>
      </c>
      <c r="K481" s="123">
        <v>4167.8999999999996</v>
      </c>
      <c r="L481" s="123">
        <v>4054.05</v>
      </c>
      <c r="M481" s="123">
        <v>1.8104100000000001</v>
      </c>
    </row>
    <row r="482" spans="1:13">
      <c r="A482" s="65">
        <v>472</v>
      </c>
      <c r="B482" s="123" t="s">
        <v>2050</v>
      </c>
      <c r="C482" s="126">
        <v>370.4</v>
      </c>
      <c r="D482" s="124">
        <v>370.2833333333333</v>
      </c>
      <c r="E482" s="124">
        <v>367.11666666666662</v>
      </c>
      <c r="F482" s="124">
        <v>363.83333333333331</v>
      </c>
      <c r="G482" s="124">
        <v>360.66666666666663</v>
      </c>
      <c r="H482" s="124">
        <v>373.56666666666661</v>
      </c>
      <c r="I482" s="124">
        <v>376.73333333333335</v>
      </c>
      <c r="J482" s="124">
        <v>380.01666666666659</v>
      </c>
      <c r="K482" s="123">
        <v>373.45</v>
      </c>
      <c r="L482" s="123">
        <v>367</v>
      </c>
      <c r="M482" s="123">
        <v>6.8854600000000001</v>
      </c>
    </row>
    <row r="483" spans="1:13">
      <c r="A483" s="65">
        <v>473</v>
      </c>
      <c r="B483" s="125" t="s">
        <v>159</v>
      </c>
      <c r="C483" s="127">
        <v>126.25</v>
      </c>
      <c r="D483" s="128">
        <v>125.08333333333333</v>
      </c>
      <c r="E483" s="128">
        <v>122.16666666666666</v>
      </c>
      <c r="F483" s="128">
        <v>118.08333333333333</v>
      </c>
      <c r="G483" s="128">
        <v>115.16666666666666</v>
      </c>
      <c r="H483" s="128">
        <v>129.16666666666666</v>
      </c>
      <c r="I483" s="128">
        <v>132.08333333333331</v>
      </c>
      <c r="J483" s="128">
        <v>136.16666666666666</v>
      </c>
      <c r="K483" s="125">
        <v>128</v>
      </c>
      <c r="L483" s="125">
        <v>121</v>
      </c>
      <c r="M483" s="125">
        <v>37.52919</v>
      </c>
    </row>
    <row r="484" spans="1:13">
      <c r="A484" s="65">
        <v>474</v>
      </c>
      <c r="B484" s="123" t="s">
        <v>160</v>
      </c>
      <c r="C484" s="136">
        <v>7.5</v>
      </c>
      <c r="D484" s="124">
        <v>7.4666666666666659</v>
      </c>
      <c r="E484" s="124">
        <v>7.2333333333333316</v>
      </c>
      <c r="F484" s="124">
        <v>6.9666666666666659</v>
      </c>
      <c r="G484" s="124">
        <v>6.7333333333333316</v>
      </c>
      <c r="H484" s="124">
        <v>7.7333333333333316</v>
      </c>
      <c r="I484" s="124">
        <v>7.9666666666666659</v>
      </c>
      <c r="J484" s="124">
        <v>8.2333333333333307</v>
      </c>
      <c r="K484" s="123">
        <v>7.7</v>
      </c>
      <c r="L484" s="123">
        <v>7.2</v>
      </c>
      <c r="M484" s="123">
        <v>212.30851000000001</v>
      </c>
    </row>
    <row r="485" spans="1:13">
      <c r="A485" s="65">
        <v>475</v>
      </c>
      <c r="B485" s="136" t="s">
        <v>2056</v>
      </c>
      <c r="C485" s="136">
        <v>15.15</v>
      </c>
      <c r="D485" s="131">
        <v>15.116666666666667</v>
      </c>
      <c r="E485" s="131">
        <v>15.033333333333335</v>
      </c>
      <c r="F485" s="131">
        <v>14.916666666666668</v>
      </c>
      <c r="G485" s="131">
        <v>14.833333333333336</v>
      </c>
      <c r="H485" s="131">
        <v>15.233333333333334</v>
      </c>
      <c r="I485" s="131">
        <v>15.316666666666666</v>
      </c>
      <c r="J485" s="131">
        <v>15.433333333333334</v>
      </c>
      <c r="K485" s="136">
        <v>15.2</v>
      </c>
      <c r="L485" s="136">
        <v>15</v>
      </c>
      <c r="M485" s="136">
        <v>5.5322100000000001</v>
      </c>
    </row>
    <row r="486" spans="1:13">
      <c r="A486" s="65">
        <v>476</v>
      </c>
      <c r="B486" s="136" t="s">
        <v>156</v>
      </c>
      <c r="C486" s="136">
        <v>1063.3499999999999</v>
      </c>
      <c r="D486" s="131">
        <v>1051.7833333333333</v>
      </c>
      <c r="E486" s="131">
        <v>1031.5666666666666</v>
      </c>
      <c r="F486" s="131">
        <v>999.7833333333333</v>
      </c>
      <c r="G486" s="131">
        <v>979.56666666666661</v>
      </c>
      <c r="H486" s="131">
        <v>1083.5666666666666</v>
      </c>
      <c r="I486" s="131">
        <v>1103.7833333333333</v>
      </c>
      <c r="J486" s="131">
        <v>1135.5666666666666</v>
      </c>
      <c r="K486" s="136">
        <v>1072</v>
      </c>
      <c r="L486" s="136">
        <v>1020</v>
      </c>
      <c r="M486" s="136">
        <v>2.5270100000000002</v>
      </c>
    </row>
    <row r="487" spans="1:13">
      <c r="A487" s="65">
        <v>477</v>
      </c>
      <c r="B487" s="136" t="s">
        <v>357</v>
      </c>
      <c r="C487" s="136">
        <v>3194</v>
      </c>
      <c r="D487" s="131">
        <v>3160.6166666666668</v>
      </c>
      <c r="E487" s="131">
        <v>3103.3833333333337</v>
      </c>
      <c r="F487" s="131">
        <v>3012.7666666666669</v>
      </c>
      <c r="G487" s="131">
        <v>2955.5333333333338</v>
      </c>
      <c r="H487" s="131">
        <v>3251.2333333333336</v>
      </c>
      <c r="I487" s="131">
        <v>3308.4666666666672</v>
      </c>
      <c r="J487" s="131">
        <v>3399.0833333333335</v>
      </c>
      <c r="K487" s="136">
        <v>3217.85</v>
      </c>
      <c r="L487" s="136">
        <v>3070</v>
      </c>
      <c r="M487" s="136">
        <v>3.3315100000000002</v>
      </c>
    </row>
    <row r="488" spans="1:13">
      <c r="A488" s="65">
        <v>478</v>
      </c>
      <c r="B488" s="136" t="s">
        <v>2085</v>
      </c>
      <c r="C488" s="136">
        <v>218</v>
      </c>
      <c r="D488" s="131">
        <v>217.91666666666666</v>
      </c>
      <c r="E488" s="131">
        <v>214.48333333333332</v>
      </c>
      <c r="F488" s="131">
        <v>210.96666666666667</v>
      </c>
      <c r="G488" s="131">
        <v>207.53333333333333</v>
      </c>
      <c r="H488" s="131">
        <v>221.43333333333331</v>
      </c>
      <c r="I488" s="131">
        <v>224.86666666666665</v>
      </c>
      <c r="J488" s="131">
        <v>228.3833333333333</v>
      </c>
      <c r="K488" s="136">
        <v>221.35</v>
      </c>
      <c r="L488" s="136">
        <v>214.4</v>
      </c>
      <c r="M488" s="136">
        <v>5.4741400000000002</v>
      </c>
    </row>
    <row r="489" spans="1:13">
      <c r="A489" s="65">
        <v>479</v>
      </c>
      <c r="B489" s="136" t="s">
        <v>2103</v>
      </c>
      <c r="C489" s="136">
        <v>356.45</v>
      </c>
      <c r="D489" s="131">
        <v>353.61666666666662</v>
      </c>
      <c r="E489" s="131">
        <v>346.23333333333323</v>
      </c>
      <c r="F489" s="131">
        <v>336.01666666666659</v>
      </c>
      <c r="G489" s="131">
        <v>328.63333333333321</v>
      </c>
      <c r="H489" s="131">
        <v>363.83333333333326</v>
      </c>
      <c r="I489" s="131">
        <v>371.21666666666658</v>
      </c>
      <c r="J489" s="131">
        <v>381.43333333333328</v>
      </c>
      <c r="K489" s="136">
        <v>361</v>
      </c>
      <c r="L489" s="136">
        <v>343.4</v>
      </c>
      <c r="M489" s="136">
        <v>2.37683</v>
      </c>
    </row>
    <row r="490" spans="1:13">
      <c r="A490" s="65">
        <v>480</v>
      </c>
      <c r="B490" s="136" t="s">
        <v>2120</v>
      </c>
      <c r="C490" s="136">
        <v>432.4</v>
      </c>
      <c r="D490" s="131">
        <v>428.8</v>
      </c>
      <c r="E490" s="131">
        <v>423.20000000000005</v>
      </c>
      <c r="F490" s="131">
        <v>414.00000000000006</v>
      </c>
      <c r="G490" s="131">
        <v>408.40000000000009</v>
      </c>
      <c r="H490" s="131">
        <v>438</v>
      </c>
      <c r="I490" s="131">
        <v>443.6</v>
      </c>
      <c r="J490" s="131">
        <v>452.79999999999995</v>
      </c>
      <c r="K490" s="136">
        <v>434.4</v>
      </c>
      <c r="L490" s="136">
        <v>419.6</v>
      </c>
      <c r="M490" s="136">
        <v>0.46925</v>
      </c>
    </row>
    <row r="491" spans="1:13">
      <c r="A491" s="65">
        <v>481</v>
      </c>
      <c r="B491" s="136" t="s">
        <v>2130</v>
      </c>
      <c r="C491" s="136">
        <v>569.6</v>
      </c>
      <c r="D491" s="131">
        <v>570.21666666666658</v>
      </c>
      <c r="E491" s="131">
        <v>561.43333333333317</v>
      </c>
      <c r="F491" s="131">
        <v>553.26666666666654</v>
      </c>
      <c r="G491" s="131">
        <v>544.48333333333312</v>
      </c>
      <c r="H491" s="131">
        <v>578.38333333333321</v>
      </c>
      <c r="I491" s="131">
        <v>587.16666666666674</v>
      </c>
      <c r="J491" s="131">
        <v>595.33333333333326</v>
      </c>
      <c r="K491" s="136">
        <v>579</v>
      </c>
      <c r="L491" s="136">
        <v>562.04999999999995</v>
      </c>
      <c r="M491" s="136">
        <v>0.56271000000000004</v>
      </c>
    </row>
    <row r="492" spans="1:13">
      <c r="A492" s="65">
        <v>482</v>
      </c>
      <c r="B492" s="136" t="s">
        <v>2067</v>
      </c>
      <c r="C492" s="136">
        <v>201.7</v>
      </c>
      <c r="D492" s="131">
        <v>195.29999999999998</v>
      </c>
      <c r="E492" s="131">
        <v>188.89999999999998</v>
      </c>
      <c r="F492" s="131">
        <v>176.1</v>
      </c>
      <c r="G492" s="131">
        <v>169.7</v>
      </c>
      <c r="H492" s="131">
        <v>208.09999999999997</v>
      </c>
      <c r="I492" s="131">
        <v>214.5</v>
      </c>
      <c r="J492" s="131">
        <v>227.29999999999995</v>
      </c>
      <c r="K492" s="136">
        <v>201.7</v>
      </c>
      <c r="L492" s="136">
        <v>182.5</v>
      </c>
      <c r="M492" s="136">
        <v>207.09071</v>
      </c>
    </row>
    <row r="493" spans="1:13">
      <c r="A493" s="65">
        <v>483</v>
      </c>
      <c r="B493" s="136" t="s">
        <v>2128</v>
      </c>
      <c r="C493" s="136">
        <v>1319.65</v>
      </c>
      <c r="D493" s="131">
        <v>1316.8999999999999</v>
      </c>
      <c r="E493" s="131">
        <v>1293.7999999999997</v>
      </c>
      <c r="F493" s="131">
        <v>1267.9499999999998</v>
      </c>
      <c r="G493" s="131">
        <v>1244.8499999999997</v>
      </c>
      <c r="H493" s="131">
        <v>1342.7499999999998</v>
      </c>
      <c r="I493" s="131">
        <v>1365.8499999999997</v>
      </c>
      <c r="J493" s="131">
        <v>1391.6999999999998</v>
      </c>
      <c r="K493" s="136">
        <v>1340</v>
      </c>
      <c r="L493" s="136">
        <v>1291.05</v>
      </c>
      <c r="M493" s="136">
        <v>0.41249000000000002</v>
      </c>
    </row>
    <row r="494" spans="1:13">
      <c r="A494" s="65">
        <v>484</v>
      </c>
      <c r="B494" s="136" t="s">
        <v>2300</v>
      </c>
      <c r="C494" s="136">
        <v>657.8</v>
      </c>
      <c r="D494" s="131">
        <v>658.06666666666672</v>
      </c>
      <c r="E494" s="131">
        <v>650.78333333333342</v>
      </c>
      <c r="F494" s="131">
        <v>643.76666666666665</v>
      </c>
      <c r="G494" s="131">
        <v>636.48333333333335</v>
      </c>
      <c r="H494" s="131">
        <v>665.08333333333348</v>
      </c>
      <c r="I494" s="131">
        <v>672.36666666666679</v>
      </c>
      <c r="J494" s="131">
        <v>679.38333333333355</v>
      </c>
      <c r="K494" s="136">
        <v>665.35</v>
      </c>
      <c r="L494" s="136">
        <v>651.04999999999995</v>
      </c>
      <c r="M494" s="136">
        <v>0.25334000000000001</v>
      </c>
    </row>
    <row r="495" spans="1:13">
      <c r="A495" s="65">
        <v>485</v>
      </c>
      <c r="B495" s="136" t="s">
        <v>228</v>
      </c>
      <c r="C495" s="136">
        <v>316.3</v>
      </c>
      <c r="D495" s="131">
        <v>314.46666666666664</v>
      </c>
      <c r="E495" s="131">
        <v>307.93333333333328</v>
      </c>
      <c r="F495" s="131">
        <v>299.56666666666666</v>
      </c>
      <c r="G495" s="131">
        <v>293.0333333333333</v>
      </c>
      <c r="H495" s="131">
        <v>322.83333333333326</v>
      </c>
      <c r="I495" s="131">
        <v>329.36666666666667</v>
      </c>
      <c r="J495" s="131">
        <v>337.73333333333323</v>
      </c>
      <c r="K495" s="136">
        <v>321</v>
      </c>
      <c r="L495" s="136">
        <v>306.10000000000002</v>
      </c>
      <c r="M495" s="136">
        <v>95.151439999999994</v>
      </c>
    </row>
    <row r="496" spans="1:13">
      <c r="A496" s="65">
        <v>486</v>
      </c>
      <c r="B496" s="136" t="s">
        <v>2082</v>
      </c>
      <c r="C496" s="136">
        <v>1320.8</v>
      </c>
      <c r="D496" s="131">
        <v>1323.2833333333335</v>
      </c>
      <c r="E496" s="131">
        <v>1316.5666666666671</v>
      </c>
      <c r="F496" s="131">
        <v>1312.3333333333335</v>
      </c>
      <c r="G496" s="131">
        <v>1305.616666666667</v>
      </c>
      <c r="H496" s="131">
        <v>1327.5166666666671</v>
      </c>
      <c r="I496" s="131">
        <v>1334.2333333333338</v>
      </c>
      <c r="J496" s="131">
        <v>1338.4666666666672</v>
      </c>
      <c r="K496" s="136">
        <v>1330</v>
      </c>
      <c r="L496" s="136">
        <v>1319.05</v>
      </c>
      <c r="M496" s="136">
        <v>4.1140000000000003E-2</v>
      </c>
    </row>
    <row r="497" spans="1:13">
      <c r="A497" s="65">
        <v>487</v>
      </c>
      <c r="B497" s="136" t="s">
        <v>2088</v>
      </c>
      <c r="C497" s="136">
        <v>19</v>
      </c>
      <c r="D497" s="131">
        <v>18.5</v>
      </c>
      <c r="E497" s="131">
        <v>18</v>
      </c>
      <c r="F497" s="131">
        <v>17</v>
      </c>
      <c r="G497" s="131">
        <v>16.5</v>
      </c>
      <c r="H497" s="131">
        <v>19.5</v>
      </c>
      <c r="I497" s="131">
        <v>20</v>
      </c>
      <c r="J497" s="131">
        <v>21</v>
      </c>
      <c r="K497" s="136">
        <v>19</v>
      </c>
      <c r="L497" s="136">
        <v>17.5</v>
      </c>
      <c r="M497" s="136">
        <v>18.269770000000001</v>
      </c>
    </row>
    <row r="498" spans="1:13">
      <c r="A498" s="65">
        <v>488</v>
      </c>
      <c r="B498" s="136" t="s">
        <v>2091</v>
      </c>
      <c r="C498" s="136">
        <v>61.1</v>
      </c>
      <c r="D498" s="131">
        <v>60.633333333333326</v>
      </c>
      <c r="E498" s="131">
        <v>59.516666666666652</v>
      </c>
      <c r="F498" s="131">
        <v>57.933333333333323</v>
      </c>
      <c r="G498" s="131">
        <v>56.816666666666649</v>
      </c>
      <c r="H498" s="131">
        <v>62.216666666666654</v>
      </c>
      <c r="I498" s="131">
        <v>63.333333333333329</v>
      </c>
      <c r="J498" s="131">
        <v>64.916666666666657</v>
      </c>
      <c r="K498" s="136">
        <v>61.75</v>
      </c>
      <c r="L498" s="136">
        <v>59.05</v>
      </c>
      <c r="M498" s="136">
        <v>16.331040000000002</v>
      </c>
    </row>
    <row r="499" spans="1:13">
      <c r="A499" s="65">
        <v>489</v>
      </c>
      <c r="B499" s="136" t="s">
        <v>2097</v>
      </c>
      <c r="C499" s="136">
        <v>879.9</v>
      </c>
      <c r="D499" s="131">
        <v>868.81666666666661</v>
      </c>
      <c r="E499" s="131">
        <v>853.03333333333319</v>
      </c>
      <c r="F499" s="131">
        <v>826.16666666666663</v>
      </c>
      <c r="G499" s="131">
        <v>810.38333333333321</v>
      </c>
      <c r="H499" s="131">
        <v>895.68333333333317</v>
      </c>
      <c r="I499" s="131">
        <v>911.46666666666647</v>
      </c>
      <c r="J499" s="131">
        <v>938.33333333333314</v>
      </c>
      <c r="K499" s="136">
        <v>884.6</v>
      </c>
      <c r="L499" s="136">
        <v>841.95</v>
      </c>
      <c r="M499" s="136">
        <v>0.20147999999999999</v>
      </c>
    </row>
    <row r="500" spans="1:13">
      <c r="A500" s="65">
        <v>490</v>
      </c>
      <c r="B500" s="136" t="s">
        <v>162</v>
      </c>
      <c r="C500" s="136">
        <v>593.70000000000005</v>
      </c>
      <c r="D500" s="131">
        <v>590.0333333333333</v>
      </c>
      <c r="E500" s="131">
        <v>580.66666666666663</v>
      </c>
      <c r="F500" s="131">
        <v>567.63333333333333</v>
      </c>
      <c r="G500" s="131">
        <v>558.26666666666665</v>
      </c>
      <c r="H500" s="131">
        <v>603.06666666666661</v>
      </c>
      <c r="I500" s="131">
        <v>612.43333333333339</v>
      </c>
      <c r="J500" s="131">
        <v>625.46666666666658</v>
      </c>
      <c r="K500" s="136">
        <v>599.4</v>
      </c>
      <c r="L500" s="136">
        <v>577</v>
      </c>
      <c r="M500" s="136">
        <v>7.4961099999999998</v>
      </c>
    </row>
    <row r="501" spans="1:13">
      <c r="A501" s="65">
        <v>491</v>
      </c>
      <c r="B501" s="136" t="s">
        <v>2132</v>
      </c>
      <c r="C501" s="136">
        <v>7039.7</v>
      </c>
      <c r="D501" s="131">
        <v>7084.2</v>
      </c>
      <c r="E501" s="131">
        <v>6924.5</v>
      </c>
      <c r="F501" s="131">
        <v>6809.3</v>
      </c>
      <c r="G501" s="131">
        <v>6649.6</v>
      </c>
      <c r="H501" s="131">
        <v>7199.4</v>
      </c>
      <c r="I501" s="131">
        <v>7359.0999999999985</v>
      </c>
      <c r="J501" s="131">
        <v>7474.2999999999993</v>
      </c>
      <c r="K501" s="136">
        <v>7243.9</v>
      </c>
      <c r="L501" s="136">
        <v>6969</v>
      </c>
      <c r="M501" s="136">
        <v>0.12864</v>
      </c>
    </row>
    <row r="502" spans="1:13">
      <c r="A502" s="65">
        <v>492</v>
      </c>
      <c r="B502" s="136" t="s">
        <v>2138</v>
      </c>
      <c r="C502" s="136">
        <v>165</v>
      </c>
      <c r="D502" s="131">
        <v>163.16666666666666</v>
      </c>
      <c r="E502" s="131">
        <v>158.63333333333333</v>
      </c>
      <c r="F502" s="131">
        <v>152.26666666666668</v>
      </c>
      <c r="G502" s="131">
        <v>147.73333333333335</v>
      </c>
      <c r="H502" s="131">
        <v>169.5333333333333</v>
      </c>
      <c r="I502" s="131">
        <v>174.06666666666666</v>
      </c>
      <c r="J502" s="131">
        <v>180.43333333333328</v>
      </c>
      <c r="K502" s="136">
        <v>167.7</v>
      </c>
      <c r="L502" s="136">
        <v>156.80000000000001</v>
      </c>
      <c r="M502" s="136">
        <v>4.9613199999999997</v>
      </c>
    </row>
    <row r="503" spans="1:13">
      <c r="A503" s="65">
        <v>493</v>
      </c>
      <c r="B503" s="136" t="s">
        <v>2142</v>
      </c>
      <c r="C503" s="136">
        <v>67.650000000000006</v>
      </c>
      <c r="D503" s="131">
        <v>67.083333333333329</v>
      </c>
      <c r="E503" s="131">
        <v>65.916666666666657</v>
      </c>
      <c r="F503" s="131">
        <v>64.183333333333323</v>
      </c>
      <c r="G503" s="131">
        <v>63.016666666666652</v>
      </c>
      <c r="H503" s="131">
        <v>68.816666666666663</v>
      </c>
      <c r="I503" s="131">
        <v>69.98333333333332</v>
      </c>
      <c r="J503" s="131">
        <v>71.716666666666669</v>
      </c>
      <c r="K503" s="136">
        <v>68.25</v>
      </c>
      <c r="L503" s="136">
        <v>65.349999999999994</v>
      </c>
      <c r="M503" s="136">
        <v>10.971780000000001</v>
      </c>
    </row>
    <row r="504" spans="1:13">
      <c r="A504" s="65">
        <v>494</v>
      </c>
      <c r="B504" s="136" t="s">
        <v>2148</v>
      </c>
      <c r="C504" s="136">
        <v>1543.65</v>
      </c>
      <c r="D504" s="131">
        <v>1504.8999999999999</v>
      </c>
      <c r="E504" s="131">
        <v>1448.7999999999997</v>
      </c>
      <c r="F504" s="131">
        <v>1353.9499999999998</v>
      </c>
      <c r="G504" s="131">
        <v>1297.8499999999997</v>
      </c>
      <c r="H504" s="131">
        <v>1599.7499999999998</v>
      </c>
      <c r="I504" s="131">
        <v>1655.8499999999997</v>
      </c>
      <c r="J504" s="131">
        <v>1750.6999999999998</v>
      </c>
      <c r="K504" s="136">
        <v>1561</v>
      </c>
      <c r="L504" s="136">
        <v>1410.05</v>
      </c>
      <c r="M504" s="136">
        <v>1.1834199999999999</v>
      </c>
    </row>
    <row r="505" spans="1:13">
      <c r="A505" s="65">
        <v>495</v>
      </c>
      <c r="B505" s="136" t="s">
        <v>163</v>
      </c>
      <c r="C505" s="136">
        <v>285</v>
      </c>
      <c r="D505" s="131">
        <v>286</v>
      </c>
      <c r="E505" s="131">
        <v>283</v>
      </c>
      <c r="F505" s="131">
        <v>281</v>
      </c>
      <c r="G505" s="131">
        <v>278</v>
      </c>
      <c r="H505" s="131">
        <v>288</v>
      </c>
      <c r="I505" s="131">
        <v>291</v>
      </c>
      <c r="J505" s="131">
        <v>293</v>
      </c>
      <c r="K505" s="136">
        <v>289</v>
      </c>
      <c r="L505" s="136">
        <v>284</v>
      </c>
      <c r="M505" s="136">
        <v>31.519770000000001</v>
      </c>
    </row>
    <row r="506" spans="1:13">
      <c r="A506" s="65">
        <v>496</v>
      </c>
      <c r="B506" s="136" t="s">
        <v>164</v>
      </c>
      <c r="C506" s="136">
        <v>808.25</v>
      </c>
      <c r="D506" s="131">
        <v>796.9666666666667</v>
      </c>
      <c r="E506" s="131">
        <v>779.48333333333335</v>
      </c>
      <c r="F506" s="131">
        <v>750.7166666666667</v>
      </c>
      <c r="G506" s="131">
        <v>733.23333333333335</v>
      </c>
      <c r="H506" s="131">
        <v>825.73333333333335</v>
      </c>
      <c r="I506" s="131">
        <v>843.2166666666667</v>
      </c>
      <c r="J506" s="131">
        <v>871.98333333333335</v>
      </c>
      <c r="K506" s="136">
        <v>814.45</v>
      </c>
      <c r="L506" s="136">
        <v>768.2</v>
      </c>
      <c r="M506" s="136">
        <v>19.987259999999999</v>
      </c>
    </row>
    <row r="507" spans="1:13">
      <c r="A507" s="65">
        <v>497</v>
      </c>
      <c r="B507" s="136" t="s">
        <v>165</v>
      </c>
      <c r="C507" s="136">
        <v>325.55</v>
      </c>
      <c r="D507" s="131">
        <v>327</v>
      </c>
      <c r="E507" s="131">
        <v>322.55</v>
      </c>
      <c r="F507" s="131">
        <v>319.55</v>
      </c>
      <c r="G507" s="131">
        <v>315.10000000000002</v>
      </c>
      <c r="H507" s="131">
        <v>330</v>
      </c>
      <c r="I507" s="131">
        <v>334.45000000000005</v>
      </c>
      <c r="J507" s="131">
        <v>337.45</v>
      </c>
      <c r="K507" s="136">
        <v>331.45</v>
      </c>
      <c r="L507" s="136">
        <v>324</v>
      </c>
      <c r="M507" s="136">
        <v>93.955129999999997</v>
      </c>
    </row>
    <row r="508" spans="1:13">
      <c r="A508" s="65">
        <v>498</v>
      </c>
      <c r="B508" s="136" t="s">
        <v>166</v>
      </c>
      <c r="C508" s="136">
        <v>580.95000000000005</v>
      </c>
      <c r="D508" s="131">
        <v>580.46666666666658</v>
      </c>
      <c r="E508" s="131">
        <v>576.03333333333319</v>
      </c>
      <c r="F508" s="131">
        <v>571.11666666666656</v>
      </c>
      <c r="G508" s="131">
        <v>566.68333333333317</v>
      </c>
      <c r="H508" s="131">
        <v>585.38333333333321</v>
      </c>
      <c r="I508" s="131">
        <v>589.81666666666661</v>
      </c>
      <c r="J508" s="131">
        <v>594.73333333333323</v>
      </c>
      <c r="K508" s="136">
        <v>584.9</v>
      </c>
      <c r="L508" s="136">
        <v>575.54999999999995</v>
      </c>
      <c r="M508" s="136">
        <v>8.6846200000000007</v>
      </c>
    </row>
    <row r="509" spans="1:13">
      <c r="A509" s="65">
        <v>499</v>
      </c>
      <c r="B509" s="136" t="s">
        <v>2161</v>
      </c>
      <c r="C509" s="136">
        <v>43.25</v>
      </c>
      <c r="D509" s="131">
        <v>42.883333333333333</v>
      </c>
      <c r="E509" s="131">
        <v>42.266666666666666</v>
      </c>
      <c r="F509" s="131">
        <v>41.283333333333331</v>
      </c>
      <c r="G509" s="131">
        <v>40.666666666666664</v>
      </c>
      <c r="H509" s="131">
        <v>43.866666666666667</v>
      </c>
      <c r="I509" s="131">
        <v>44.483333333333327</v>
      </c>
      <c r="J509" s="131">
        <v>45.466666666666669</v>
      </c>
      <c r="K509" s="136">
        <v>43.5</v>
      </c>
      <c r="L509" s="136">
        <v>41.9</v>
      </c>
      <c r="M509" s="136">
        <v>3.4093200000000001</v>
      </c>
    </row>
    <row r="510" spans="1:13">
      <c r="A510" s="65">
        <v>500</v>
      </c>
      <c r="B510" s="136" t="s">
        <v>2164</v>
      </c>
      <c r="C510" s="136">
        <v>936.7</v>
      </c>
      <c r="D510" s="131">
        <v>928.73333333333323</v>
      </c>
      <c r="E510" s="131">
        <v>918.16666666666652</v>
      </c>
      <c r="F510" s="131">
        <v>899.63333333333333</v>
      </c>
      <c r="G510" s="131">
        <v>889.06666666666661</v>
      </c>
      <c r="H510" s="131">
        <v>947.26666666666642</v>
      </c>
      <c r="I510" s="131">
        <v>957.83333333333326</v>
      </c>
      <c r="J510" s="131">
        <v>976.36666666666633</v>
      </c>
      <c r="K510" s="136">
        <v>939.3</v>
      </c>
      <c r="L510" s="136">
        <v>910.2</v>
      </c>
      <c r="M510" s="136">
        <v>7.6280000000000001E-2</v>
      </c>
    </row>
    <row r="511" spans="1:13">
      <c r="A511" s="65">
        <v>501</v>
      </c>
      <c r="B511" s="136"/>
      <c r="C511" s="136"/>
      <c r="D511" s="131"/>
      <c r="E511" s="131"/>
      <c r="F511" s="131"/>
      <c r="G511" s="131"/>
      <c r="H511" s="131"/>
      <c r="I511" s="131"/>
      <c r="J511" s="131"/>
      <c r="K511" s="136"/>
      <c r="L511" s="136"/>
      <c r="M511" s="136"/>
    </row>
    <row r="512" spans="1:13">
      <c r="A512" s="65">
        <v>502</v>
      </c>
      <c r="B512" s="136"/>
      <c r="C512" s="136"/>
      <c r="D512" s="131"/>
      <c r="E512" s="131"/>
      <c r="F512" s="131"/>
      <c r="G512" s="131"/>
      <c r="H512" s="131"/>
      <c r="I512" s="131"/>
      <c r="J512" s="131"/>
      <c r="K512" s="136"/>
      <c r="L512" s="136"/>
      <c r="M512" s="136"/>
    </row>
    <row r="513" spans="1:12">
      <c r="A513" s="65"/>
      <c r="B513" s="44"/>
      <c r="C513" s="44"/>
      <c r="D513" s="37"/>
      <c r="E513" s="37"/>
      <c r="F513" s="37"/>
      <c r="G513" s="37"/>
      <c r="H513" s="37"/>
      <c r="I513" s="37"/>
      <c r="J513" s="37"/>
      <c r="K513" s="37"/>
    </row>
    <row r="514" spans="1:12">
      <c r="A514" s="44"/>
      <c r="B514" s="44"/>
      <c r="C514" s="44"/>
      <c r="D514" s="44"/>
      <c r="E514" s="37"/>
      <c r="F514" s="37"/>
      <c r="G514" s="37"/>
      <c r="H514" s="37"/>
      <c r="I514" s="37"/>
      <c r="J514" s="37"/>
      <c r="K514" s="37"/>
      <c r="L514" s="37"/>
    </row>
    <row r="515" spans="1:12">
      <c r="A515" s="163"/>
      <c r="B515" s="44"/>
      <c r="C515" s="44"/>
      <c r="D515" s="44"/>
      <c r="E515" s="37"/>
      <c r="F515" s="37"/>
      <c r="G515" s="37"/>
      <c r="H515" s="37"/>
      <c r="I515" s="37"/>
      <c r="J515" s="37"/>
      <c r="K515" s="37"/>
      <c r="L515" s="37"/>
    </row>
    <row r="516" spans="1:12">
      <c r="A516" s="163"/>
      <c r="B516" s="44"/>
      <c r="C516" s="44"/>
      <c r="D516" s="44"/>
      <c r="E516" s="37"/>
      <c r="F516" s="37"/>
      <c r="G516" s="37"/>
      <c r="H516" s="37"/>
      <c r="I516" s="37"/>
      <c r="J516" s="37"/>
      <c r="K516" s="37"/>
      <c r="L516" s="37"/>
    </row>
    <row r="517" spans="1:12">
      <c r="A517" s="27"/>
    </row>
    <row r="518" spans="1:12">
      <c r="A518" s="27"/>
    </row>
    <row r="519" spans="1:12">
      <c r="A519" s="27"/>
    </row>
    <row r="520" spans="1:12">
      <c r="A520" s="19"/>
    </row>
    <row r="521" spans="1:12">
      <c r="A521" s="19"/>
    </row>
    <row r="522" spans="1:12">
      <c r="A522" s="19"/>
    </row>
    <row r="523" spans="1:12">
      <c r="A523" s="19"/>
    </row>
    <row r="525" spans="1:12">
      <c r="A525" s="37"/>
    </row>
    <row r="526" spans="1:12">
      <c r="A526" s="43"/>
    </row>
    <row r="527" spans="1:12">
      <c r="A527" s="37"/>
    </row>
    <row r="528" spans="1:12">
      <c r="A528" s="37"/>
    </row>
    <row r="529" spans="1:1">
      <c r="A529" s="37"/>
    </row>
    <row r="530" spans="1:1">
      <c r="A530" s="44"/>
    </row>
    <row r="531" spans="1:1">
      <c r="A531" s="44"/>
    </row>
    <row r="532" spans="1:1">
      <c r="A532" s="44"/>
    </row>
    <row r="533" spans="1:1">
      <c r="A533" s="44"/>
    </row>
    <row r="534" spans="1:1">
      <c r="A534" s="44"/>
    </row>
    <row r="535" spans="1:1">
      <c r="A535" s="44"/>
    </row>
    <row r="537" spans="1:1">
      <c r="A537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89"/>
  <sheetViews>
    <sheetView zoomScale="85" zoomScaleNormal="85" workbookViewId="0">
      <pane ySplit="9" topLeftCell="A10" activePane="bottomLeft" state="frozen"/>
      <selection pane="bottomLeft" activeCell="I9" sqref="I9"/>
    </sheetView>
  </sheetViews>
  <sheetFormatPr defaultRowHeight="12.75"/>
  <cols>
    <col min="1" max="1" width="12.140625" style="113" customWidth="1"/>
    <col min="2" max="2" width="14.28515625" style="92" bestFit="1" customWidth="1"/>
    <col min="3" max="3" width="28.140625" style="68" customWidth="1"/>
    <col min="4" max="4" width="55.85546875" style="68" bestFit="1" customWidth="1"/>
    <col min="5" max="5" width="12.42578125" style="92" bestFit="1" customWidth="1"/>
    <col min="6" max="6" width="11.5703125" style="92" customWidth="1"/>
    <col min="7" max="7" width="9.5703125" style="92" bestFit="1" customWidth="1"/>
    <col min="8" max="8" width="10.28515625" style="114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31"/>
      <c r="B5" s="531"/>
      <c r="C5" s="532"/>
      <c r="D5" s="532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33" t="s">
        <v>225</v>
      </c>
      <c r="C7" s="533"/>
      <c r="D7" s="48">
        <f>Main!B10</f>
        <v>43143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53.2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96">
        <v>43140</v>
      </c>
      <c r="B10" s="144">
        <v>530245</v>
      </c>
      <c r="C10" s="144" t="s">
        <v>3443</v>
      </c>
      <c r="D10" s="144" t="s">
        <v>3476</v>
      </c>
      <c r="E10" s="144" t="s">
        <v>256</v>
      </c>
      <c r="F10" s="145">
        <v>159880</v>
      </c>
      <c r="G10" s="144">
        <v>50</v>
      </c>
      <c r="H10" s="144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96">
        <v>43140</v>
      </c>
      <c r="B11" s="144">
        <v>530245</v>
      </c>
      <c r="C11" s="144" t="s">
        <v>3443</v>
      </c>
      <c r="D11" s="144" t="s">
        <v>3442</v>
      </c>
      <c r="E11" s="144" t="s">
        <v>257</v>
      </c>
      <c r="F11" s="145">
        <v>100000</v>
      </c>
      <c r="G11" s="144">
        <v>50</v>
      </c>
      <c r="H11" s="144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96">
        <v>43140</v>
      </c>
      <c r="B12" s="144">
        <v>519532</v>
      </c>
      <c r="C12" s="144" t="s">
        <v>3477</v>
      </c>
      <c r="D12" s="144" t="s">
        <v>3478</v>
      </c>
      <c r="E12" s="144" t="s">
        <v>256</v>
      </c>
      <c r="F12" s="145">
        <v>52826</v>
      </c>
      <c r="G12" s="144">
        <v>16.3</v>
      </c>
      <c r="H12" s="144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96">
        <v>43140</v>
      </c>
      <c r="B13" s="144">
        <v>519532</v>
      </c>
      <c r="C13" s="144" t="s">
        <v>3477</v>
      </c>
      <c r="D13" s="144" t="s">
        <v>3479</v>
      </c>
      <c r="E13" s="144" t="s">
        <v>257</v>
      </c>
      <c r="F13" s="145">
        <v>52826</v>
      </c>
      <c r="G13" s="144">
        <v>16.3</v>
      </c>
      <c r="H13" s="144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96">
        <v>43140</v>
      </c>
      <c r="B14" s="144">
        <v>539099</v>
      </c>
      <c r="C14" s="65" t="s">
        <v>3480</v>
      </c>
      <c r="D14" s="65" t="s">
        <v>3481</v>
      </c>
      <c r="E14" s="65" t="s">
        <v>256</v>
      </c>
      <c r="F14" s="145">
        <v>2500</v>
      </c>
      <c r="G14" s="144">
        <v>36.200000000000003</v>
      </c>
      <c r="H14" s="144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96">
        <v>43140</v>
      </c>
      <c r="B15" s="144">
        <v>539099</v>
      </c>
      <c r="C15" s="65" t="s">
        <v>3480</v>
      </c>
      <c r="D15" s="65" t="s">
        <v>3481</v>
      </c>
      <c r="E15" s="65" t="s">
        <v>257</v>
      </c>
      <c r="F15" s="145">
        <v>57500</v>
      </c>
      <c r="G15" s="144">
        <v>42.46</v>
      </c>
      <c r="H15" s="144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96">
        <v>43140</v>
      </c>
      <c r="B16" s="144">
        <v>504646</v>
      </c>
      <c r="C16" s="65" t="s">
        <v>3482</v>
      </c>
      <c r="D16" s="65" t="s">
        <v>3483</v>
      </c>
      <c r="E16" s="65" t="s">
        <v>256</v>
      </c>
      <c r="F16" s="145">
        <v>27000</v>
      </c>
      <c r="G16" s="144">
        <v>103.02</v>
      </c>
      <c r="H16" s="144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96">
        <v>43140</v>
      </c>
      <c r="B17" s="144">
        <v>534691</v>
      </c>
      <c r="C17" s="144" t="s">
        <v>3484</v>
      </c>
      <c r="D17" s="144" t="s">
        <v>3485</v>
      </c>
      <c r="E17" s="144" t="s">
        <v>257</v>
      </c>
      <c r="F17" s="145">
        <v>50209</v>
      </c>
      <c r="G17" s="144">
        <v>11.42</v>
      </c>
      <c r="H17" s="144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96">
        <v>43140</v>
      </c>
      <c r="B18" s="144">
        <v>540903</v>
      </c>
      <c r="C18" s="144" t="s">
        <v>3420</v>
      </c>
      <c r="D18" s="144" t="s">
        <v>3421</v>
      </c>
      <c r="E18" s="144" t="s">
        <v>256</v>
      </c>
      <c r="F18" s="145">
        <v>208000</v>
      </c>
      <c r="G18" s="144">
        <v>58.43</v>
      </c>
      <c r="H18" s="144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96">
        <v>43140</v>
      </c>
      <c r="B19" s="144">
        <v>540903</v>
      </c>
      <c r="C19" s="144" t="s">
        <v>3420</v>
      </c>
      <c r="D19" s="144" t="s">
        <v>3421</v>
      </c>
      <c r="E19" s="144" t="s">
        <v>257</v>
      </c>
      <c r="F19" s="145">
        <v>208000</v>
      </c>
      <c r="G19" s="144">
        <v>57.51</v>
      </c>
      <c r="H19" s="144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96">
        <v>43140</v>
      </c>
      <c r="B20" s="144">
        <v>540903</v>
      </c>
      <c r="C20" s="144" t="s">
        <v>3420</v>
      </c>
      <c r="D20" s="144" t="s">
        <v>3486</v>
      </c>
      <c r="E20" s="144" t="s">
        <v>257</v>
      </c>
      <c r="F20" s="145">
        <v>142000</v>
      </c>
      <c r="G20" s="144">
        <v>58.55</v>
      </c>
      <c r="H20" s="144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96">
        <v>43140</v>
      </c>
      <c r="B21" s="144">
        <v>539884</v>
      </c>
      <c r="C21" s="144" t="s">
        <v>3444</v>
      </c>
      <c r="D21" s="144" t="s">
        <v>3441</v>
      </c>
      <c r="E21" s="144" t="s">
        <v>256</v>
      </c>
      <c r="F21" s="145">
        <v>40000</v>
      </c>
      <c r="G21" s="144">
        <v>188.9</v>
      </c>
      <c r="H21" s="144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96">
        <v>43140</v>
      </c>
      <c r="B22" s="144">
        <v>511451</v>
      </c>
      <c r="C22" s="144" t="s">
        <v>3487</v>
      </c>
      <c r="D22" s="144" t="s">
        <v>3488</v>
      </c>
      <c r="E22" s="144" t="s">
        <v>256</v>
      </c>
      <c r="F22" s="145">
        <v>200</v>
      </c>
      <c r="G22" s="144">
        <v>16.55</v>
      </c>
      <c r="H22" s="144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96">
        <v>43140</v>
      </c>
      <c r="B23" s="144">
        <v>511451</v>
      </c>
      <c r="C23" s="144" t="s">
        <v>3487</v>
      </c>
      <c r="D23" s="144" t="s">
        <v>3488</v>
      </c>
      <c r="E23" s="144" t="s">
        <v>257</v>
      </c>
      <c r="F23" s="145">
        <v>25400</v>
      </c>
      <c r="G23" s="144">
        <v>16.55</v>
      </c>
      <c r="H23" s="144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96">
        <v>43140</v>
      </c>
      <c r="B24" s="144">
        <v>511451</v>
      </c>
      <c r="C24" s="144" t="s">
        <v>3487</v>
      </c>
      <c r="D24" s="144" t="s">
        <v>3489</v>
      </c>
      <c r="E24" s="144" t="s">
        <v>256</v>
      </c>
      <c r="F24" s="145">
        <v>27244</v>
      </c>
      <c r="G24" s="144">
        <v>16.55</v>
      </c>
      <c r="H24" s="144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96">
        <v>43140</v>
      </c>
      <c r="B25" s="144">
        <v>511451</v>
      </c>
      <c r="C25" s="144" t="s">
        <v>3487</v>
      </c>
      <c r="D25" s="144" t="s">
        <v>3490</v>
      </c>
      <c r="E25" s="144" t="s">
        <v>257</v>
      </c>
      <c r="F25" s="145">
        <v>25200</v>
      </c>
      <c r="G25" s="144">
        <v>16.55</v>
      </c>
      <c r="H25" s="144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96">
        <v>43140</v>
      </c>
      <c r="B26" s="144">
        <v>533264</v>
      </c>
      <c r="C26" s="144" t="s">
        <v>3185</v>
      </c>
      <c r="D26" s="144" t="s">
        <v>3491</v>
      </c>
      <c r="E26" s="144" t="s">
        <v>256</v>
      </c>
      <c r="F26" s="145">
        <v>14740405</v>
      </c>
      <c r="G26" s="144">
        <v>3.61</v>
      </c>
      <c r="H26" s="144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96">
        <v>43140</v>
      </c>
      <c r="B27" s="144">
        <v>526717</v>
      </c>
      <c r="C27" s="144" t="s">
        <v>3445</v>
      </c>
      <c r="D27" s="144" t="s">
        <v>3450</v>
      </c>
      <c r="E27" s="144" t="s">
        <v>256</v>
      </c>
      <c r="F27" s="145">
        <v>45901</v>
      </c>
      <c r="G27" s="144">
        <v>159.38</v>
      </c>
      <c r="H27" s="144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96">
        <v>43140</v>
      </c>
      <c r="B28" s="144">
        <v>526717</v>
      </c>
      <c r="C28" s="144" t="s">
        <v>3445</v>
      </c>
      <c r="D28" s="144" t="s">
        <v>3450</v>
      </c>
      <c r="E28" s="144" t="s">
        <v>257</v>
      </c>
      <c r="F28" s="145">
        <v>45901</v>
      </c>
      <c r="G28" s="144">
        <v>159.38999999999999</v>
      </c>
      <c r="H28" s="144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96">
        <v>43140</v>
      </c>
      <c r="B29" s="144">
        <v>540938</v>
      </c>
      <c r="C29" s="144" t="s">
        <v>3446</v>
      </c>
      <c r="D29" s="144" t="s">
        <v>3450</v>
      </c>
      <c r="E29" s="144" t="s">
        <v>256</v>
      </c>
      <c r="F29" s="145">
        <v>130000</v>
      </c>
      <c r="G29" s="144">
        <v>10.55</v>
      </c>
      <c r="H29" s="144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96">
        <v>43140</v>
      </c>
      <c r="B30" s="144">
        <v>540938</v>
      </c>
      <c r="C30" s="144" t="s">
        <v>3446</v>
      </c>
      <c r="D30" s="144" t="s">
        <v>3450</v>
      </c>
      <c r="E30" s="144" t="s">
        <v>257</v>
      </c>
      <c r="F30" s="145">
        <v>130000</v>
      </c>
      <c r="G30" s="144">
        <v>10.55</v>
      </c>
      <c r="H30" s="144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96">
        <v>43140</v>
      </c>
      <c r="B31" s="144">
        <v>540938</v>
      </c>
      <c r="C31" s="144" t="s">
        <v>3446</v>
      </c>
      <c r="D31" s="144" t="s">
        <v>3449</v>
      </c>
      <c r="E31" s="144" t="s">
        <v>256</v>
      </c>
      <c r="F31" s="145">
        <v>130000</v>
      </c>
      <c r="G31" s="144">
        <v>10.55</v>
      </c>
      <c r="H31" s="144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96">
        <v>43140</v>
      </c>
      <c r="B32" s="144">
        <v>540938</v>
      </c>
      <c r="C32" s="144" t="s">
        <v>3446</v>
      </c>
      <c r="D32" s="144" t="s">
        <v>3449</v>
      </c>
      <c r="E32" s="144" t="s">
        <v>257</v>
      </c>
      <c r="F32" s="145">
        <v>130000</v>
      </c>
      <c r="G32" s="144">
        <v>10.55</v>
      </c>
      <c r="H32" s="144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96">
        <v>43140</v>
      </c>
      <c r="B33" s="144">
        <v>540938</v>
      </c>
      <c r="C33" s="144" t="s">
        <v>3446</v>
      </c>
      <c r="D33" s="144" t="s">
        <v>3448</v>
      </c>
      <c r="E33" s="144" t="s">
        <v>256</v>
      </c>
      <c r="F33" s="145">
        <v>120000</v>
      </c>
      <c r="G33" s="144">
        <v>10.55</v>
      </c>
      <c r="H33" s="144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96">
        <v>43140</v>
      </c>
      <c r="B34" s="144">
        <v>540938</v>
      </c>
      <c r="C34" s="144" t="s">
        <v>3446</v>
      </c>
      <c r="D34" s="144" t="s">
        <v>3448</v>
      </c>
      <c r="E34" s="144" t="s">
        <v>257</v>
      </c>
      <c r="F34" s="145">
        <v>120000</v>
      </c>
      <c r="G34" s="144">
        <v>10.54</v>
      </c>
      <c r="H34" s="144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96">
        <v>43140</v>
      </c>
      <c r="B35" s="144">
        <v>540938</v>
      </c>
      <c r="C35" s="144" t="s">
        <v>3446</v>
      </c>
      <c r="D35" s="144" t="s">
        <v>3447</v>
      </c>
      <c r="E35" s="144" t="s">
        <v>256</v>
      </c>
      <c r="F35" s="145">
        <v>120000</v>
      </c>
      <c r="G35" s="144">
        <v>10.53</v>
      </c>
      <c r="H35" s="144" t="s">
        <v>258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96">
        <v>43140</v>
      </c>
      <c r="B36" s="144">
        <v>540938</v>
      </c>
      <c r="C36" s="144" t="s">
        <v>3446</v>
      </c>
      <c r="D36" s="144" t="s">
        <v>3447</v>
      </c>
      <c r="E36" s="144" t="s">
        <v>257</v>
      </c>
      <c r="F36" s="145">
        <v>120000</v>
      </c>
      <c r="G36" s="144">
        <v>10.55</v>
      </c>
      <c r="H36" s="144" t="s">
        <v>258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96">
        <v>43140</v>
      </c>
      <c r="B37" s="144">
        <v>540394</v>
      </c>
      <c r="C37" s="144" t="s">
        <v>3492</v>
      </c>
      <c r="D37" s="144" t="s">
        <v>3493</v>
      </c>
      <c r="E37" s="144" t="s">
        <v>256</v>
      </c>
      <c r="F37" s="145">
        <v>102000</v>
      </c>
      <c r="G37" s="144">
        <v>41.58</v>
      </c>
      <c r="H37" s="144" t="s">
        <v>258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96">
        <v>43140</v>
      </c>
      <c r="B38" s="144">
        <v>540394</v>
      </c>
      <c r="C38" s="144" t="s">
        <v>3492</v>
      </c>
      <c r="D38" s="144" t="s">
        <v>3453</v>
      </c>
      <c r="E38" s="144" t="s">
        <v>257</v>
      </c>
      <c r="F38" s="145">
        <v>102000</v>
      </c>
      <c r="G38" s="144">
        <v>41.58</v>
      </c>
      <c r="H38" s="144" t="s">
        <v>258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96">
        <v>43140</v>
      </c>
      <c r="B39" s="144">
        <v>539216</v>
      </c>
      <c r="C39" s="144" t="s">
        <v>3494</v>
      </c>
      <c r="D39" s="144" t="s">
        <v>3495</v>
      </c>
      <c r="E39" s="144" t="s">
        <v>256</v>
      </c>
      <c r="F39" s="145">
        <v>32000</v>
      </c>
      <c r="G39" s="144">
        <v>33.82</v>
      </c>
      <c r="H39" s="144" t="s">
        <v>258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96">
        <v>43140</v>
      </c>
      <c r="B40" s="144">
        <v>539216</v>
      </c>
      <c r="C40" s="144" t="s">
        <v>3494</v>
      </c>
      <c r="D40" s="144" t="s">
        <v>3496</v>
      </c>
      <c r="E40" s="144" t="s">
        <v>257</v>
      </c>
      <c r="F40" s="145">
        <v>16000</v>
      </c>
      <c r="G40" s="144">
        <v>33.840000000000003</v>
      </c>
      <c r="H40" s="144" t="s">
        <v>258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96">
        <v>43140</v>
      </c>
      <c r="B41" s="144">
        <v>540937</v>
      </c>
      <c r="C41" s="144" t="s">
        <v>3451</v>
      </c>
      <c r="D41" s="144" t="s">
        <v>3497</v>
      </c>
      <c r="E41" s="144" t="s">
        <v>257</v>
      </c>
      <c r="F41" s="145">
        <v>121200</v>
      </c>
      <c r="G41" s="144">
        <v>96.99</v>
      </c>
      <c r="H41" s="144" t="s">
        <v>258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96">
        <v>43140</v>
      </c>
      <c r="B42" s="144">
        <v>540937</v>
      </c>
      <c r="C42" s="144" t="s">
        <v>3451</v>
      </c>
      <c r="D42" s="144" t="s">
        <v>3419</v>
      </c>
      <c r="E42" s="144" t="s">
        <v>256</v>
      </c>
      <c r="F42" s="145">
        <v>7200</v>
      </c>
      <c r="G42" s="144">
        <v>97</v>
      </c>
      <c r="H42" s="144" t="s">
        <v>258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96">
        <v>43140</v>
      </c>
      <c r="B43" s="144">
        <v>540937</v>
      </c>
      <c r="C43" s="144" t="s">
        <v>3451</v>
      </c>
      <c r="D43" s="144" t="s">
        <v>3419</v>
      </c>
      <c r="E43" s="144" t="s">
        <v>257</v>
      </c>
      <c r="F43" s="145">
        <v>85200</v>
      </c>
      <c r="G43" s="144">
        <v>96.15</v>
      </c>
      <c r="H43" s="144" t="s">
        <v>258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96">
        <v>43140</v>
      </c>
      <c r="B44" s="144">
        <v>540078</v>
      </c>
      <c r="C44" s="144" t="s">
        <v>3498</v>
      </c>
      <c r="D44" s="144" t="s">
        <v>3419</v>
      </c>
      <c r="E44" s="144" t="s">
        <v>256</v>
      </c>
      <c r="F44" s="145">
        <v>30000</v>
      </c>
      <c r="G44" s="144">
        <v>161</v>
      </c>
      <c r="H44" s="144" t="s">
        <v>258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96">
        <v>43140</v>
      </c>
      <c r="B45" s="144">
        <v>540078</v>
      </c>
      <c r="C45" s="144" t="s">
        <v>3498</v>
      </c>
      <c r="D45" s="144" t="s">
        <v>3419</v>
      </c>
      <c r="E45" s="144" t="s">
        <v>257</v>
      </c>
      <c r="F45" s="145">
        <v>30000</v>
      </c>
      <c r="G45" s="144">
        <v>160</v>
      </c>
      <c r="H45" s="144" t="s">
        <v>258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96">
        <v>43140</v>
      </c>
      <c r="B46" s="144">
        <v>540078</v>
      </c>
      <c r="C46" s="144" t="s">
        <v>3498</v>
      </c>
      <c r="D46" s="144" t="s">
        <v>3476</v>
      </c>
      <c r="E46" s="144" t="s">
        <v>256</v>
      </c>
      <c r="F46" s="145">
        <v>30000</v>
      </c>
      <c r="G46" s="144">
        <v>160</v>
      </c>
      <c r="H46" s="144" t="s">
        <v>258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96">
        <v>43140</v>
      </c>
      <c r="B47" s="144">
        <v>531494</v>
      </c>
      <c r="C47" s="144" t="s">
        <v>3499</v>
      </c>
      <c r="D47" s="144" t="s">
        <v>3500</v>
      </c>
      <c r="E47" s="144" t="s">
        <v>256</v>
      </c>
      <c r="F47" s="145">
        <v>142500</v>
      </c>
      <c r="G47" s="144">
        <v>23.95</v>
      </c>
      <c r="H47" s="144" t="s">
        <v>258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96">
        <v>43140</v>
      </c>
      <c r="B48" s="144">
        <v>531494</v>
      </c>
      <c r="C48" s="144" t="s">
        <v>3499</v>
      </c>
      <c r="D48" s="144" t="s">
        <v>3501</v>
      </c>
      <c r="E48" s="144" t="s">
        <v>257</v>
      </c>
      <c r="F48" s="145">
        <v>100000</v>
      </c>
      <c r="G48" s="144">
        <v>23.95</v>
      </c>
      <c r="H48" s="144" t="s">
        <v>258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96">
        <v>43140</v>
      </c>
      <c r="B49" s="144">
        <v>538547</v>
      </c>
      <c r="C49" s="144" t="s">
        <v>3502</v>
      </c>
      <c r="D49" s="144" t="s">
        <v>3503</v>
      </c>
      <c r="E49" s="144" t="s">
        <v>256</v>
      </c>
      <c r="F49" s="145">
        <v>103402</v>
      </c>
      <c r="G49" s="144">
        <v>65.78</v>
      </c>
      <c r="H49" s="144" t="s">
        <v>258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96">
        <v>43140</v>
      </c>
      <c r="B50" s="144">
        <v>538547</v>
      </c>
      <c r="C50" s="144" t="s">
        <v>3502</v>
      </c>
      <c r="D50" s="144" t="s">
        <v>3503</v>
      </c>
      <c r="E50" s="144" t="s">
        <v>257</v>
      </c>
      <c r="F50" s="145">
        <v>103402</v>
      </c>
      <c r="G50" s="144">
        <v>55.51</v>
      </c>
      <c r="H50" s="144" t="s">
        <v>258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96">
        <v>43140</v>
      </c>
      <c r="B51" s="144">
        <v>535657</v>
      </c>
      <c r="C51" s="144" t="s">
        <v>3504</v>
      </c>
      <c r="D51" s="144" t="s">
        <v>3505</v>
      </c>
      <c r="E51" s="144" t="s">
        <v>257</v>
      </c>
      <c r="F51" s="145">
        <v>56883</v>
      </c>
      <c r="G51" s="144">
        <v>2.08</v>
      </c>
      <c r="H51" s="144" t="s">
        <v>258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96">
        <v>43140</v>
      </c>
      <c r="B52" s="144">
        <v>535657</v>
      </c>
      <c r="C52" s="144" t="s">
        <v>3504</v>
      </c>
      <c r="D52" s="144" t="s">
        <v>3506</v>
      </c>
      <c r="E52" s="144" t="s">
        <v>256</v>
      </c>
      <c r="F52" s="145">
        <v>63000</v>
      </c>
      <c r="G52" s="144">
        <v>2.08</v>
      </c>
      <c r="H52" s="144" t="s">
        <v>258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96">
        <v>43140</v>
      </c>
      <c r="B53" s="144">
        <v>538860</v>
      </c>
      <c r="C53" s="144" t="s">
        <v>3422</v>
      </c>
      <c r="D53" s="144" t="s">
        <v>3423</v>
      </c>
      <c r="E53" s="144" t="s">
        <v>256</v>
      </c>
      <c r="F53" s="145">
        <v>726121</v>
      </c>
      <c r="G53" s="144">
        <v>0.52</v>
      </c>
      <c r="H53" s="144" t="s">
        <v>258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96">
        <v>43140</v>
      </c>
      <c r="B54" s="144">
        <v>538860</v>
      </c>
      <c r="C54" s="144" t="s">
        <v>3422</v>
      </c>
      <c r="D54" s="144" t="s">
        <v>3507</v>
      </c>
      <c r="E54" s="144" t="s">
        <v>257</v>
      </c>
      <c r="F54" s="145">
        <v>600000</v>
      </c>
      <c r="G54" s="144">
        <v>0.52</v>
      </c>
      <c r="H54" s="144" t="s">
        <v>258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96">
        <v>43140</v>
      </c>
      <c r="B55" s="144">
        <v>512624</v>
      </c>
      <c r="C55" s="144" t="s">
        <v>3508</v>
      </c>
      <c r="D55" s="144" t="s">
        <v>3509</v>
      </c>
      <c r="E55" s="144" t="s">
        <v>257</v>
      </c>
      <c r="F55" s="145">
        <v>300000</v>
      </c>
      <c r="G55" s="144">
        <v>5</v>
      </c>
      <c r="H55" s="144" t="s">
        <v>258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96">
        <v>43140</v>
      </c>
      <c r="B56" s="144">
        <v>512624</v>
      </c>
      <c r="C56" s="144" t="s">
        <v>3508</v>
      </c>
      <c r="D56" s="144" t="s">
        <v>3510</v>
      </c>
      <c r="E56" s="144" t="s">
        <v>256</v>
      </c>
      <c r="F56" s="145">
        <v>332981</v>
      </c>
      <c r="G56" s="144">
        <v>5</v>
      </c>
      <c r="H56" s="144" t="s">
        <v>258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96">
        <v>43140</v>
      </c>
      <c r="B57" s="144">
        <v>539520</v>
      </c>
      <c r="C57" s="144" t="s">
        <v>3424</v>
      </c>
      <c r="D57" s="144" t="s">
        <v>3511</v>
      </c>
      <c r="E57" s="144" t="s">
        <v>256</v>
      </c>
      <c r="F57" s="145">
        <v>20000</v>
      </c>
      <c r="G57" s="144">
        <v>12.5</v>
      </c>
      <c r="H57" s="144" t="s">
        <v>258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96">
        <v>43140</v>
      </c>
      <c r="B58" s="144">
        <v>539520</v>
      </c>
      <c r="C58" s="144" t="s">
        <v>3424</v>
      </c>
      <c r="D58" s="144" t="s">
        <v>3452</v>
      </c>
      <c r="E58" s="144" t="s">
        <v>256</v>
      </c>
      <c r="F58" s="145">
        <v>27000</v>
      </c>
      <c r="G58" s="144">
        <v>12.43</v>
      </c>
      <c r="H58" s="144" t="s">
        <v>258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96">
        <v>43140</v>
      </c>
      <c r="B59" s="144">
        <v>539520</v>
      </c>
      <c r="C59" s="144" t="s">
        <v>3424</v>
      </c>
      <c r="D59" s="144" t="s">
        <v>3452</v>
      </c>
      <c r="E59" s="144" t="s">
        <v>257</v>
      </c>
      <c r="F59" s="145">
        <v>30000</v>
      </c>
      <c r="G59" s="144">
        <v>12.45</v>
      </c>
      <c r="H59" s="144" t="s">
        <v>258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96">
        <v>43140</v>
      </c>
      <c r="B60" s="144">
        <v>539520</v>
      </c>
      <c r="C60" s="144" t="s">
        <v>3424</v>
      </c>
      <c r="D60" s="144" t="s">
        <v>3425</v>
      </c>
      <c r="E60" s="144" t="s">
        <v>256</v>
      </c>
      <c r="F60" s="145">
        <v>49500</v>
      </c>
      <c r="G60" s="144">
        <v>12.43</v>
      </c>
      <c r="H60" s="144" t="s">
        <v>258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96">
        <v>43140</v>
      </c>
      <c r="B61" s="144">
        <v>539520</v>
      </c>
      <c r="C61" s="144" t="s">
        <v>3424</v>
      </c>
      <c r="D61" s="144" t="s">
        <v>3425</v>
      </c>
      <c r="E61" s="144" t="s">
        <v>257</v>
      </c>
      <c r="F61" s="145">
        <v>20000</v>
      </c>
      <c r="G61" s="144">
        <v>12.5</v>
      </c>
      <c r="H61" s="144" t="s">
        <v>258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96">
        <v>43140</v>
      </c>
      <c r="B62" s="144">
        <v>539520</v>
      </c>
      <c r="C62" s="144" t="s">
        <v>3424</v>
      </c>
      <c r="D62" s="144" t="s">
        <v>3426</v>
      </c>
      <c r="E62" s="144" t="s">
        <v>256</v>
      </c>
      <c r="F62" s="145">
        <v>30000</v>
      </c>
      <c r="G62" s="144">
        <v>12.45</v>
      </c>
      <c r="H62" s="144" t="s">
        <v>258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96">
        <v>43140</v>
      </c>
      <c r="B63" s="144">
        <v>539520</v>
      </c>
      <c r="C63" s="144" t="s">
        <v>3424</v>
      </c>
      <c r="D63" s="144" t="s">
        <v>3426</v>
      </c>
      <c r="E63" s="144" t="s">
        <v>257</v>
      </c>
      <c r="F63" s="145">
        <v>30000</v>
      </c>
      <c r="G63" s="144">
        <v>12.43</v>
      </c>
      <c r="H63" s="144" t="s">
        <v>258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96">
        <v>43140</v>
      </c>
      <c r="B64" s="144">
        <v>539520</v>
      </c>
      <c r="C64" s="144" t="s">
        <v>3424</v>
      </c>
      <c r="D64" s="144" t="s">
        <v>3512</v>
      </c>
      <c r="E64" s="144" t="s">
        <v>257</v>
      </c>
      <c r="F64" s="145">
        <v>20000</v>
      </c>
      <c r="G64" s="144">
        <v>12.48</v>
      </c>
      <c r="H64" s="144" t="s">
        <v>258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96">
        <v>43140</v>
      </c>
      <c r="B65" s="144">
        <v>533569</v>
      </c>
      <c r="C65" s="144" t="s">
        <v>2690</v>
      </c>
      <c r="D65" s="144" t="s">
        <v>3454</v>
      </c>
      <c r="E65" s="144" t="s">
        <v>256</v>
      </c>
      <c r="F65" s="145">
        <v>1011860</v>
      </c>
      <c r="G65" s="144">
        <v>1.17</v>
      </c>
      <c r="H65" s="144" t="s">
        <v>258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96">
        <v>43140</v>
      </c>
      <c r="B66" s="144">
        <v>533569</v>
      </c>
      <c r="C66" s="144" t="s">
        <v>2690</v>
      </c>
      <c r="D66" s="144" t="s">
        <v>3454</v>
      </c>
      <c r="E66" s="144" t="s">
        <v>257</v>
      </c>
      <c r="F66" s="145">
        <v>1689860</v>
      </c>
      <c r="G66" s="144">
        <v>1.17</v>
      </c>
      <c r="H66" s="144" t="s">
        <v>258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96">
        <v>43140</v>
      </c>
      <c r="B67" s="144">
        <v>533569</v>
      </c>
      <c r="C67" s="144" t="s">
        <v>2690</v>
      </c>
      <c r="D67" s="144" t="s">
        <v>3427</v>
      </c>
      <c r="E67" s="144" t="s">
        <v>256</v>
      </c>
      <c r="F67" s="145">
        <v>3500000</v>
      </c>
      <c r="G67" s="144">
        <v>1.17</v>
      </c>
      <c r="H67" s="144" t="s">
        <v>258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96">
        <v>43140</v>
      </c>
      <c r="B68" s="144">
        <v>530419</v>
      </c>
      <c r="C68" s="144" t="s">
        <v>3513</v>
      </c>
      <c r="D68" s="144" t="s">
        <v>3514</v>
      </c>
      <c r="E68" s="144" t="s">
        <v>256</v>
      </c>
      <c r="F68" s="145">
        <v>70552</v>
      </c>
      <c r="G68" s="144">
        <v>41.6</v>
      </c>
      <c r="H68" s="144" t="s">
        <v>258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96">
        <v>43140</v>
      </c>
      <c r="B69" s="144">
        <v>530419</v>
      </c>
      <c r="C69" s="144" t="s">
        <v>3513</v>
      </c>
      <c r="D69" s="144" t="s">
        <v>3514</v>
      </c>
      <c r="E69" s="144" t="s">
        <v>257</v>
      </c>
      <c r="F69" s="145">
        <v>70552</v>
      </c>
      <c r="G69" s="144">
        <v>41.5</v>
      </c>
      <c r="H69" s="144" t="s">
        <v>258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96">
        <v>43140</v>
      </c>
      <c r="B70" s="144">
        <v>530953</v>
      </c>
      <c r="C70" s="144" t="s">
        <v>3515</v>
      </c>
      <c r="D70" s="144" t="s">
        <v>3516</v>
      </c>
      <c r="E70" s="144" t="s">
        <v>256</v>
      </c>
      <c r="F70" s="145">
        <v>25005</v>
      </c>
      <c r="G70" s="144">
        <v>71.849999999999994</v>
      </c>
      <c r="H70" s="144" t="s">
        <v>258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96">
        <v>43140</v>
      </c>
      <c r="B71" s="144">
        <v>538464</v>
      </c>
      <c r="C71" s="144" t="s">
        <v>3428</v>
      </c>
      <c r="D71" s="144" t="s">
        <v>3517</v>
      </c>
      <c r="E71" s="144" t="s">
        <v>256</v>
      </c>
      <c r="F71" s="145">
        <v>150000</v>
      </c>
      <c r="G71" s="144">
        <v>30.48</v>
      </c>
      <c r="H71" s="144" t="s">
        <v>258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96">
        <v>43140</v>
      </c>
      <c r="B72" s="144">
        <v>538464</v>
      </c>
      <c r="C72" s="144" t="s">
        <v>3428</v>
      </c>
      <c r="D72" s="144" t="s">
        <v>3518</v>
      </c>
      <c r="E72" s="144" t="s">
        <v>256</v>
      </c>
      <c r="F72" s="145">
        <v>125000</v>
      </c>
      <c r="G72" s="144">
        <v>30.48</v>
      </c>
      <c r="H72" s="144" t="s">
        <v>258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96">
        <v>43140</v>
      </c>
      <c r="B73" s="144">
        <v>538464</v>
      </c>
      <c r="C73" s="144" t="s">
        <v>3428</v>
      </c>
      <c r="D73" s="144" t="s">
        <v>3519</v>
      </c>
      <c r="E73" s="144" t="s">
        <v>257</v>
      </c>
      <c r="F73" s="145">
        <v>200000</v>
      </c>
      <c r="G73" s="144">
        <v>30.54</v>
      </c>
      <c r="H73" s="144" t="s">
        <v>258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96">
        <v>43140</v>
      </c>
      <c r="B74" s="144">
        <v>504988</v>
      </c>
      <c r="C74" s="144" t="s">
        <v>3520</v>
      </c>
      <c r="D74" s="144" t="s">
        <v>3521</v>
      </c>
      <c r="E74" s="144" t="s">
        <v>256</v>
      </c>
      <c r="F74" s="145">
        <v>4461</v>
      </c>
      <c r="G74" s="144">
        <v>809.73</v>
      </c>
      <c r="H74" s="144" t="s">
        <v>258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96">
        <v>43140</v>
      </c>
      <c r="B75" s="144" t="s">
        <v>2853</v>
      </c>
      <c r="C75" s="144" t="s">
        <v>3522</v>
      </c>
      <c r="D75" s="144" t="s">
        <v>3523</v>
      </c>
      <c r="E75" s="144" t="s">
        <v>257</v>
      </c>
      <c r="F75" s="145">
        <v>70204</v>
      </c>
      <c r="G75" s="144">
        <v>76.010000000000005</v>
      </c>
      <c r="H75" s="144" t="s">
        <v>2457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96">
        <v>43140</v>
      </c>
      <c r="B76" s="144" t="s">
        <v>2922</v>
      </c>
      <c r="C76" s="144" t="s">
        <v>3524</v>
      </c>
      <c r="D76" s="144" t="s">
        <v>3525</v>
      </c>
      <c r="E76" s="144" t="s">
        <v>257</v>
      </c>
      <c r="F76" s="145">
        <v>54375</v>
      </c>
      <c r="G76" s="144">
        <v>789.7</v>
      </c>
      <c r="H76" s="144" t="s">
        <v>2457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96">
        <v>43140</v>
      </c>
      <c r="B77" s="144" t="s">
        <v>633</v>
      </c>
      <c r="C77" s="144" t="s">
        <v>3526</v>
      </c>
      <c r="D77" s="144" t="s">
        <v>3527</v>
      </c>
      <c r="E77" s="144" t="s">
        <v>257</v>
      </c>
      <c r="F77" s="145">
        <v>1042654</v>
      </c>
      <c r="G77" s="144">
        <v>249.79</v>
      </c>
      <c r="H77" s="144" t="s">
        <v>2457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96">
        <v>43140</v>
      </c>
      <c r="B78" s="144" t="s">
        <v>858</v>
      </c>
      <c r="C78" s="144" t="s">
        <v>3528</v>
      </c>
      <c r="D78" s="144" t="s">
        <v>3529</v>
      </c>
      <c r="E78" s="144" t="s">
        <v>257</v>
      </c>
      <c r="F78" s="145">
        <v>5280498</v>
      </c>
      <c r="G78" s="144">
        <v>142.86000000000001</v>
      </c>
      <c r="H78" s="144" t="s">
        <v>2457</v>
      </c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96">
        <v>43140</v>
      </c>
      <c r="B79" s="144" t="s">
        <v>858</v>
      </c>
      <c r="C79" s="144" t="s">
        <v>3528</v>
      </c>
      <c r="D79" s="144" t="s">
        <v>3530</v>
      </c>
      <c r="E79" s="144" t="s">
        <v>257</v>
      </c>
      <c r="F79" s="144">
        <v>3387627</v>
      </c>
      <c r="G79" s="144">
        <v>142.01</v>
      </c>
      <c r="H79" s="144" t="s">
        <v>2457</v>
      </c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96">
        <v>43140</v>
      </c>
      <c r="B80" s="144" t="s">
        <v>858</v>
      </c>
      <c r="C80" s="144" t="s">
        <v>3528</v>
      </c>
      <c r="D80" s="144" t="s">
        <v>3531</v>
      </c>
      <c r="E80" s="144" t="s">
        <v>257</v>
      </c>
      <c r="F80" s="144">
        <v>3811825</v>
      </c>
      <c r="G80" s="144">
        <v>141.53</v>
      </c>
      <c r="H80" s="144" t="s">
        <v>2457</v>
      </c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96">
        <v>43140</v>
      </c>
      <c r="B81" s="144" t="s">
        <v>886</v>
      </c>
      <c r="C81" s="144" t="s">
        <v>3532</v>
      </c>
      <c r="D81" s="144" t="s">
        <v>3533</v>
      </c>
      <c r="E81" s="144" t="s">
        <v>257</v>
      </c>
      <c r="F81" s="144">
        <v>217731</v>
      </c>
      <c r="G81" s="144">
        <v>289</v>
      </c>
      <c r="H81" s="144" t="s">
        <v>2457</v>
      </c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96">
        <v>43140</v>
      </c>
      <c r="B82" s="144" t="s">
        <v>907</v>
      </c>
      <c r="C82" s="144" t="s">
        <v>3534</v>
      </c>
      <c r="D82" s="144" t="s">
        <v>3535</v>
      </c>
      <c r="E82" s="144" t="s">
        <v>257</v>
      </c>
      <c r="F82" s="144">
        <v>151464</v>
      </c>
      <c r="G82" s="144">
        <v>167.26</v>
      </c>
      <c r="H82" s="144" t="s">
        <v>2457</v>
      </c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96">
        <v>43140</v>
      </c>
      <c r="B83" s="144" t="s">
        <v>907</v>
      </c>
      <c r="C83" s="144" t="s">
        <v>3534</v>
      </c>
      <c r="D83" s="144" t="s">
        <v>3536</v>
      </c>
      <c r="E83" s="144" t="s">
        <v>257</v>
      </c>
      <c r="F83" s="144">
        <v>96000</v>
      </c>
      <c r="G83" s="144">
        <v>160.96</v>
      </c>
      <c r="H83" s="144" t="s">
        <v>2457</v>
      </c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96">
        <v>43140</v>
      </c>
      <c r="B84" s="144" t="s">
        <v>2669</v>
      </c>
      <c r="C84" s="144" t="s">
        <v>3537</v>
      </c>
      <c r="D84" s="144" t="s">
        <v>3538</v>
      </c>
      <c r="E84" s="144" t="s">
        <v>257</v>
      </c>
      <c r="F84" s="144">
        <v>99088</v>
      </c>
      <c r="G84" s="144">
        <v>37.340000000000003</v>
      </c>
      <c r="H84" s="144" t="s">
        <v>2457</v>
      </c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96">
        <v>43140</v>
      </c>
      <c r="B85" s="144" t="s">
        <v>3059</v>
      </c>
      <c r="C85" s="144" t="s">
        <v>3060</v>
      </c>
      <c r="D85" s="144" t="s">
        <v>3061</v>
      </c>
      <c r="E85" s="144" t="s">
        <v>257</v>
      </c>
      <c r="F85" s="144">
        <v>27000</v>
      </c>
      <c r="G85" s="144">
        <v>35.42</v>
      </c>
      <c r="H85" s="144" t="s">
        <v>2457</v>
      </c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96">
        <v>43140</v>
      </c>
      <c r="B86" s="144" t="s">
        <v>3059</v>
      </c>
      <c r="C86" s="144" t="s">
        <v>3060</v>
      </c>
      <c r="D86" s="144" t="s">
        <v>3062</v>
      </c>
      <c r="E86" s="144" t="s">
        <v>257</v>
      </c>
      <c r="F86" s="144">
        <v>27000</v>
      </c>
      <c r="G86" s="144">
        <v>35.5</v>
      </c>
      <c r="H86" s="144" t="s">
        <v>2457</v>
      </c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96">
        <v>43140</v>
      </c>
      <c r="B87" s="144" t="s">
        <v>3059</v>
      </c>
      <c r="C87" s="144" t="s">
        <v>3060</v>
      </c>
      <c r="D87" s="144" t="s">
        <v>3539</v>
      </c>
      <c r="E87" s="144" t="s">
        <v>257</v>
      </c>
      <c r="F87" s="144">
        <v>3000</v>
      </c>
      <c r="G87" s="144">
        <v>34</v>
      </c>
      <c r="H87" s="144" t="s">
        <v>2457</v>
      </c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96">
        <v>43140</v>
      </c>
      <c r="B88" s="144" t="s">
        <v>3059</v>
      </c>
      <c r="C88" s="144" t="s">
        <v>3060</v>
      </c>
      <c r="D88" s="144" t="s">
        <v>3063</v>
      </c>
      <c r="E88" s="144" t="s">
        <v>257</v>
      </c>
      <c r="F88" s="144">
        <v>27000</v>
      </c>
      <c r="G88" s="144">
        <v>35.5</v>
      </c>
      <c r="H88" s="144" t="s">
        <v>2457</v>
      </c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96">
        <v>43140</v>
      </c>
      <c r="B89" s="144" t="s">
        <v>3067</v>
      </c>
      <c r="C89" s="144" t="s">
        <v>3068</v>
      </c>
      <c r="D89" s="144" t="s">
        <v>3540</v>
      </c>
      <c r="E89" s="144" t="s">
        <v>257</v>
      </c>
      <c r="F89" s="144">
        <v>32000</v>
      </c>
      <c r="G89" s="144">
        <v>56.95</v>
      </c>
      <c r="H89" s="144" t="s">
        <v>2457</v>
      </c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96">
        <v>43140</v>
      </c>
      <c r="B90" s="144" t="s">
        <v>2853</v>
      </c>
      <c r="C90" s="144" t="s">
        <v>3522</v>
      </c>
      <c r="D90" s="144" t="s">
        <v>3523</v>
      </c>
      <c r="E90" s="144" t="s">
        <v>256</v>
      </c>
      <c r="F90" s="144">
        <v>78707</v>
      </c>
      <c r="G90" s="144">
        <v>76.400000000000006</v>
      </c>
      <c r="H90" s="144" t="s">
        <v>2457</v>
      </c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96">
        <v>43140</v>
      </c>
      <c r="B91" s="144" t="s">
        <v>633</v>
      </c>
      <c r="C91" s="144" t="s">
        <v>3526</v>
      </c>
      <c r="D91" s="144" t="s">
        <v>3527</v>
      </c>
      <c r="E91" s="144" t="s">
        <v>256</v>
      </c>
      <c r="F91" s="144">
        <v>1042654</v>
      </c>
      <c r="G91" s="144">
        <v>246.95</v>
      </c>
      <c r="H91" s="144" t="s">
        <v>2457</v>
      </c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96">
        <v>43140</v>
      </c>
      <c r="B92" s="144" t="s">
        <v>755</v>
      </c>
      <c r="C92" s="144" t="s">
        <v>3541</v>
      </c>
      <c r="D92" s="144" t="s">
        <v>3542</v>
      </c>
      <c r="E92" s="144" t="s">
        <v>256</v>
      </c>
      <c r="F92" s="144">
        <v>28600</v>
      </c>
      <c r="G92" s="144">
        <v>471.54</v>
      </c>
      <c r="H92" s="144" t="s">
        <v>2457</v>
      </c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96">
        <v>43140</v>
      </c>
      <c r="B93" s="144" t="s">
        <v>858</v>
      </c>
      <c r="C93" s="144" t="s">
        <v>3528</v>
      </c>
      <c r="D93" s="144" t="s">
        <v>3529</v>
      </c>
      <c r="E93" s="144" t="s">
        <v>256</v>
      </c>
      <c r="F93" s="144">
        <v>5281415</v>
      </c>
      <c r="G93" s="144">
        <v>143.06</v>
      </c>
      <c r="H93" s="144" t="s">
        <v>2457</v>
      </c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96">
        <v>43140</v>
      </c>
      <c r="B94" s="144" t="s">
        <v>858</v>
      </c>
      <c r="C94" s="144" t="s">
        <v>3528</v>
      </c>
      <c r="D94" s="144" t="s">
        <v>3530</v>
      </c>
      <c r="E94" s="144" t="s">
        <v>256</v>
      </c>
      <c r="F94" s="144">
        <v>3387627</v>
      </c>
      <c r="G94" s="144">
        <v>142.58000000000001</v>
      </c>
      <c r="H94" s="144" t="s">
        <v>2457</v>
      </c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96">
        <v>43140</v>
      </c>
      <c r="B95" s="144" t="s">
        <v>886</v>
      </c>
      <c r="C95" s="144" t="s">
        <v>3532</v>
      </c>
      <c r="D95" s="144" t="s">
        <v>3543</v>
      </c>
      <c r="E95" s="144" t="s">
        <v>256</v>
      </c>
      <c r="F95" s="144">
        <v>262731</v>
      </c>
      <c r="G95" s="144">
        <v>289.51</v>
      </c>
      <c r="H95" s="144" t="s">
        <v>2457</v>
      </c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96">
        <v>43140</v>
      </c>
      <c r="B96" s="144" t="s">
        <v>907</v>
      </c>
      <c r="C96" s="144" t="s">
        <v>3534</v>
      </c>
      <c r="D96" s="144" t="s">
        <v>3535</v>
      </c>
      <c r="E96" s="144" t="s">
        <v>256</v>
      </c>
      <c r="F96" s="144">
        <v>114476</v>
      </c>
      <c r="G96" s="144">
        <v>167.2</v>
      </c>
      <c r="H96" s="144" t="s">
        <v>2457</v>
      </c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96">
        <v>43140</v>
      </c>
      <c r="B97" s="144" t="s">
        <v>907</v>
      </c>
      <c r="C97" s="144" t="s">
        <v>3534</v>
      </c>
      <c r="D97" s="144" t="s">
        <v>3536</v>
      </c>
      <c r="E97" s="144" t="s">
        <v>256</v>
      </c>
      <c r="F97" s="144">
        <v>93500</v>
      </c>
      <c r="G97" s="144">
        <v>161.91</v>
      </c>
      <c r="H97" s="144" t="s">
        <v>2457</v>
      </c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96">
        <v>43140</v>
      </c>
      <c r="B98" s="144" t="s">
        <v>2669</v>
      </c>
      <c r="C98" s="144" t="s">
        <v>3537</v>
      </c>
      <c r="D98" s="144" t="s">
        <v>3538</v>
      </c>
      <c r="E98" s="144" t="s">
        <v>256</v>
      </c>
      <c r="F98" s="144">
        <v>3090</v>
      </c>
      <c r="G98" s="144">
        <v>38.1</v>
      </c>
      <c r="H98" s="144" t="s">
        <v>2457</v>
      </c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96">
        <v>43140</v>
      </c>
      <c r="B99" s="144" t="s">
        <v>3544</v>
      </c>
      <c r="C99" s="144" t="s">
        <v>3545</v>
      </c>
      <c r="D99" s="144" t="s">
        <v>3546</v>
      </c>
      <c r="E99" s="144" t="s">
        <v>256</v>
      </c>
      <c r="F99" s="144">
        <v>21000</v>
      </c>
      <c r="G99" s="144">
        <v>52.98</v>
      </c>
      <c r="H99" s="144" t="s">
        <v>2457</v>
      </c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96">
        <v>43140</v>
      </c>
      <c r="B100" s="144" t="s">
        <v>3059</v>
      </c>
      <c r="C100" s="144" t="s">
        <v>3060</v>
      </c>
      <c r="D100" s="144" t="s">
        <v>3539</v>
      </c>
      <c r="E100" s="144" t="s">
        <v>256</v>
      </c>
      <c r="F100" s="144">
        <v>81000</v>
      </c>
      <c r="G100" s="144">
        <v>35.47</v>
      </c>
      <c r="H100" s="144" t="s">
        <v>2457</v>
      </c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96"/>
      <c r="B101" s="144"/>
      <c r="C101" s="144"/>
      <c r="D101" s="144"/>
      <c r="E101" s="144"/>
      <c r="F101" s="144"/>
      <c r="G101" s="144"/>
      <c r="H101" s="144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96"/>
      <c r="B102" s="144"/>
      <c r="C102" s="144"/>
      <c r="D102" s="144"/>
      <c r="E102" s="144"/>
      <c r="F102" s="144"/>
      <c r="G102" s="144"/>
      <c r="H102" s="144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96"/>
      <c r="B103" s="144"/>
      <c r="C103" s="144"/>
      <c r="D103" s="144"/>
      <c r="E103" s="144"/>
      <c r="F103" s="144"/>
      <c r="G103" s="144"/>
      <c r="H103" s="144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96"/>
      <c r="B104" s="144"/>
      <c r="C104" s="144"/>
      <c r="D104" s="144"/>
      <c r="E104" s="144"/>
      <c r="F104" s="144"/>
      <c r="G104" s="144"/>
      <c r="H104" s="144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96"/>
      <c r="B105" s="144"/>
      <c r="C105" s="144"/>
      <c r="D105" s="144"/>
      <c r="E105" s="144"/>
      <c r="F105" s="144"/>
      <c r="G105" s="144"/>
      <c r="H105" s="144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96"/>
      <c r="B106" s="144"/>
      <c r="C106" s="144"/>
      <c r="D106" s="144"/>
      <c r="E106" s="144"/>
      <c r="F106" s="144"/>
      <c r="G106" s="144"/>
      <c r="H106" s="144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96"/>
      <c r="B107" s="144"/>
      <c r="C107" s="144"/>
      <c r="D107" s="144"/>
      <c r="E107" s="144"/>
      <c r="F107" s="144"/>
      <c r="G107" s="144"/>
      <c r="H107" s="144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96"/>
      <c r="B108" s="144"/>
      <c r="C108" s="144"/>
      <c r="D108" s="144"/>
      <c r="E108" s="144"/>
      <c r="F108" s="144"/>
      <c r="G108" s="144"/>
      <c r="H108" s="144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96"/>
      <c r="B109" s="144"/>
      <c r="C109" s="144"/>
      <c r="D109" s="144"/>
      <c r="E109" s="144"/>
      <c r="F109" s="144"/>
      <c r="G109" s="144"/>
      <c r="H109" s="144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96"/>
      <c r="B110" s="144"/>
      <c r="C110" s="144"/>
      <c r="D110" s="144"/>
      <c r="E110" s="144"/>
      <c r="F110" s="144"/>
      <c r="G110" s="144"/>
      <c r="H110" s="144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96"/>
      <c r="B111" s="144"/>
      <c r="C111" s="144"/>
      <c r="D111" s="144"/>
      <c r="E111" s="144"/>
      <c r="F111" s="144"/>
      <c r="G111" s="144"/>
      <c r="H111" s="144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96"/>
      <c r="B112" s="144"/>
      <c r="C112" s="144"/>
      <c r="D112" s="144"/>
      <c r="E112" s="144"/>
      <c r="F112" s="144"/>
      <c r="G112" s="144"/>
      <c r="H112" s="144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96"/>
      <c r="B113" s="144"/>
      <c r="C113" s="144"/>
      <c r="D113" s="144"/>
      <c r="E113" s="144"/>
      <c r="F113" s="144"/>
      <c r="G113" s="144"/>
      <c r="H113" s="144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96"/>
      <c r="B114" s="144"/>
      <c r="C114" s="144"/>
      <c r="D114" s="144"/>
      <c r="E114" s="144"/>
      <c r="F114" s="144"/>
      <c r="G114" s="144"/>
      <c r="H114" s="144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96"/>
      <c r="B115" s="144"/>
      <c r="C115" s="144"/>
      <c r="D115" s="144"/>
      <c r="E115" s="144"/>
      <c r="F115" s="144"/>
      <c r="G115" s="144"/>
      <c r="H115" s="144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96"/>
      <c r="B116" s="144"/>
      <c r="C116" s="144"/>
      <c r="D116" s="144"/>
      <c r="E116" s="144"/>
      <c r="F116" s="144"/>
      <c r="G116" s="144"/>
      <c r="H116" s="144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96"/>
      <c r="B117" s="144"/>
      <c r="C117" s="144"/>
      <c r="D117" s="144"/>
      <c r="E117" s="144"/>
      <c r="F117" s="144"/>
      <c r="G117" s="144"/>
      <c r="H117" s="144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96"/>
      <c r="B118" s="144"/>
      <c r="C118" s="144"/>
      <c r="D118" s="144"/>
      <c r="E118" s="144"/>
      <c r="F118" s="144"/>
      <c r="G118" s="144"/>
      <c r="H118" s="144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96"/>
      <c r="B119" s="144"/>
      <c r="C119" s="144"/>
      <c r="D119" s="144"/>
      <c r="E119" s="144"/>
      <c r="F119" s="144"/>
      <c r="G119" s="144"/>
      <c r="H119" s="144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96"/>
      <c r="B120" s="144"/>
      <c r="C120" s="144"/>
      <c r="D120" s="144"/>
      <c r="E120" s="144"/>
      <c r="F120" s="144"/>
      <c r="G120" s="144"/>
      <c r="H120" s="144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96"/>
      <c r="B121" s="144"/>
      <c r="C121" s="144"/>
      <c r="D121" s="144"/>
      <c r="E121" s="144"/>
      <c r="F121" s="144"/>
      <c r="G121" s="144"/>
      <c r="H121" s="144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96"/>
      <c r="B122" s="144"/>
      <c r="C122" s="144"/>
      <c r="D122" s="144"/>
      <c r="E122" s="144"/>
      <c r="F122" s="144"/>
      <c r="G122" s="144"/>
      <c r="H122" s="144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96"/>
      <c r="B123" s="144"/>
      <c r="C123" s="144"/>
      <c r="D123" s="144"/>
      <c r="E123" s="144"/>
      <c r="F123" s="144"/>
      <c r="G123" s="144"/>
      <c r="H123" s="144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96"/>
      <c r="B124" s="144"/>
      <c r="C124" s="144"/>
      <c r="D124" s="144"/>
      <c r="E124" s="144"/>
      <c r="F124" s="144"/>
      <c r="G124" s="144"/>
      <c r="H124" s="144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96"/>
      <c r="B125" s="144"/>
      <c r="C125" s="144"/>
      <c r="D125" s="144"/>
      <c r="E125" s="144"/>
      <c r="F125" s="144"/>
      <c r="G125" s="144"/>
      <c r="H125" s="144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96"/>
      <c r="B126" s="144"/>
      <c r="C126" s="144"/>
      <c r="D126" s="144"/>
      <c r="E126" s="144"/>
      <c r="F126" s="144"/>
      <c r="G126" s="144"/>
      <c r="H126" s="144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96"/>
      <c r="B127" s="144"/>
      <c r="C127" s="144"/>
      <c r="D127" s="144"/>
      <c r="E127" s="144"/>
      <c r="F127" s="144"/>
      <c r="G127" s="144"/>
      <c r="H127" s="144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96"/>
      <c r="B128" s="144"/>
      <c r="C128" s="144"/>
      <c r="D128" s="144"/>
      <c r="E128" s="144"/>
      <c r="F128" s="144"/>
      <c r="G128" s="144"/>
      <c r="H128" s="144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96"/>
      <c r="B129" s="144"/>
      <c r="C129" s="144"/>
      <c r="D129" s="144"/>
      <c r="E129" s="144"/>
      <c r="F129" s="144"/>
      <c r="G129" s="144"/>
      <c r="H129" s="144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96"/>
      <c r="B130" s="144"/>
      <c r="C130" s="144"/>
      <c r="D130" s="144"/>
      <c r="E130" s="144"/>
      <c r="F130" s="144"/>
      <c r="G130" s="144"/>
      <c r="H130" s="144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96"/>
      <c r="B131" s="144"/>
      <c r="C131" s="144"/>
      <c r="D131" s="144"/>
      <c r="E131" s="144"/>
      <c r="F131" s="144"/>
      <c r="G131" s="144"/>
      <c r="H131" s="144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96"/>
      <c r="B132" s="144"/>
      <c r="C132" s="144"/>
      <c r="D132" s="144"/>
      <c r="E132" s="144"/>
      <c r="F132" s="144"/>
      <c r="G132" s="144"/>
      <c r="H132" s="144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96"/>
      <c r="B133" s="144"/>
      <c r="C133" s="144"/>
      <c r="D133" s="144"/>
      <c r="E133" s="144"/>
      <c r="F133" s="144"/>
      <c r="G133" s="144"/>
      <c r="H133" s="144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96"/>
      <c r="B134" s="144"/>
      <c r="C134" s="144"/>
      <c r="D134" s="144"/>
      <c r="E134" s="144"/>
      <c r="F134" s="144"/>
      <c r="G134" s="144"/>
      <c r="H134" s="144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96"/>
      <c r="B135" s="144"/>
      <c r="C135" s="144"/>
      <c r="D135" s="144"/>
      <c r="E135" s="144"/>
      <c r="F135" s="144"/>
      <c r="G135" s="144"/>
      <c r="H135" s="144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96"/>
      <c r="B136" s="144"/>
      <c r="C136" s="144"/>
      <c r="D136" s="144"/>
      <c r="E136" s="144"/>
      <c r="F136" s="144"/>
      <c r="G136" s="144"/>
      <c r="H136" s="144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96"/>
      <c r="B137" s="144"/>
      <c r="C137" s="144"/>
      <c r="D137" s="144"/>
      <c r="E137" s="144"/>
      <c r="F137" s="144"/>
      <c r="G137" s="144"/>
      <c r="H137" s="144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96"/>
      <c r="B138" s="144"/>
      <c r="C138" s="144"/>
      <c r="D138" s="144"/>
      <c r="E138" s="144"/>
      <c r="F138" s="144"/>
      <c r="G138" s="144"/>
      <c r="H138" s="144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96"/>
      <c r="B139" s="144"/>
      <c r="C139" s="144"/>
      <c r="D139" s="144"/>
      <c r="E139" s="144"/>
      <c r="F139" s="144"/>
      <c r="G139" s="144"/>
      <c r="H139" s="144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96"/>
      <c r="B140" s="144"/>
      <c r="C140" s="144"/>
      <c r="D140" s="144"/>
      <c r="E140" s="144"/>
      <c r="F140" s="144"/>
      <c r="G140" s="144"/>
      <c r="H140" s="144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96"/>
      <c r="B141" s="144"/>
      <c r="C141" s="144"/>
      <c r="D141" s="144"/>
      <c r="E141" s="144"/>
      <c r="F141" s="144"/>
      <c r="G141" s="144"/>
      <c r="H141" s="144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96"/>
      <c r="B142" s="144"/>
      <c r="C142" s="144"/>
      <c r="D142" s="144"/>
      <c r="E142" s="144"/>
      <c r="F142" s="144"/>
      <c r="G142" s="144"/>
      <c r="H142" s="144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96"/>
      <c r="B143" s="144"/>
      <c r="C143" s="144"/>
      <c r="D143" s="144"/>
      <c r="E143" s="144"/>
      <c r="F143" s="144"/>
      <c r="G143" s="144"/>
      <c r="H143" s="144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96"/>
      <c r="B144" s="144"/>
      <c r="C144" s="144"/>
      <c r="D144" s="144"/>
      <c r="E144" s="144"/>
      <c r="F144" s="144"/>
      <c r="G144" s="144"/>
      <c r="H144" s="144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96"/>
      <c r="B145" s="144"/>
      <c r="C145" s="144"/>
      <c r="D145" s="144"/>
      <c r="E145" s="144"/>
      <c r="F145" s="144"/>
      <c r="G145" s="144"/>
      <c r="H145" s="144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96"/>
      <c r="B146" s="144"/>
      <c r="C146" s="144"/>
      <c r="D146" s="144"/>
      <c r="E146" s="144"/>
      <c r="F146" s="144"/>
      <c r="G146" s="144"/>
      <c r="H146" s="144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96"/>
      <c r="B147" s="144"/>
      <c r="C147" s="144"/>
      <c r="D147" s="144"/>
      <c r="E147" s="144"/>
      <c r="F147" s="144"/>
      <c r="G147" s="144"/>
      <c r="H147" s="144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96"/>
      <c r="B148" s="144"/>
      <c r="C148" s="144"/>
      <c r="D148" s="144"/>
      <c r="E148" s="144"/>
      <c r="F148" s="144"/>
      <c r="G148" s="144"/>
      <c r="H148" s="144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96"/>
      <c r="B149" s="144"/>
      <c r="C149" s="144"/>
      <c r="D149" s="144"/>
      <c r="E149" s="144"/>
      <c r="F149" s="144"/>
      <c r="G149" s="144"/>
      <c r="H149" s="144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96"/>
      <c r="B150" s="144"/>
      <c r="C150" s="144"/>
      <c r="D150" s="144"/>
      <c r="E150" s="144"/>
      <c r="F150" s="144"/>
      <c r="G150" s="144"/>
      <c r="H150" s="144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96"/>
      <c r="B151" s="144"/>
      <c r="C151" s="144"/>
      <c r="D151" s="144"/>
      <c r="E151" s="144"/>
      <c r="F151" s="144"/>
      <c r="G151" s="144"/>
      <c r="H151" s="144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96"/>
      <c r="B152" s="144"/>
      <c r="C152" s="144"/>
      <c r="D152" s="144"/>
      <c r="E152" s="144"/>
      <c r="F152" s="145"/>
      <c r="G152" s="144"/>
      <c r="H152" s="144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96"/>
      <c r="B153" s="144"/>
      <c r="C153" s="144"/>
      <c r="D153" s="144"/>
      <c r="E153" s="144"/>
      <c r="F153" s="145"/>
      <c r="G153" s="144"/>
      <c r="H153" s="144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96"/>
      <c r="B154" s="144"/>
      <c r="C154" s="144"/>
      <c r="D154" s="144"/>
      <c r="E154" s="144"/>
      <c r="F154" s="145"/>
      <c r="G154" s="144"/>
      <c r="H154" s="144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96"/>
      <c r="B155" s="144"/>
      <c r="C155" s="144"/>
      <c r="D155" s="144"/>
      <c r="E155" s="144"/>
      <c r="F155" s="145"/>
      <c r="G155" s="144"/>
      <c r="H155" s="144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96"/>
      <c r="B156" s="144"/>
      <c r="C156" s="144"/>
      <c r="D156" s="144"/>
      <c r="E156" s="144"/>
      <c r="F156" s="145"/>
      <c r="G156" s="144"/>
      <c r="H156" s="144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96"/>
      <c r="B157" s="144"/>
      <c r="C157" s="144"/>
      <c r="D157" s="144"/>
      <c r="E157" s="144"/>
      <c r="F157" s="145"/>
      <c r="G157" s="144"/>
      <c r="H157" s="144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96"/>
      <c r="B158" s="144"/>
      <c r="C158" s="144"/>
      <c r="D158" s="144"/>
      <c r="E158" s="144"/>
      <c r="F158" s="145"/>
      <c r="G158" s="144"/>
      <c r="H158" s="144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96"/>
      <c r="B159" s="144"/>
      <c r="C159" s="144"/>
      <c r="D159" s="144"/>
      <c r="E159" s="144"/>
      <c r="F159" s="145"/>
      <c r="G159" s="144"/>
      <c r="H159" s="144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96"/>
      <c r="B160" s="144"/>
      <c r="C160" s="144"/>
      <c r="D160" s="144"/>
      <c r="E160" s="144"/>
      <c r="F160" s="145"/>
      <c r="G160" s="144"/>
      <c r="H160" s="144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96"/>
      <c r="B161" s="144"/>
      <c r="C161" s="144"/>
      <c r="D161" s="144"/>
      <c r="E161" s="144"/>
      <c r="F161" s="145"/>
      <c r="G161" s="144"/>
      <c r="H161" s="144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96"/>
      <c r="B162" s="144"/>
      <c r="C162" s="144"/>
      <c r="D162" s="144"/>
      <c r="E162" s="144"/>
      <c r="F162" s="145"/>
      <c r="G162" s="144"/>
      <c r="H162" s="144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96"/>
      <c r="B163" s="144"/>
      <c r="C163" s="144"/>
      <c r="D163" s="144"/>
      <c r="E163" s="144"/>
      <c r="F163" s="145"/>
      <c r="G163" s="144"/>
      <c r="H163" s="144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96"/>
      <c r="B164" s="144"/>
      <c r="C164" s="144"/>
      <c r="D164" s="144"/>
      <c r="E164" s="144"/>
      <c r="F164" s="145"/>
      <c r="G164" s="144"/>
      <c r="H164" s="144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96"/>
      <c r="B165" s="144"/>
      <c r="C165" s="144"/>
      <c r="D165" s="144"/>
      <c r="E165" s="144"/>
      <c r="F165" s="145"/>
      <c r="G165" s="144"/>
      <c r="H165" s="144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96"/>
      <c r="B166" s="144"/>
      <c r="C166" s="144"/>
      <c r="D166" s="144"/>
      <c r="E166" s="144"/>
      <c r="F166" s="145"/>
      <c r="G166" s="144"/>
      <c r="H166" s="144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96"/>
      <c r="B167" s="144"/>
      <c r="C167" s="144"/>
      <c r="D167" s="144"/>
      <c r="E167" s="144"/>
      <c r="F167" s="145"/>
      <c r="G167" s="144"/>
      <c r="H167" s="144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96"/>
      <c r="B168" s="144"/>
      <c r="C168" s="144"/>
      <c r="D168" s="144"/>
      <c r="E168" s="144"/>
      <c r="F168" s="145"/>
      <c r="G168" s="144"/>
      <c r="H168" s="144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96"/>
      <c r="B169" s="144"/>
      <c r="C169" s="144"/>
      <c r="D169" s="144"/>
      <c r="E169" s="144"/>
      <c r="F169" s="145"/>
      <c r="G169" s="144"/>
      <c r="H169" s="144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96"/>
      <c r="B170" s="144"/>
      <c r="C170" s="144"/>
      <c r="D170" s="144"/>
      <c r="E170" s="144"/>
      <c r="F170" s="145"/>
      <c r="G170" s="144"/>
      <c r="H170" s="144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96"/>
      <c r="B171" s="144"/>
      <c r="C171" s="144"/>
      <c r="D171" s="144"/>
      <c r="E171" s="144"/>
      <c r="F171" s="145"/>
      <c r="G171" s="144"/>
      <c r="H171" s="144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96"/>
      <c r="B172" s="144"/>
      <c r="C172" s="144"/>
      <c r="D172" s="144"/>
      <c r="E172" s="144"/>
      <c r="F172" s="145"/>
      <c r="G172" s="144"/>
      <c r="H172" s="144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96"/>
      <c r="B173" s="144"/>
      <c r="C173" s="144"/>
      <c r="D173" s="144"/>
      <c r="E173" s="144"/>
      <c r="F173" s="145"/>
      <c r="G173" s="144"/>
      <c r="H173" s="144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96"/>
      <c r="B174" s="144"/>
      <c r="C174" s="144"/>
      <c r="D174" s="144"/>
      <c r="E174" s="144"/>
      <c r="F174" s="145"/>
      <c r="G174" s="144"/>
      <c r="H174" s="144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96"/>
      <c r="B175" s="144"/>
      <c r="C175" s="144"/>
      <c r="D175" s="144"/>
      <c r="E175" s="144"/>
      <c r="F175" s="145"/>
      <c r="G175" s="144"/>
      <c r="H175" s="144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96"/>
      <c r="B176" s="144"/>
      <c r="C176" s="144"/>
      <c r="D176" s="144"/>
      <c r="E176" s="144"/>
      <c r="F176" s="145"/>
      <c r="G176" s="144"/>
      <c r="H176" s="144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96"/>
      <c r="B177" s="144"/>
      <c r="C177" s="144"/>
      <c r="D177" s="144"/>
      <c r="E177" s="144"/>
      <c r="F177" s="145"/>
      <c r="G177" s="144"/>
      <c r="H177" s="144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96"/>
      <c r="B178" s="144"/>
      <c r="C178" s="144"/>
      <c r="D178" s="144"/>
      <c r="E178" s="144"/>
      <c r="F178" s="145"/>
      <c r="G178" s="144"/>
      <c r="H178" s="144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96"/>
      <c r="B179" s="144"/>
      <c r="C179" s="144"/>
      <c r="D179" s="144"/>
      <c r="E179" s="144"/>
      <c r="F179" s="145"/>
      <c r="G179" s="144"/>
      <c r="H179" s="144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96"/>
      <c r="B180" s="144"/>
      <c r="C180" s="144"/>
      <c r="D180" s="144"/>
      <c r="E180" s="144"/>
      <c r="F180" s="145"/>
      <c r="G180" s="144"/>
      <c r="H180" s="144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96"/>
      <c r="B181" s="144"/>
      <c r="C181" s="144"/>
      <c r="D181" s="144"/>
      <c r="E181" s="144"/>
      <c r="F181" s="145"/>
      <c r="G181" s="144"/>
      <c r="H181" s="144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96"/>
      <c r="B182" s="144"/>
      <c r="C182" s="144"/>
      <c r="D182" s="144"/>
      <c r="E182" s="144"/>
      <c r="F182" s="145"/>
      <c r="G182" s="144"/>
      <c r="H182" s="144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96"/>
      <c r="B183" s="144"/>
      <c r="C183" s="144"/>
      <c r="D183" s="144"/>
      <c r="E183" s="144"/>
      <c r="F183" s="145"/>
      <c r="G183" s="144"/>
      <c r="H183" s="144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96"/>
      <c r="B184" s="144"/>
      <c r="C184" s="144"/>
      <c r="D184" s="144"/>
      <c r="E184" s="144"/>
      <c r="F184" s="145"/>
      <c r="G184" s="144"/>
      <c r="H184" s="144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96"/>
      <c r="B185" s="144"/>
      <c r="C185" s="144"/>
      <c r="D185" s="144"/>
      <c r="E185" s="144"/>
      <c r="F185" s="145"/>
      <c r="G185" s="144"/>
      <c r="H185" s="144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96"/>
      <c r="B186" s="144"/>
      <c r="C186" s="144"/>
      <c r="D186" s="144"/>
      <c r="E186" s="144"/>
      <c r="F186" s="145"/>
      <c r="G186" s="144"/>
      <c r="H186" s="144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96"/>
      <c r="B187" s="144"/>
      <c r="C187" s="144"/>
      <c r="D187" s="144"/>
      <c r="E187" s="144"/>
      <c r="F187" s="145"/>
      <c r="G187" s="144"/>
      <c r="H187" s="144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96"/>
      <c r="B188" s="144"/>
      <c r="C188" s="144"/>
      <c r="D188" s="144"/>
      <c r="E188" s="144"/>
      <c r="F188" s="145"/>
      <c r="G188" s="144"/>
      <c r="H188" s="144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96"/>
      <c r="B189" s="144"/>
      <c r="C189" s="144"/>
      <c r="D189" s="144"/>
      <c r="E189" s="144"/>
      <c r="F189" s="145"/>
      <c r="G189" s="144"/>
      <c r="H189" s="144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96"/>
      <c r="B190" s="144"/>
      <c r="C190" s="144"/>
      <c r="D190" s="144"/>
      <c r="E190" s="144"/>
      <c r="F190" s="145"/>
      <c r="G190" s="144"/>
      <c r="H190" s="144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96"/>
      <c r="B191" s="144"/>
      <c r="C191" s="144"/>
      <c r="D191" s="144"/>
      <c r="E191" s="144"/>
      <c r="F191" s="145"/>
      <c r="G191" s="144"/>
      <c r="H191" s="144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96"/>
      <c r="B192" s="144"/>
      <c r="C192" s="144"/>
      <c r="D192" s="144"/>
      <c r="E192" s="144"/>
      <c r="F192" s="145"/>
      <c r="G192" s="144"/>
      <c r="H192" s="144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96"/>
      <c r="B193" s="144"/>
      <c r="C193" s="144"/>
      <c r="D193" s="144"/>
      <c r="E193" s="144"/>
      <c r="F193" s="145"/>
      <c r="G193" s="144"/>
      <c r="H193" s="144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96"/>
      <c r="B194" s="144"/>
      <c r="C194" s="144"/>
      <c r="D194" s="144"/>
      <c r="E194" s="144"/>
      <c r="F194" s="145"/>
      <c r="G194" s="144"/>
      <c r="H194" s="144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96"/>
      <c r="B195" s="144"/>
      <c r="C195" s="144"/>
      <c r="D195" s="144"/>
      <c r="E195" s="144"/>
      <c r="F195" s="145"/>
      <c r="G195" s="144"/>
      <c r="H195" s="144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96"/>
      <c r="B196" s="144"/>
      <c r="C196" s="144"/>
      <c r="D196" s="144"/>
      <c r="E196" s="144"/>
      <c r="F196" s="145"/>
      <c r="G196" s="144"/>
      <c r="H196" s="144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96"/>
      <c r="B197" s="144"/>
      <c r="C197" s="144"/>
      <c r="D197" s="144"/>
      <c r="E197" s="144"/>
      <c r="F197" s="145"/>
      <c r="G197" s="144"/>
      <c r="H197" s="144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96"/>
      <c r="B198" s="144"/>
      <c r="C198" s="144"/>
      <c r="D198" s="144"/>
      <c r="E198" s="144"/>
      <c r="F198" s="145"/>
      <c r="G198" s="144"/>
      <c r="H198" s="144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96"/>
      <c r="B199" s="144"/>
      <c r="C199" s="144"/>
      <c r="D199" s="144"/>
      <c r="E199" s="144"/>
      <c r="F199" s="145"/>
      <c r="G199" s="144"/>
      <c r="H199" s="144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96"/>
      <c r="B200" s="144"/>
      <c r="C200" s="144"/>
      <c r="D200" s="144"/>
      <c r="E200" s="144"/>
      <c r="F200" s="145"/>
      <c r="G200" s="144"/>
      <c r="H200" s="144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96"/>
      <c r="B201" s="144"/>
      <c r="C201" s="144"/>
      <c r="D201" s="144"/>
      <c r="E201" s="144"/>
      <c r="F201" s="145"/>
      <c r="G201" s="144"/>
      <c r="H201" s="144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96"/>
      <c r="B202" s="144"/>
      <c r="C202" s="144"/>
      <c r="D202" s="144"/>
      <c r="E202" s="144"/>
      <c r="F202" s="144"/>
      <c r="G202" s="144"/>
      <c r="H202" s="144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96"/>
      <c r="B203" s="144"/>
      <c r="C203" s="144"/>
      <c r="D203" s="144"/>
      <c r="E203" s="144"/>
      <c r="F203" s="144"/>
      <c r="G203" s="144"/>
      <c r="H203" s="144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96"/>
      <c r="B204" s="144"/>
      <c r="C204" s="144"/>
      <c r="D204" s="144"/>
      <c r="E204" s="144"/>
      <c r="F204" s="144"/>
      <c r="G204" s="144"/>
      <c r="H204" s="144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96"/>
      <c r="B205" s="144"/>
      <c r="C205" s="144"/>
      <c r="D205" s="144"/>
      <c r="E205" s="144"/>
      <c r="F205" s="144"/>
      <c r="G205" s="144"/>
      <c r="H205" s="144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96"/>
      <c r="B206" s="144"/>
      <c r="C206" s="144"/>
      <c r="D206" s="144"/>
      <c r="E206" s="144"/>
      <c r="F206" s="144"/>
      <c r="G206" s="144"/>
      <c r="H206" s="144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96"/>
      <c r="B207" s="144"/>
      <c r="C207" s="144"/>
      <c r="D207" s="144"/>
      <c r="E207" s="144"/>
      <c r="F207" s="144"/>
      <c r="G207" s="144"/>
      <c r="H207" s="144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96"/>
      <c r="B208" s="144"/>
      <c r="C208" s="144"/>
      <c r="D208" s="144"/>
      <c r="E208" s="144"/>
      <c r="F208" s="144"/>
      <c r="G208" s="144"/>
      <c r="H208" s="144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96"/>
      <c r="B209" s="144"/>
      <c r="C209" s="144"/>
      <c r="D209" s="144"/>
      <c r="E209" s="144"/>
      <c r="F209" s="144"/>
      <c r="G209" s="144"/>
      <c r="H209" s="144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96"/>
      <c r="B210" s="144"/>
      <c r="C210" s="144"/>
      <c r="D210" s="144"/>
      <c r="E210" s="144"/>
      <c r="F210" s="144"/>
      <c r="G210" s="144"/>
      <c r="H210" s="144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96"/>
      <c r="B211" s="144"/>
      <c r="C211" s="144"/>
      <c r="D211" s="144"/>
      <c r="E211" s="144"/>
      <c r="F211" s="144"/>
      <c r="G211" s="144"/>
      <c r="H211" s="144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96"/>
      <c r="B212" s="144"/>
      <c r="C212" s="144"/>
      <c r="D212" s="144"/>
      <c r="E212" s="144"/>
      <c r="F212" s="144"/>
      <c r="G212" s="144"/>
      <c r="H212" s="144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96"/>
      <c r="B213" s="144"/>
      <c r="C213" s="144"/>
      <c r="D213" s="144"/>
      <c r="E213" s="144"/>
      <c r="F213" s="144"/>
      <c r="G213" s="144"/>
      <c r="H213" s="144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96"/>
      <c r="B214" s="144"/>
      <c r="C214" s="144"/>
      <c r="D214" s="144"/>
      <c r="E214" s="144"/>
      <c r="F214" s="144"/>
      <c r="G214" s="144"/>
      <c r="H214" s="144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96"/>
      <c r="B215" s="144"/>
      <c r="C215" s="144"/>
      <c r="D215" s="144"/>
      <c r="E215" s="144"/>
      <c r="F215" s="144"/>
      <c r="G215" s="144"/>
      <c r="H215" s="144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96"/>
      <c r="B216" s="144"/>
      <c r="C216" s="144"/>
      <c r="D216" s="144"/>
      <c r="E216" s="144"/>
      <c r="F216" s="144"/>
      <c r="G216" s="144"/>
      <c r="H216" s="144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96"/>
      <c r="B217" s="144"/>
      <c r="C217" s="144"/>
      <c r="D217" s="144"/>
      <c r="E217" s="144"/>
      <c r="F217" s="144"/>
      <c r="G217" s="144"/>
      <c r="H217" s="144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43"/>
      <c r="B218" s="144"/>
      <c r="C218" s="144"/>
      <c r="D218" s="144"/>
      <c r="E218" s="144"/>
      <c r="F218" s="144"/>
      <c r="G218" s="144"/>
      <c r="H218" s="144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43"/>
      <c r="B219" s="144"/>
      <c r="C219" s="144"/>
      <c r="D219" s="144"/>
      <c r="E219" s="144"/>
      <c r="F219" s="144"/>
      <c r="G219" s="144"/>
      <c r="H219" s="144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43"/>
      <c r="B220" s="144"/>
      <c r="C220" s="144"/>
      <c r="D220" s="144"/>
      <c r="E220" s="144"/>
      <c r="F220" s="144"/>
      <c r="G220" s="144"/>
      <c r="H220" s="144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43"/>
      <c r="B221" s="144"/>
      <c r="C221" s="144"/>
      <c r="D221" s="144"/>
      <c r="E221" s="144"/>
      <c r="F221" s="144"/>
      <c r="G221" s="144"/>
      <c r="H221" s="144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43"/>
      <c r="B222" s="144"/>
      <c r="C222" s="144"/>
      <c r="D222" s="144"/>
      <c r="E222" s="144"/>
      <c r="F222" s="144"/>
      <c r="G222" s="144"/>
      <c r="H222" s="144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43"/>
      <c r="B223" s="144"/>
      <c r="C223" s="144"/>
      <c r="D223" s="144"/>
      <c r="E223" s="144"/>
      <c r="F223" s="144"/>
      <c r="G223" s="144"/>
      <c r="H223" s="144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43"/>
      <c r="B224" s="144"/>
      <c r="C224" s="144"/>
      <c r="D224" s="144"/>
      <c r="E224" s="144"/>
      <c r="F224" s="144"/>
      <c r="G224" s="144"/>
      <c r="H224" s="144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43"/>
      <c r="B225" s="144"/>
      <c r="C225" s="144"/>
      <c r="D225" s="144"/>
      <c r="E225" s="144"/>
      <c r="F225" s="144"/>
      <c r="G225" s="144"/>
      <c r="H225" s="144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43"/>
      <c r="B226" s="144"/>
      <c r="C226" s="144"/>
      <c r="D226" s="144"/>
      <c r="E226" s="144"/>
      <c r="F226" s="144"/>
      <c r="G226" s="144"/>
      <c r="H226" s="144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43"/>
      <c r="B227" s="144"/>
      <c r="C227" s="144"/>
      <c r="D227" s="144"/>
      <c r="E227" s="144"/>
      <c r="F227" s="144"/>
      <c r="G227" s="144"/>
      <c r="H227" s="144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43"/>
      <c r="B228" s="144"/>
      <c r="C228" s="144"/>
      <c r="D228" s="144"/>
      <c r="E228" s="144"/>
      <c r="F228" s="144"/>
      <c r="G228" s="144"/>
      <c r="H228" s="144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43"/>
      <c r="B229" s="144"/>
      <c r="C229" s="144"/>
      <c r="D229" s="144"/>
      <c r="E229" s="144"/>
      <c r="F229" s="144"/>
      <c r="G229" s="144"/>
      <c r="H229" s="144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43"/>
      <c r="B230" s="144"/>
      <c r="C230" s="144"/>
      <c r="D230" s="144"/>
      <c r="E230" s="144"/>
      <c r="F230" s="144"/>
      <c r="G230" s="144"/>
      <c r="H230" s="144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43"/>
      <c r="B231" s="144"/>
      <c r="C231" s="144"/>
      <c r="D231" s="144"/>
      <c r="E231" s="144"/>
      <c r="F231" s="144"/>
      <c r="G231" s="144"/>
      <c r="H231" s="144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43"/>
      <c r="B232" s="144"/>
      <c r="C232" s="144"/>
      <c r="D232" s="144"/>
      <c r="E232" s="144"/>
      <c r="F232" s="144"/>
      <c r="G232" s="144"/>
      <c r="H232" s="144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43"/>
      <c r="B233" s="144"/>
      <c r="C233" s="144"/>
      <c r="D233" s="144"/>
      <c r="E233" s="144"/>
      <c r="F233" s="144"/>
      <c r="G233" s="144"/>
      <c r="H233" s="144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43"/>
      <c r="B234" s="144"/>
      <c r="C234" s="144"/>
      <c r="D234" s="144"/>
      <c r="E234" s="144"/>
      <c r="F234" s="144"/>
      <c r="G234" s="144"/>
      <c r="H234" s="144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43"/>
      <c r="B235" s="144"/>
      <c r="C235" s="144"/>
      <c r="D235" s="144"/>
      <c r="E235" s="144"/>
      <c r="F235" s="144"/>
      <c r="G235" s="144"/>
      <c r="H235" s="144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43"/>
      <c r="B236" s="144"/>
      <c r="C236" s="144"/>
      <c r="D236" s="144"/>
      <c r="E236" s="144"/>
      <c r="F236" s="144"/>
      <c r="G236" s="144"/>
      <c r="H236" s="144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43"/>
      <c r="B237" s="144"/>
      <c r="C237" s="144"/>
      <c r="D237" s="144"/>
      <c r="E237" s="144"/>
      <c r="F237" s="144"/>
      <c r="G237" s="144"/>
      <c r="H237" s="144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43"/>
      <c r="B238" s="144"/>
      <c r="C238" s="144"/>
      <c r="D238" s="144"/>
      <c r="E238" s="144"/>
      <c r="F238" s="144"/>
      <c r="G238" s="144"/>
      <c r="H238" s="144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43"/>
      <c r="B239" s="144"/>
      <c r="C239" s="144"/>
      <c r="D239" s="144"/>
      <c r="E239" s="144"/>
      <c r="F239" s="144"/>
      <c r="G239" s="144"/>
      <c r="H239" s="144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43"/>
      <c r="B240" s="144"/>
      <c r="C240" s="144"/>
      <c r="D240" s="144"/>
      <c r="E240" s="144"/>
      <c r="F240" s="144"/>
      <c r="G240" s="144"/>
      <c r="H240" s="144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43"/>
      <c r="B241" s="144"/>
      <c r="C241" s="144"/>
      <c r="D241" s="144"/>
      <c r="E241" s="144"/>
      <c r="F241" s="144"/>
      <c r="G241" s="144"/>
      <c r="H241" s="144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43"/>
      <c r="B242" s="144"/>
      <c r="C242" s="144"/>
      <c r="D242" s="144"/>
      <c r="E242" s="144"/>
      <c r="F242" s="144"/>
      <c r="G242" s="144"/>
      <c r="H242" s="144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43"/>
      <c r="B243" s="144"/>
      <c r="C243" s="144"/>
      <c r="D243" s="144"/>
      <c r="E243" s="144"/>
      <c r="F243" s="144"/>
      <c r="G243" s="144"/>
      <c r="H243" s="144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43"/>
      <c r="B244" s="144"/>
      <c r="C244" s="144"/>
      <c r="D244" s="144"/>
      <c r="E244" s="144"/>
      <c r="F244" s="144"/>
      <c r="G244" s="144"/>
      <c r="H244" s="144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43"/>
      <c r="B245" s="144"/>
      <c r="C245" s="144"/>
      <c r="D245" s="144"/>
      <c r="E245" s="144"/>
      <c r="F245" s="144"/>
      <c r="G245" s="144"/>
      <c r="H245" s="144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43"/>
      <c r="B246" s="144"/>
      <c r="C246" s="144"/>
      <c r="D246" s="144"/>
      <c r="E246" s="144"/>
      <c r="F246" s="144"/>
      <c r="G246" s="144"/>
      <c r="H246" s="144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43"/>
      <c r="B247" s="144"/>
      <c r="C247" s="144"/>
      <c r="D247" s="144"/>
      <c r="E247" s="144"/>
      <c r="F247" s="144"/>
      <c r="G247" s="144"/>
      <c r="H247" s="144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43"/>
      <c r="B248" s="144"/>
      <c r="C248" s="144"/>
      <c r="D248" s="144"/>
      <c r="E248" s="144"/>
      <c r="F248" s="144"/>
      <c r="G248" s="144"/>
      <c r="H248" s="144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43"/>
      <c r="B249" s="144"/>
      <c r="C249" s="144"/>
      <c r="D249" s="144"/>
      <c r="E249" s="144"/>
      <c r="F249" s="144"/>
      <c r="G249" s="144"/>
      <c r="H249" s="144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43"/>
      <c r="B250" s="144"/>
      <c r="C250" s="144"/>
      <c r="D250" s="144"/>
      <c r="E250" s="144"/>
      <c r="F250" s="144"/>
      <c r="G250" s="144"/>
      <c r="H250" s="144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43"/>
      <c r="B251" s="144"/>
      <c r="C251" s="144"/>
      <c r="D251" s="144"/>
      <c r="E251" s="144"/>
      <c r="F251" s="144"/>
      <c r="G251" s="144"/>
      <c r="H251" s="144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43"/>
      <c r="B252" s="144"/>
      <c r="C252" s="144"/>
      <c r="D252" s="144"/>
      <c r="E252" s="144"/>
      <c r="F252" s="144"/>
      <c r="G252" s="144"/>
      <c r="H252" s="144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43"/>
      <c r="B253" s="144"/>
      <c r="C253" s="144"/>
      <c r="D253" s="144"/>
      <c r="E253" s="144"/>
      <c r="F253" s="144"/>
      <c r="G253" s="144"/>
      <c r="H253" s="144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43"/>
      <c r="B254" s="144"/>
      <c r="C254" s="144"/>
      <c r="D254" s="144"/>
      <c r="E254" s="144"/>
      <c r="F254" s="144"/>
      <c r="G254" s="144"/>
      <c r="H254" s="144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43"/>
      <c r="B255" s="144"/>
      <c r="C255" s="144"/>
      <c r="D255" s="144"/>
      <c r="E255" s="144"/>
      <c r="F255" s="144"/>
      <c r="G255" s="144"/>
      <c r="H255" s="144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43"/>
      <c r="B256" s="144"/>
      <c r="C256" s="144"/>
      <c r="D256" s="144"/>
      <c r="E256" s="144"/>
      <c r="F256" s="144"/>
      <c r="G256" s="144"/>
      <c r="H256" s="144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43"/>
      <c r="B257" s="144"/>
      <c r="C257" s="144"/>
      <c r="D257" s="144"/>
      <c r="E257" s="144"/>
      <c r="F257" s="144"/>
      <c r="G257" s="144"/>
      <c r="H257" s="144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43"/>
      <c r="B258" s="144"/>
      <c r="C258" s="144"/>
      <c r="D258" s="144"/>
      <c r="E258" s="144"/>
      <c r="F258" s="144"/>
      <c r="G258" s="144"/>
      <c r="H258" s="144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43"/>
      <c r="B259" s="144"/>
      <c r="C259" s="144"/>
      <c r="D259" s="144"/>
      <c r="E259" s="144"/>
      <c r="F259" s="144"/>
      <c r="G259" s="144"/>
      <c r="H259" s="144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43"/>
      <c r="B260" s="144"/>
      <c r="C260" s="144"/>
      <c r="D260" s="144"/>
      <c r="E260" s="144"/>
      <c r="F260" s="144"/>
      <c r="G260" s="144"/>
      <c r="H260" s="144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43"/>
      <c r="B261" s="144"/>
      <c r="C261" s="144"/>
      <c r="D261" s="144"/>
      <c r="E261" s="144"/>
      <c r="F261" s="144"/>
      <c r="G261" s="144"/>
      <c r="H261" s="144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43"/>
      <c r="B262" s="144"/>
      <c r="C262" s="144"/>
      <c r="D262" s="144"/>
      <c r="E262" s="144"/>
      <c r="F262" s="144"/>
      <c r="G262" s="144"/>
      <c r="H262" s="144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43"/>
      <c r="B263" s="144"/>
      <c r="C263" s="144"/>
      <c r="D263" s="144"/>
      <c r="E263" s="144"/>
      <c r="F263" s="144"/>
      <c r="G263" s="144"/>
      <c r="H263" s="144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43"/>
      <c r="B264" s="144"/>
      <c r="C264" s="144"/>
      <c r="D264" s="144"/>
      <c r="E264" s="144"/>
      <c r="F264" s="144"/>
      <c r="G264" s="144"/>
      <c r="H264" s="144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43"/>
      <c r="B265" s="144"/>
      <c r="C265" s="144"/>
      <c r="D265" s="144"/>
      <c r="E265" s="144"/>
      <c r="F265" s="144"/>
      <c r="G265" s="144"/>
      <c r="H265" s="144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43"/>
      <c r="B266" s="144"/>
      <c r="C266" s="144"/>
      <c r="D266" s="144"/>
      <c r="E266" s="144"/>
      <c r="F266" s="144"/>
      <c r="G266" s="144"/>
      <c r="H266" s="144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43"/>
      <c r="B267" s="144"/>
      <c r="C267" s="144"/>
      <c r="D267" s="144"/>
      <c r="E267" s="144"/>
      <c r="F267" s="144"/>
      <c r="G267" s="144"/>
      <c r="H267" s="144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43"/>
      <c r="B268" s="144"/>
      <c r="C268" s="144"/>
      <c r="D268" s="144"/>
      <c r="E268" s="144"/>
      <c r="F268" s="144"/>
      <c r="G268" s="144"/>
      <c r="H268" s="144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43"/>
      <c r="B269" s="144"/>
      <c r="C269" s="144"/>
      <c r="D269" s="144"/>
      <c r="E269" s="144"/>
      <c r="F269" s="144"/>
      <c r="G269" s="144"/>
      <c r="H269" s="144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43"/>
      <c r="B270" s="144"/>
      <c r="C270" s="144"/>
      <c r="D270" s="144"/>
      <c r="E270" s="144"/>
      <c r="F270" s="144"/>
      <c r="G270" s="144"/>
      <c r="H270" s="144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43"/>
      <c r="B271" s="144"/>
      <c r="C271" s="144"/>
      <c r="D271" s="144"/>
      <c r="E271" s="144"/>
      <c r="F271" s="144"/>
      <c r="G271" s="144"/>
      <c r="H271" s="144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43"/>
      <c r="B272" s="144"/>
      <c r="C272" s="144"/>
      <c r="D272" s="144"/>
      <c r="E272" s="144"/>
      <c r="F272" s="144"/>
      <c r="G272" s="144"/>
      <c r="H272" s="144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1:35">
      <c r="A273" s="143"/>
      <c r="B273" s="144"/>
      <c r="C273" s="144"/>
      <c r="D273" s="144"/>
      <c r="E273" s="144"/>
      <c r="F273" s="144"/>
      <c r="G273" s="144"/>
      <c r="H273" s="144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1:35">
      <c r="A274" s="143"/>
      <c r="B274" s="144"/>
      <c r="C274" s="144"/>
      <c r="D274" s="144"/>
      <c r="E274" s="144"/>
      <c r="F274" s="144"/>
      <c r="G274" s="144"/>
      <c r="H274" s="144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1:35">
      <c r="A275" s="143"/>
      <c r="B275" s="144"/>
      <c r="C275" s="144"/>
      <c r="D275" s="144"/>
      <c r="E275" s="144"/>
      <c r="F275" s="144"/>
      <c r="G275" s="144"/>
      <c r="H275" s="144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1:35">
      <c r="A276" s="143"/>
      <c r="B276" s="144"/>
      <c r="C276" s="144"/>
      <c r="D276" s="144"/>
      <c r="E276" s="144"/>
      <c r="F276" s="144"/>
      <c r="G276" s="144"/>
      <c r="H276" s="144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1:35">
      <c r="A277" s="143"/>
      <c r="B277" s="144"/>
      <c r="C277" s="144"/>
      <c r="D277" s="144"/>
      <c r="E277" s="144"/>
      <c r="F277" s="144"/>
      <c r="G277" s="144"/>
      <c r="H277" s="144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1:35">
      <c r="A278" s="143"/>
      <c r="B278" s="144"/>
      <c r="C278" s="144"/>
      <c r="D278" s="144"/>
      <c r="E278" s="144"/>
      <c r="F278" s="144"/>
      <c r="G278" s="144"/>
      <c r="H278" s="144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1:35">
      <c r="A279" s="143"/>
      <c r="B279" s="144"/>
      <c r="C279" s="144"/>
      <c r="D279" s="144"/>
      <c r="E279" s="144"/>
      <c r="F279" s="144"/>
      <c r="G279" s="144"/>
      <c r="H279" s="144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1:35">
      <c r="A280" s="143"/>
      <c r="B280" s="144"/>
      <c r="C280" s="144"/>
      <c r="D280" s="144"/>
      <c r="E280" s="144"/>
      <c r="F280" s="144"/>
      <c r="G280" s="144"/>
      <c r="H280" s="144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1:35">
      <c r="A281" s="143"/>
      <c r="B281" s="144"/>
      <c r="C281" s="144"/>
      <c r="D281" s="144"/>
      <c r="E281" s="144"/>
      <c r="F281" s="144"/>
      <c r="G281" s="144"/>
      <c r="H281" s="144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1:35">
      <c r="A282" s="143"/>
      <c r="B282" s="144"/>
      <c r="C282" s="144"/>
      <c r="D282" s="144"/>
      <c r="E282" s="144"/>
      <c r="F282" s="144"/>
      <c r="G282" s="144"/>
      <c r="H282" s="144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1:35">
      <c r="A283" s="143"/>
      <c r="B283" s="144"/>
      <c r="C283" s="144"/>
      <c r="D283" s="144"/>
      <c r="E283" s="144"/>
      <c r="F283" s="144"/>
      <c r="G283" s="144"/>
      <c r="H283" s="144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1:35">
      <c r="A284" s="143"/>
      <c r="B284" s="144"/>
      <c r="C284" s="144"/>
      <c r="D284" s="144"/>
      <c r="E284" s="144"/>
      <c r="F284" s="144"/>
      <c r="G284" s="144"/>
      <c r="H284" s="144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1:35">
      <c r="A285" s="143"/>
      <c r="B285" s="144"/>
      <c r="C285" s="144"/>
      <c r="D285" s="144"/>
      <c r="E285" s="144"/>
      <c r="F285" s="144"/>
      <c r="G285" s="144"/>
      <c r="H285" s="144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1:35">
      <c r="A286" s="143"/>
      <c r="B286" s="144"/>
      <c r="C286" s="144"/>
      <c r="D286" s="144"/>
      <c r="E286" s="144"/>
      <c r="F286" s="144"/>
      <c r="G286" s="144"/>
      <c r="H286" s="144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1:35">
      <c r="A287" s="143"/>
      <c r="B287" s="144"/>
      <c r="C287" s="144"/>
      <c r="D287" s="144"/>
      <c r="E287" s="144"/>
      <c r="F287" s="144"/>
      <c r="G287" s="144"/>
      <c r="H287" s="144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1:35">
      <c r="A288" s="143"/>
      <c r="B288" s="144"/>
      <c r="C288" s="144"/>
      <c r="D288" s="144"/>
      <c r="E288" s="144"/>
      <c r="F288" s="144"/>
      <c r="G288" s="144"/>
      <c r="H288" s="144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1:35">
      <c r="A289" s="143"/>
      <c r="B289" s="144"/>
      <c r="C289" s="144"/>
      <c r="D289" s="144"/>
      <c r="E289" s="144"/>
      <c r="F289" s="144"/>
      <c r="G289" s="144"/>
      <c r="H289" s="144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1:35">
      <c r="A290" s="143"/>
      <c r="B290" s="144"/>
      <c r="C290" s="144"/>
      <c r="D290" s="144"/>
      <c r="E290" s="144"/>
      <c r="F290" s="144"/>
      <c r="G290" s="144"/>
      <c r="H290" s="144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1:35">
      <c r="A291" s="143"/>
      <c r="B291" s="144"/>
      <c r="C291" s="144"/>
      <c r="D291" s="144"/>
      <c r="E291" s="144"/>
      <c r="F291" s="144"/>
      <c r="G291" s="144"/>
      <c r="H291" s="144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1:35">
      <c r="A292" s="143"/>
      <c r="B292" s="144"/>
      <c r="C292" s="144"/>
      <c r="D292" s="144"/>
      <c r="E292" s="144"/>
      <c r="F292" s="144"/>
      <c r="G292" s="144"/>
      <c r="H292" s="144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1:35">
      <c r="A293" s="143"/>
      <c r="B293" s="144"/>
      <c r="C293" s="144"/>
      <c r="D293" s="144"/>
      <c r="E293" s="144"/>
      <c r="F293" s="144"/>
      <c r="G293" s="144"/>
      <c r="H293" s="144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1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1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1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1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1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1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1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1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1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1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1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  <row r="1167" spans="9:35">
      <c r="I1167" s="50"/>
      <c r="J1167" s="50"/>
      <c r="K1167" s="50"/>
      <c r="L1167" s="50"/>
      <c r="M1167" s="50"/>
      <c r="N1167" s="50"/>
      <c r="O1167" s="50"/>
      <c r="P1167" s="50"/>
      <c r="Q1167" s="50"/>
      <c r="R1167" s="50"/>
      <c r="S1167" s="50"/>
      <c r="T1167" s="50"/>
      <c r="U1167" s="50"/>
      <c r="V1167" s="50"/>
      <c r="W1167" s="50"/>
      <c r="X1167" s="50"/>
      <c r="Y1167" s="50"/>
      <c r="Z1167" s="50"/>
      <c r="AA1167" s="50"/>
      <c r="AB1167" s="50"/>
      <c r="AC1167" s="50"/>
      <c r="AD1167" s="50"/>
      <c r="AE1167" s="50"/>
      <c r="AF1167" s="50"/>
      <c r="AG1167" s="50"/>
      <c r="AH1167" s="50"/>
      <c r="AI1167" s="50"/>
    </row>
    <row r="1168" spans="9:35">
      <c r="I1168" s="50"/>
      <c r="J1168" s="50"/>
      <c r="K1168" s="50"/>
      <c r="L1168" s="50"/>
      <c r="M1168" s="50"/>
      <c r="N1168" s="50"/>
      <c r="O1168" s="50"/>
      <c r="P1168" s="50"/>
      <c r="Q1168" s="50"/>
      <c r="R1168" s="50"/>
      <c r="S1168" s="50"/>
      <c r="T1168" s="50"/>
      <c r="U1168" s="50"/>
      <c r="V1168" s="50"/>
      <c r="W1168" s="50"/>
      <c r="X1168" s="50"/>
      <c r="Y1168" s="50"/>
      <c r="Z1168" s="50"/>
      <c r="AA1168" s="50"/>
      <c r="AB1168" s="50"/>
      <c r="AC1168" s="50"/>
      <c r="AD1168" s="50"/>
      <c r="AE1168" s="50"/>
      <c r="AF1168" s="50"/>
      <c r="AG1168" s="50"/>
      <c r="AH1168" s="50"/>
      <c r="AI1168" s="50"/>
    </row>
    <row r="1169" spans="9:35">
      <c r="I1169" s="50"/>
      <c r="J1169" s="50"/>
      <c r="K1169" s="50"/>
      <c r="L1169" s="50"/>
      <c r="M1169" s="50"/>
      <c r="N1169" s="50"/>
      <c r="O1169" s="50"/>
      <c r="P1169" s="50"/>
      <c r="Q1169" s="50"/>
      <c r="R1169" s="50"/>
      <c r="S1169" s="50"/>
      <c r="T1169" s="50"/>
      <c r="U1169" s="50"/>
      <c r="V1169" s="50"/>
      <c r="W1169" s="50"/>
      <c r="X1169" s="50"/>
      <c r="Y1169" s="50"/>
      <c r="Z1169" s="50"/>
      <c r="AA1169" s="50"/>
      <c r="AB1169" s="50"/>
      <c r="AC1169" s="50"/>
      <c r="AD1169" s="50"/>
      <c r="AE1169" s="50"/>
      <c r="AF1169" s="50"/>
      <c r="AG1169" s="50"/>
      <c r="AH1169" s="50"/>
      <c r="AI1169" s="50"/>
    </row>
    <row r="1170" spans="9:35">
      <c r="I1170" s="50"/>
      <c r="J1170" s="50"/>
      <c r="K1170" s="50"/>
      <c r="L1170" s="50"/>
      <c r="M1170" s="50"/>
      <c r="N1170" s="50"/>
      <c r="O1170" s="50"/>
      <c r="P1170" s="50"/>
      <c r="Q1170" s="50"/>
      <c r="R1170" s="50"/>
      <c r="S1170" s="50"/>
      <c r="T1170" s="50"/>
      <c r="U1170" s="50"/>
      <c r="V1170" s="50"/>
      <c r="W1170" s="50"/>
      <c r="X1170" s="50"/>
      <c r="Y1170" s="50"/>
      <c r="Z1170" s="50"/>
      <c r="AA1170" s="50"/>
      <c r="AB1170" s="50"/>
      <c r="AC1170" s="50"/>
      <c r="AD1170" s="50"/>
      <c r="AE1170" s="50"/>
      <c r="AF1170" s="50"/>
      <c r="AG1170" s="50"/>
      <c r="AH1170" s="50"/>
      <c r="AI1170" s="50"/>
    </row>
    <row r="1171" spans="9:35">
      <c r="I1171" s="50"/>
      <c r="J1171" s="50"/>
      <c r="K1171" s="50"/>
      <c r="L1171" s="50"/>
      <c r="M1171" s="50"/>
      <c r="N1171" s="50"/>
      <c r="O1171" s="50"/>
      <c r="P1171" s="50"/>
      <c r="Q1171" s="50"/>
      <c r="R1171" s="50"/>
      <c r="S1171" s="50"/>
      <c r="T1171" s="50"/>
      <c r="U1171" s="50"/>
      <c r="V1171" s="50"/>
      <c r="W1171" s="50"/>
      <c r="X1171" s="50"/>
      <c r="Y1171" s="50"/>
      <c r="Z1171" s="50"/>
      <c r="AA1171" s="50"/>
      <c r="AB1171" s="50"/>
      <c r="AC1171" s="50"/>
      <c r="AD1171" s="50"/>
      <c r="AE1171" s="50"/>
      <c r="AF1171" s="50"/>
      <c r="AG1171" s="50"/>
      <c r="AH1171" s="50"/>
      <c r="AI1171" s="50"/>
    </row>
    <row r="1172" spans="9:35">
      <c r="I1172" s="50"/>
      <c r="J1172" s="50"/>
      <c r="K1172" s="50"/>
      <c r="L1172" s="50"/>
      <c r="M1172" s="50"/>
      <c r="N1172" s="50"/>
      <c r="O1172" s="50"/>
      <c r="P1172" s="50"/>
      <c r="Q1172" s="50"/>
      <c r="R1172" s="50"/>
      <c r="S1172" s="50"/>
      <c r="T1172" s="50"/>
      <c r="U1172" s="50"/>
      <c r="V1172" s="50"/>
      <c r="W1172" s="50"/>
      <c r="X1172" s="50"/>
      <c r="Y1172" s="50"/>
      <c r="Z1172" s="50"/>
      <c r="AA1172" s="50"/>
      <c r="AB1172" s="50"/>
      <c r="AC1172" s="50"/>
      <c r="AD1172" s="50"/>
      <c r="AE1172" s="50"/>
      <c r="AF1172" s="50"/>
      <c r="AG1172" s="50"/>
      <c r="AH1172" s="50"/>
      <c r="AI1172" s="50"/>
    </row>
    <row r="1173" spans="9:35">
      <c r="I1173" s="50"/>
      <c r="J1173" s="50"/>
      <c r="K1173" s="50"/>
      <c r="L1173" s="50"/>
      <c r="M1173" s="50"/>
      <c r="N1173" s="50"/>
      <c r="O1173" s="50"/>
      <c r="P1173" s="50"/>
      <c r="Q1173" s="50"/>
      <c r="R1173" s="50"/>
      <c r="S1173" s="50"/>
      <c r="T1173" s="50"/>
      <c r="U1173" s="50"/>
      <c r="V1173" s="50"/>
      <c r="W1173" s="50"/>
      <c r="X1173" s="50"/>
      <c r="Y1173" s="50"/>
      <c r="Z1173" s="50"/>
      <c r="AA1173" s="50"/>
      <c r="AB1173" s="50"/>
      <c r="AC1173" s="50"/>
      <c r="AD1173" s="50"/>
      <c r="AE1173" s="50"/>
      <c r="AF1173" s="50"/>
      <c r="AG1173" s="50"/>
      <c r="AH1173" s="50"/>
      <c r="AI1173" s="50"/>
    </row>
    <row r="1174" spans="9:35">
      <c r="I1174" s="50"/>
      <c r="J1174" s="50"/>
      <c r="K1174" s="50"/>
      <c r="L1174" s="50"/>
      <c r="M1174" s="50"/>
      <c r="N1174" s="50"/>
      <c r="O1174" s="50"/>
      <c r="P1174" s="50"/>
      <c r="Q1174" s="50"/>
      <c r="R1174" s="50"/>
      <c r="S1174" s="50"/>
      <c r="T1174" s="50"/>
      <c r="U1174" s="50"/>
      <c r="V1174" s="50"/>
      <c r="W1174" s="50"/>
      <c r="X1174" s="50"/>
      <c r="Y1174" s="50"/>
      <c r="Z1174" s="50"/>
      <c r="AA1174" s="50"/>
      <c r="AB1174" s="50"/>
      <c r="AC1174" s="50"/>
      <c r="AD1174" s="50"/>
      <c r="AE1174" s="50"/>
      <c r="AF1174" s="50"/>
      <c r="AG1174" s="50"/>
      <c r="AH1174" s="50"/>
      <c r="AI1174" s="50"/>
    </row>
    <row r="1175" spans="9:35">
      <c r="I1175" s="50"/>
      <c r="J1175" s="50"/>
      <c r="K1175" s="50"/>
      <c r="L1175" s="50"/>
      <c r="M1175" s="50"/>
      <c r="N1175" s="50"/>
      <c r="O1175" s="50"/>
      <c r="P1175" s="50"/>
      <c r="Q1175" s="50"/>
      <c r="R1175" s="50"/>
      <c r="S1175" s="50"/>
      <c r="T1175" s="50"/>
      <c r="U1175" s="50"/>
      <c r="V1175" s="50"/>
      <c r="W1175" s="50"/>
      <c r="X1175" s="50"/>
      <c r="Y1175" s="50"/>
      <c r="Z1175" s="50"/>
      <c r="AA1175" s="50"/>
      <c r="AB1175" s="50"/>
      <c r="AC1175" s="50"/>
      <c r="AD1175" s="50"/>
      <c r="AE1175" s="50"/>
      <c r="AF1175" s="50"/>
      <c r="AG1175" s="50"/>
      <c r="AH1175" s="50"/>
      <c r="AI1175" s="50"/>
    </row>
    <row r="1176" spans="9:35">
      <c r="I1176" s="50"/>
      <c r="J1176" s="50"/>
      <c r="K1176" s="50"/>
      <c r="L1176" s="50"/>
      <c r="M1176" s="50"/>
      <c r="N1176" s="50"/>
      <c r="O1176" s="50"/>
      <c r="P1176" s="50"/>
      <c r="Q1176" s="50"/>
      <c r="R1176" s="50"/>
      <c r="S1176" s="50"/>
      <c r="T1176" s="50"/>
      <c r="U1176" s="50"/>
      <c r="V1176" s="50"/>
      <c r="W1176" s="50"/>
      <c r="X1176" s="50"/>
      <c r="Y1176" s="50"/>
      <c r="Z1176" s="50"/>
      <c r="AA1176" s="50"/>
      <c r="AB1176" s="50"/>
      <c r="AC1176" s="50"/>
      <c r="AD1176" s="50"/>
      <c r="AE1176" s="50"/>
      <c r="AF1176" s="50"/>
      <c r="AG1176" s="50"/>
      <c r="AH1176" s="50"/>
      <c r="AI1176" s="50"/>
    </row>
    <row r="1177" spans="9:35">
      <c r="I1177" s="50"/>
      <c r="J1177" s="50"/>
      <c r="K1177" s="50"/>
      <c r="L1177" s="50"/>
      <c r="M1177" s="50"/>
      <c r="N1177" s="50"/>
      <c r="O1177" s="50"/>
      <c r="P1177" s="50"/>
      <c r="Q1177" s="50"/>
      <c r="R1177" s="50"/>
      <c r="S1177" s="50"/>
      <c r="T1177" s="50"/>
      <c r="U1177" s="50"/>
      <c r="V1177" s="50"/>
      <c r="W1177" s="50"/>
      <c r="X1177" s="50"/>
      <c r="Y1177" s="50"/>
      <c r="Z1177" s="50"/>
      <c r="AA1177" s="50"/>
      <c r="AB1177" s="50"/>
      <c r="AC1177" s="50"/>
      <c r="AD1177" s="50"/>
      <c r="AE1177" s="50"/>
      <c r="AF1177" s="50"/>
      <c r="AG1177" s="50"/>
      <c r="AH1177" s="50"/>
      <c r="AI1177" s="50"/>
    </row>
    <row r="1178" spans="9:35">
      <c r="I1178" s="50"/>
      <c r="J1178" s="50"/>
      <c r="K1178" s="50"/>
      <c r="L1178" s="50"/>
      <c r="M1178" s="50"/>
      <c r="N1178" s="50"/>
      <c r="O1178" s="50"/>
      <c r="P1178" s="50"/>
      <c r="Q1178" s="50"/>
      <c r="R1178" s="50"/>
      <c r="S1178" s="50"/>
      <c r="T1178" s="50"/>
      <c r="U1178" s="50"/>
      <c r="V1178" s="50"/>
      <c r="W1178" s="50"/>
      <c r="X1178" s="50"/>
      <c r="Y1178" s="50"/>
      <c r="Z1178" s="50"/>
      <c r="AA1178" s="50"/>
      <c r="AB1178" s="50"/>
      <c r="AC1178" s="50"/>
      <c r="AD1178" s="50"/>
      <c r="AE1178" s="50"/>
      <c r="AF1178" s="50"/>
      <c r="AG1178" s="50"/>
      <c r="AH1178" s="50"/>
      <c r="AI1178" s="50"/>
    </row>
    <row r="1179" spans="9:35">
      <c r="I1179" s="50"/>
      <c r="J1179" s="50"/>
      <c r="K1179" s="50"/>
      <c r="L1179" s="50"/>
      <c r="M1179" s="50"/>
      <c r="N1179" s="50"/>
      <c r="O1179" s="50"/>
      <c r="P1179" s="50"/>
      <c r="Q1179" s="50"/>
      <c r="R1179" s="50"/>
      <c r="S1179" s="50"/>
      <c r="T1179" s="50"/>
      <c r="U1179" s="50"/>
      <c r="V1179" s="50"/>
      <c r="W1179" s="50"/>
      <c r="X1179" s="50"/>
      <c r="Y1179" s="50"/>
      <c r="Z1179" s="50"/>
      <c r="AA1179" s="50"/>
      <c r="AB1179" s="50"/>
      <c r="AC1179" s="50"/>
      <c r="AD1179" s="50"/>
      <c r="AE1179" s="50"/>
      <c r="AF1179" s="50"/>
      <c r="AG1179" s="50"/>
      <c r="AH1179" s="50"/>
      <c r="AI1179" s="50"/>
    </row>
    <row r="1180" spans="9:35">
      <c r="I1180" s="50"/>
      <c r="J1180" s="50"/>
      <c r="K1180" s="50"/>
      <c r="L1180" s="50"/>
      <c r="M1180" s="50"/>
      <c r="N1180" s="50"/>
      <c r="O1180" s="50"/>
      <c r="P1180" s="50"/>
      <c r="Q1180" s="50"/>
      <c r="R1180" s="50"/>
      <c r="S1180" s="50"/>
      <c r="T1180" s="50"/>
      <c r="U1180" s="50"/>
      <c r="V1180" s="50"/>
      <c r="W1180" s="50"/>
      <c r="X1180" s="50"/>
      <c r="Y1180" s="50"/>
      <c r="Z1180" s="50"/>
      <c r="AA1180" s="50"/>
      <c r="AB1180" s="50"/>
      <c r="AC1180" s="50"/>
      <c r="AD1180" s="50"/>
      <c r="AE1180" s="50"/>
      <c r="AF1180" s="50"/>
      <c r="AG1180" s="50"/>
      <c r="AH1180" s="50"/>
      <c r="AI1180" s="50"/>
    </row>
    <row r="1181" spans="9:35">
      <c r="I1181" s="50"/>
      <c r="J1181" s="50"/>
      <c r="K1181" s="50"/>
      <c r="L1181" s="50"/>
      <c r="M1181" s="50"/>
      <c r="N1181" s="50"/>
      <c r="O1181" s="50"/>
      <c r="P1181" s="50"/>
      <c r="Q1181" s="50"/>
      <c r="R1181" s="50"/>
      <c r="S1181" s="50"/>
      <c r="T1181" s="50"/>
      <c r="U1181" s="50"/>
      <c r="V1181" s="50"/>
      <c r="W1181" s="50"/>
      <c r="X1181" s="50"/>
      <c r="Y1181" s="50"/>
      <c r="Z1181" s="50"/>
      <c r="AA1181" s="50"/>
      <c r="AB1181" s="50"/>
      <c r="AC1181" s="50"/>
      <c r="AD1181" s="50"/>
      <c r="AE1181" s="50"/>
      <c r="AF1181" s="50"/>
      <c r="AG1181" s="50"/>
      <c r="AH1181" s="50"/>
      <c r="AI1181" s="50"/>
    </row>
    <row r="1182" spans="9:35">
      <c r="I1182" s="50"/>
      <c r="J1182" s="50"/>
      <c r="K1182" s="50"/>
      <c r="L1182" s="50"/>
      <c r="M1182" s="50"/>
      <c r="N1182" s="50"/>
      <c r="O1182" s="50"/>
      <c r="P1182" s="50"/>
      <c r="Q1182" s="50"/>
      <c r="R1182" s="50"/>
      <c r="S1182" s="50"/>
      <c r="T1182" s="50"/>
      <c r="U1182" s="50"/>
      <c r="V1182" s="50"/>
      <c r="W1182" s="50"/>
      <c r="X1182" s="50"/>
      <c r="Y1182" s="50"/>
      <c r="Z1182" s="50"/>
      <c r="AA1182" s="50"/>
      <c r="AB1182" s="50"/>
      <c r="AC1182" s="50"/>
      <c r="AD1182" s="50"/>
      <c r="AE1182" s="50"/>
      <c r="AF1182" s="50"/>
      <c r="AG1182" s="50"/>
      <c r="AH1182" s="50"/>
      <c r="AI1182" s="50"/>
    </row>
    <row r="1183" spans="9:35">
      <c r="I1183" s="50"/>
      <c r="J1183" s="50"/>
      <c r="K1183" s="50"/>
      <c r="L1183" s="50"/>
      <c r="M1183" s="50"/>
      <c r="N1183" s="50"/>
      <c r="O1183" s="50"/>
      <c r="P1183" s="50"/>
      <c r="Q1183" s="50"/>
      <c r="R1183" s="50"/>
      <c r="S1183" s="50"/>
      <c r="T1183" s="50"/>
      <c r="U1183" s="50"/>
      <c r="V1183" s="50"/>
      <c r="W1183" s="50"/>
      <c r="X1183" s="50"/>
      <c r="Y1183" s="50"/>
      <c r="Z1183" s="50"/>
      <c r="AA1183" s="50"/>
      <c r="AB1183" s="50"/>
      <c r="AC1183" s="50"/>
      <c r="AD1183" s="50"/>
      <c r="AE1183" s="50"/>
      <c r="AF1183" s="50"/>
      <c r="AG1183" s="50"/>
      <c r="AH1183" s="50"/>
      <c r="AI1183" s="50"/>
    </row>
    <row r="1184" spans="9:35">
      <c r="I1184" s="50"/>
      <c r="J1184" s="50"/>
      <c r="K1184" s="50"/>
      <c r="L1184" s="50"/>
      <c r="M1184" s="50"/>
      <c r="N1184" s="50"/>
      <c r="O1184" s="50"/>
      <c r="P1184" s="50"/>
      <c r="Q1184" s="50"/>
      <c r="R1184" s="50"/>
      <c r="S1184" s="50"/>
      <c r="T1184" s="50"/>
      <c r="U1184" s="50"/>
      <c r="V1184" s="50"/>
      <c r="W1184" s="50"/>
      <c r="X1184" s="50"/>
      <c r="Y1184" s="50"/>
      <c r="Z1184" s="50"/>
      <c r="AA1184" s="50"/>
      <c r="AB1184" s="50"/>
      <c r="AC1184" s="50"/>
      <c r="AD1184" s="50"/>
      <c r="AE1184" s="50"/>
      <c r="AF1184" s="50"/>
      <c r="AG1184" s="50"/>
      <c r="AH1184" s="50"/>
      <c r="AI1184" s="50"/>
    </row>
    <row r="1185" spans="9:35">
      <c r="I1185" s="50"/>
      <c r="J1185" s="50"/>
      <c r="K1185" s="50"/>
      <c r="L1185" s="50"/>
      <c r="M1185" s="50"/>
      <c r="N1185" s="50"/>
      <c r="O1185" s="50"/>
      <c r="P1185" s="50"/>
      <c r="Q1185" s="50"/>
      <c r="R1185" s="50"/>
      <c r="S1185" s="50"/>
      <c r="T1185" s="50"/>
      <c r="U1185" s="50"/>
      <c r="V1185" s="50"/>
      <c r="W1185" s="50"/>
      <c r="X1185" s="50"/>
      <c r="Y1185" s="50"/>
      <c r="Z1185" s="50"/>
      <c r="AA1185" s="50"/>
      <c r="AB1185" s="50"/>
      <c r="AC1185" s="50"/>
      <c r="AD1185" s="50"/>
      <c r="AE1185" s="50"/>
      <c r="AF1185" s="50"/>
      <c r="AG1185" s="50"/>
      <c r="AH1185" s="50"/>
      <c r="AI1185" s="50"/>
    </row>
    <row r="1186" spans="9:35">
      <c r="I1186" s="50"/>
      <c r="J1186" s="50"/>
      <c r="K1186" s="50"/>
      <c r="L1186" s="50"/>
      <c r="M1186" s="50"/>
      <c r="N1186" s="50"/>
      <c r="O1186" s="50"/>
      <c r="P1186" s="50"/>
      <c r="Q1186" s="50"/>
      <c r="R1186" s="50"/>
      <c r="S1186" s="50"/>
      <c r="T1186" s="50"/>
      <c r="U1186" s="50"/>
      <c r="V1186" s="50"/>
      <c r="W1186" s="50"/>
      <c r="X1186" s="50"/>
      <c r="Y1186" s="50"/>
      <c r="Z1186" s="50"/>
      <c r="AA1186" s="50"/>
      <c r="AB1186" s="50"/>
      <c r="AC1186" s="50"/>
      <c r="AD1186" s="50"/>
      <c r="AE1186" s="50"/>
      <c r="AF1186" s="50"/>
      <c r="AG1186" s="50"/>
      <c r="AH1186" s="50"/>
      <c r="AI1186" s="50"/>
    </row>
    <row r="1187" spans="9:35">
      <c r="I1187" s="50"/>
      <c r="J1187" s="50"/>
      <c r="K1187" s="50"/>
      <c r="L1187" s="50"/>
      <c r="M1187" s="50"/>
      <c r="N1187" s="50"/>
      <c r="O1187" s="50"/>
      <c r="P1187" s="50"/>
      <c r="Q1187" s="50"/>
      <c r="R1187" s="50"/>
      <c r="S1187" s="50"/>
      <c r="T1187" s="50"/>
      <c r="U1187" s="50"/>
      <c r="V1187" s="50"/>
      <c r="W1187" s="50"/>
      <c r="X1187" s="50"/>
      <c r="Y1187" s="50"/>
      <c r="Z1187" s="50"/>
      <c r="AA1187" s="50"/>
      <c r="AB1187" s="50"/>
      <c r="AC1187" s="50"/>
      <c r="AD1187" s="50"/>
      <c r="AE1187" s="50"/>
      <c r="AF1187" s="50"/>
      <c r="AG1187" s="50"/>
      <c r="AH1187" s="50"/>
      <c r="AI1187" s="50"/>
    </row>
    <row r="1188" spans="9:35">
      <c r="I1188" s="50"/>
      <c r="J1188" s="50"/>
      <c r="K1188" s="50"/>
      <c r="L1188" s="50"/>
      <c r="M1188" s="50"/>
      <c r="N1188" s="50"/>
      <c r="O1188" s="50"/>
      <c r="P1188" s="50"/>
      <c r="Q1188" s="50"/>
      <c r="R1188" s="50"/>
      <c r="S1188" s="50"/>
      <c r="T1188" s="50"/>
      <c r="U1188" s="50"/>
      <c r="V1188" s="50"/>
      <c r="W1188" s="50"/>
      <c r="X1188" s="50"/>
      <c r="Y1188" s="50"/>
      <c r="Z1188" s="50"/>
      <c r="AA1188" s="50"/>
      <c r="AB1188" s="50"/>
      <c r="AC1188" s="50"/>
      <c r="AD1188" s="50"/>
      <c r="AE1188" s="50"/>
      <c r="AF1188" s="50"/>
      <c r="AG1188" s="50"/>
      <c r="AH1188" s="50"/>
      <c r="AI1188" s="50"/>
    </row>
    <row r="1189" spans="9:35">
      <c r="I1189" s="50"/>
      <c r="J1189" s="50"/>
      <c r="K1189" s="50"/>
      <c r="L1189" s="50"/>
      <c r="M1189" s="50"/>
      <c r="N1189" s="50"/>
      <c r="O1189" s="50"/>
      <c r="P1189" s="50"/>
      <c r="Q1189" s="50"/>
      <c r="R1189" s="50"/>
      <c r="S1189" s="50"/>
      <c r="T1189" s="50"/>
      <c r="U1189" s="50"/>
      <c r="V1189" s="50"/>
      <c r="W1189" s="50"/>
      <c r="X1189" s="50"/>
      <c r="Y1189" s="50"/>
      <c r="Z1189" s="50"/>
      <c r="AA1189" s="50"/>
      <c r="AB1189" s="50"/>
      <c r="AC1189" s="50"/>
      <c r="AD1189" s="50"/>
      <c r="AE1189" s="50"/>
      <c r="AF1189" s="50"/>
      <c r="AG1189" s="50"/>
      <c r="AH1189" s="50"/>
      <c r="AI1189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M350"/>
  <sheetViews>
    <sheetView zoomScale="80" zoomScaleNormal="80" workbookViewId="0">
      <selection activeCell="N7" sqref="N7"/>
    </sheetView>
  </sheetViews>
  <sheetFormatPr defaultRowHeight="12.75"/>
  <cols>
    <col min="1" max="1" width="4.42578125" style="119" customWidth="1"/>
    <col min="2" max="2" width="10.28515625" style="119" customWidth="1"/>
    <col min="3" max="3" width="10.28515625" style="119" hidden="1" customWidth="1"/>
    <col min="4" max="4" width="24.5703125" style="119" customWidth="1"/>
    <col min="5" max="5" width="8" style="119" customWidth="1"/>
    <col min="6" max="6" width="12.85546875" style="158" customWidth="1"/>
    <col min="7" max="7" width="9.5703125" style="158" customWidth="1"/>
    <col min="8" max="8" width="9.140625" style="158" customWidth="1"/>
    <col min="9" max="9" width="10.42578125" style="158" customWidth="1"/>
    <col min="10" max="10" width="9.140625" style="148" customWidth="1"/>
    <col min="11" max="11" width="12.140625" style="148" customWidth="1"/>
    <col min="12" max="12" width="9.85546875" style="158" customWidth="1"/>
    <col min="13" max="13" width="13" style="158" customWidth="1"/>
    <col min="14" max="14" width="12.28515625" style="158" customWidth="1"/>
    <col min="15" max="15" width="12.7109375" style="119" customWidth="1"/>
    <col min="16" max="16" width="13.140625" style="148" customWidth="1"/>
    <col min="17" max="17" width="9.5703125" style="119" customWidth="1"/>
    <col min="18" max="18" width="10.140625" style="119" hidden="1" customWidth="1"/>
    <col min="19" max="19" width="9.140625" style="158" hidden="1" customWidth="1"/>
    <col min="20" max="20" width="9.140625" style="119" hidden="1" customWidth="1"/>
    <col min="21" max="23" width="9.140625" style="119" customWidth="1"/>
    <col min="24" max="25" width="9.140625" style="119"/>
    <col min="26" max="32" width="9.140625" style="119" customWidth="1"/>
    <col min="33" max="16384" width="9.140625" style="119"/>
  </cols>
  <sheetData>
    <row r="1" spans="1:27">
      <c r="A1" s="1"/>
      <c r="B1" s="1"/>
      <c r="C1" s="1"/>
      <c r="D1" s="1"/>
      <c r="E1" s="1"/>
      <c r="F1" s="49"/>
      <c r="G1" s="49"/>
      <c r="H1" s="49"/>
      <c r="I1" s="49"/>
      <c r="J1" s="9"/>
      <c r="K1" s="9"/>
      <c r="L1" s="49"/>
      <c r="M1" s="49"/>
      <c r="N1" s="49"/>
      <c r="O1" s="1"/>
      <c r="P1" s="9"/>
      <c r="R1" s="1"/>
      <c r="S1" s="49"/>
      <c r="T1" s="18"/>
      <c r="U1" s="18"/>
      <c r="V1" s="18"/>
      <c r="W1" s="18"/>
      <c r="X1" s="18"/>
      <c r="Y1" s="18"/>
      <c r="Z1" s="18"/>
      <c r="AA1" s="18"/>
    </row>
    <row r="2" spans="1:27" ht="12" customHeight="1">
      <c r="A2" s="79"/>
      <c r="B2" s="79"/>
      <c r="C2" s="79"/>
      <c r="D2" s="79"/>
      <c r="E2" s="79"/>
      <c r="F2" s="170"/>
      <c r="G2" s="170"/>
      <c r="H2" s="170"/>
      <c r="I2" s="170"/>
      <c r="J2" s="79"/>
      <c r="K2" s="79"/>
      <c r="L2" s="170"/>
      <c r="M2" s="170"/>
      <c r="N2" s="170"/>
      <c r="O2" s="79"/>
      <c r="P2" s="9"/>
      <c r="R2" s="1"/>
      <c r="S2" s="49"/>
      <c r="T2" s="18"/>
      <c r="U2" s="18"/>
      <c r="V2" s="18"/>
      <c r="W2" s="18"/>
      <c r="X2" s="18"/>
      <c r="Y2" s="18"/>
      <c r="Z2" s="18"/>
      <c r="AA2" s="18"/>
    </row>
    <row r="3" spans="1:27">
      <c r="A3" s="79"/>
      <c r="B3" s="80"/>
      <c r="C3" s="80"/>
      <c r="D3" s="80"/>
      <c r="E3" s="80"/>
      <c r="F3" s="80"/>
      <c r="G3" s="80"/>
      <c r="H3" s="80"/>
      <c r="I3" s="80"/>
      <c r="J3" s="81"/>
      <c r="K3" s="82"/>
      <c r="L3" s="171"/>
      <c r="M3" s="170"/>
      <c r="N3" s="170"/>
      <c r="O3" s="79"/>
      <c r="P3" s="9"/>
      <c r="R3" s="1"/>
      <c r="S3" s="49"/>
      <c r="T3" s="18"/>
      <c r="U3" s="18"/>
      <c r="V3" s="18"/>
      <c r="W3" s="18"/>
      <c r="X3" s="18"/>
      <c r="Y3" s="18"/>
      <c r="Z3" s="18"/>
      <c r="AA3" s="18"/>
    </row>
    <row r="4" spans="1:27">
      <c r="A4" s="79"/>
      <c r="B4" s="80"/>
      <c r="C4" s="80"/>
      <c r="D4" s="80"/>
      <c r="E4" s="80"/>
      <c r="F4" s="80"/>
      <c r="G4" s="80"/>
      <c r="H4" s="80"/>
      <c r="I4" s="83"/>
      <c r="J4" s="81"/>
      <c r="K4" s="82"/>
      <c r="L4" s="171"/>
      <c r="M4" s="170"/>
      <c r="N4" s="170"/>
      <c r="O4" s="79"/>
      <c r="P4" s="9"/>
      <c r="R4" s="1"/>
      <c r="S4" s="49"/>
      <c r="T4" s="18"/>
      <c r="U4" s="18"/>
      <c r="V4" s="18"/>
      <c r="W4" s="18"/>
      <c r="X4" s="18"/>
      <c r="Y4" s="18"/>
      <c r="Z4" s="18"/>
      <c r="AA4" s="18"/>
    </row>
    <row r="5" spans="1:27" ht="25.5">
      <c r="A5" s="18"/>
      <c r="B5" s="18"/>
      <c r="C5" s="18"/>
      <c r="D5" s="18"/>
      <c r="E5" s="18"/>
      <c r="F5" s="89"/>
      <c r="G5" s="89"/>
      <c r="H5" s="89"/>
      <c r="I5" s="89"/>
      <c r="J5" s="147"/>
      <c r="L5" s="89"/>
      <c r="N5" s="172" t="s">
        <v>237</v>
      </c>
      <c r="O5" s="18"/>
      <c r="P5" s="9"/>
      <c r="R5" s="1"/>
      <c r="S5" s="49"/>
      <c r="T5" s="18"/>
      <c r="U5" s="18"/>
      <c r="V5" s="18"/>
      <c r="W5" s="18"/>
      <c r="X5" s="18"/>
      <c r="Y5" s="18"/>
      <c r="Z5" s="18"/>
      <c r="AA5" s="18"/>
    </row>
    <row r="6" spans="1:27" ht="20.25">
      <c r="A6" s="84" t="s">
        <v>3043</v>
      </c>
      <c r="D6" s="18"/>
      <c r="E6" s="18"/>
      <c r="F6" s="89"/>
      <c r="G6" s="89"/>
      <c r="H6" s="89"/>
      <c r="I6" s="89"/>
      <c r="J6" s="147"/>
      <c r="K6" s="147"/>
      <c r="L6" s="89"/>
      <c r="M6" s="89"/>
      <c r="N6" s="173"/>
      <c r="O6" s="18"/>
      <c r="P6" s="9"/>
      <c r="R6" s="1"/>
      <c r="S6" s="49"/>
      <c r="T6" s="18"/>
      <c r="U6" s="18"/>
      <c r="V6" s="18"/>
      <c r="W6" s="18"/>
      <c r="X6" s="18"/>
      <c r="Y6" s="18"/>
      <c r="Z6" s="18"/>
      <c r="AA6" s="18"/>
    </row>
    <row r="7" spans="1:27">
      <c r="A7" s="18"/>
      <c r="B7" s="18"/>
      <c r="C7" s="18"/>
      <c r="D7" s="18"/>
      <c r="E7" s="18"/>
      <c r="F7" s="89"/>
      <c r="G7" s="89"/>
      <c r="H7" s="89"/>
      <c r="I7" s="89"/>
      <c r="J7" s="147"/>
      <c r="K7" s="147"/>
      <c r="L7" s="89"/>
      <c r="M7" s="89"/>
      <c r="N7" s="174">
        <f>Main!B10</f>
        <v>43143</v>
      </c>
      <c r="O7" s="18"/>
      <c r="P7" s="9"/>
      <c r="R7" s="1"/>
      <c r="S7" s="89"/>
      <c r="T7" s="18"/>
      <c r="U7" s="18"/>
      <c r="V7" s="18"/>
      <c r="W7" s="18"/>
      <c r="X7" s="18"/>
      <c r="Y7" s="18"/>
      <c r="Z7" s="18"/>
    </row>
    <row r="8" spans="1:27" ht="15">
      <c r="B8" s="106" t="s">
        <v>385</v>
      </c>
      <c r="C8" s="106"/>
      <c r="D8" s="106"/>
      <c r="E8" s="106"/>
      <c r="F8" s="89"/>
      <c r="G8" s="89"/>
      <c r="H8" s="89"/>
      <c r="I8" s="89"/>
      <c r="J8" s="147"/>
      <c r="K8" s="147"/>
      <c r="L8" s="89"/>
      <c r="M8" s="89"/>
      <c r="N8" s="89"/>
      <c r="O8" s="18"/>
      <c r="P8" s="9"/>
      <c r="R8" s="1"/>
      <c r="S8" s="49"/>
      <c r="T8" s="18"/>
      <c r="U8" s="18"/>
      <c r="V8" s="18"/>
      <c r="W8" s="18"/>
      <c r="X8" s="18"/>
      <c r="Y8" s="18"/>
      <c r="Z8" s="18"/>
      <c r="AA8" s="18"/>
    </row>
    <row r="9" spans="1:27" ht="38.25">
      <c r="A9" s="165" t="s">
        <v>13</v>
      </c>
      <c r="B9" s="85" t="s">
        <v>218</v>
      </c>
      <c r="C9" s="85"/>
      <c r="D9" s="86" t="s">
        <v>259</v>
      </c>
      <c r="E9" s="85" t="s">
        <v>260</v>
      </c>
      <c r="F9" s="85" t="s">
        <v>261</v>
      </c>
      <c r="G9" s="85" t="s">
        <v>346</v>
      </c>
      <c r="H9" s="85" t="s">
        <v>263</v>
      </c>
      <c r="I9" s="85" t="s">
        <v>264</v>
      </c>
      <c r="J9" s="568" t="s">
        <v>265</v>
      </c>
      <c r="K9" s="569"/>
      <c r="L9" s="85" t="s">
        <v>266</v>
      </c>
      <c r="M9" s="85" t="s">
        <v>267</v>
      </c>
      <c r="N9" s="85" t="s">
        <v>268</v>
      </c>
      <c r="O9" s="86" t="s">
        <v>269</v>
      </c>
      <c r="P9" s="85" t="s">
        <v>395</v>
      </c>
      <c r="R9" s="18"/>
      <c r="S9" s="89"/>
      <c r="T9" s="18"/>
      <c r="U9" s="18"/>
      <c r="V9" s="18"/>
      <c r="W9" s="18"/>
      <c r="X9" s="18"/>
      <c r="Y9" s="18"/>
    </row>
    <row r="10" spans="1:27" s="148" customFormat="1" ht="15" customHeight="1">
      <c r="A10" s="409">
        <v>1</v>
      </c>
      <c r="B10" s="340">
        <v>43090</v>
      </c>
      <c r="C10" s="199"/>
      <c r="D10" s="207" t="s">
        <v>113</v>
      </c>
      <c r="E10" s="205" t="s">
        <v>2420</v>
      </c>
      <c r="F10" s="211">
        <v>750</v>
      </c>
      <c r="G10" s="200">
        <v>825</v>
      </c>
      <c r="H10" s="200"/>
      <c r="I10" s="211">
        <v>600</v>
      </c>
      <c r="J10" s="577" t="s">
        <v>271</v>
      </c>
      <c r="K10" s="578"/>
      <c r="L10" s="269"/>
      <c r="M10" s="200"/>
      <c r="N10" s="200"/>
      <c r="O10" s="301"/>
      <c r="P10" s="227">
        <f>VLOOKUP(D10,Sheet2!$A$1:M2036,6,0)</f>
        <v>750.05</v>
      </c>
      <c r="R10" s="202"/>
      <c r="S10" s="206" t="s">
        <v>2481</v>
      </c>
      <c r="T10" s="204"/>
      <c r="Z10" s="204"/>
    </row>
    <row r="11" spans="1:27" s="148" customFormat="1" ht="15" customHeight="1">
      <c r="A11" s="437">
        <v>2</v>
      </c>
      <c r="B11" s="438">
        <v>43111</v>
      </c>
      <c r="C11" s="415"/>
      <c r="D11" s="439" t="s">
        <v>142</v>
      </c>
      <c r="E11" s="440" t="s">
        <v>270</v>
      </c>
      <c r="F11" s="440">
        <v>593.5</v>
      </c>
      <c r="G11" s="441">
        <v>560</v>
      </c>
      <c r="H11" s="441">
        <v>557.5</v>
      </c>
      <c r="I11" s="442">
        <v>650</v>
      </c>
      <c r="J11" s="546" t="s">
        <v>3031</v>
      </c>
      <c r="K11" s="546"/>
      <c r="L11" s="443">
        <f t="shared" ref="L11" si="0">H11-F11-K11</f>
        <v>-36</v>
      </c>
      <c r="M11" s="444">
        <f t="shared" ref="M11" si="1">L11/F11</f>
        <v>-6.0657118786857624E-2</v>
      </c>
      <c r="N11" s="440" t="s">
        <v>2194</v>
      </c>
      <c r="O11" s="414">
        <v>43132</v>
      </c>
      <c r="P11" s="445"/>
      <c r="R11" s="202"/>
      <c r="S11" s="206" t="s">
        <v>2468</v>
      </c>
      <c r="T11" s="204"/>
      <c r="Z11" s="204"/>
    </row>
    <row r="12" spans="1:27" s="148" customFormat="1" ht="15" customHeight="1">
      <c r="A12" s="437">
        <v>3</v>
      </c>
      <c r="B12" s="438">
        <v>43112</v>
      </c>
      <c r="C12" s="415"/>
      <c r="D12" s="439" t="s">
        <v>355</v>
      </c>
      <c r="E12" s="440" t="s">
        <v>2941</v>
      </c>
      <c r="F12" s="440">
        <f>(145.5+133.5)/2</f>
        <v>139.5</v>
      </c>
      <c r="G12" s="441">
        <v>131</v>
      </c>
      <c r="H12" s="441">
        <v>131</v>
      </c>
      <c r="I12" s="442" t="s">
        <v>2990</v>
      </c>
      <c r="J12" s="546" t="s">
        <v>3026</v>
      </c>
      <c r="K12" s="546"/>
      <c r="L12" s="443">
        <f t="shared" ref="L12" si="2">H12-F12-K12</f>
        <v>-8.5</v>
      </c>
      <c r="M12" s="444">
        <f t="shared" ref="M12:M13" si="3">L12/F12</f>
        <v>-6.093189964157706E-2</v>
      </c>
      <c r="N12" s="440" t="s">
        <v>2194</v>
      </c>
      <c r="O12" s="414">
        <v>43132</v>
      </c>
      <c r="P12" s="445"/>
      <c r="R12" s="202"/>
      <c r="S12" s="206" t="s">
        <v>2467</v>
      </c>
      <c r="T12" s="204"/>
      <c r="Z12" s="204"/>
    </row>
    <row r="13" spans="1:27" s="148" customFormat="1" ht="15" customHeight="1">
      <c r="A13" s="437">
        <v>4</v>
      </c>
      <c r="B13" s="438">
        <v>43116</v>
      </c>
      <c r="C13" s="415"/>
      <c r="D13" s="439" t="s">
        <v>208</v>
      </c>
      <c r="E13" s="440" t="s">
        <v>270</v>
      </c>
      <c r="F13" s="440">
        <v>906.5</v>
      </c>
      <c r="G13" s="441">
        <v>880</v>
      </c>
      <c r="H13" s="441">
        <v>870</v>
      </c>
      <c r="I13" s="442">
        <v>965</v>
      </c>
      <c r="J13" s="546" t="s">
        <v>3047</v>
      </c>
      <c r="K13" s="546"/>
      <c r="L13" s="443">
        <f>H13-F13-K13</f>
        <v>-36.5</v>
      </c>
      <c r="M13" s="444">
        <f t="shared" si="3"/>
        <v>-4.0264754550468837E-2</v>
      </c>
      <c r="N13" s="440" t="s">
        <v>2194</v>
      </c>
      <c r="O13" s="414">
        <v>43133</v>
      </c>
      <c r="P13" s="445"/>
      <c r="R13" s="202"/>
      <c r="S13" s="206" t="s">
        <v>2468</v>
      </c>
      <c r="T13" s="204"/>
      <c r="Z13" s="204"/>
    </row>
    <row r="14" spans="1:27" s="148" customFormat="1" ht="15" customHeight="1">
      <c r="A14" s="437">
        <v>5</v>
      </c>
      <c r="B14" s="438">
        <v>43118</v>
      </c>
      <c r="C14" s="415"/>
      <c r="D14" s="439" t="s">
        <v>42</v>
      </c>
      <c r="E14" s="440" t="s">
        <v>270</v>
      </c>
      <c r="F14" s="440">
        <v>660.5</v>
      </c>
      <c r="G14" s="441">
        <v>634</v>
      </c>
      <c r="H14" s="441">
        <v>626</v>
      </c>
      <c r="I14" s="442" t="s">
        <v>2998</v>
      </c>
      <c r="J14" s="546" t="s">
        <v>3025</v>
      </c>
      <c r="K14" s="546"/>
      <c r="L14" s="443">
        <f t="shared" ref="L14" si="4">H14-F14-K14</f>
        <v>-34.5</v>
      </c>
      <c r="M14" s="444">
        <f t="shared" ref="M14:M16" si="5">L14/F14</f>
        <v>-5.2233156699470096E-2</v>
      </c>
      <c r="N14" s="440" t="s">
        <v>2194</v>
      </c>
      <c r="O14" s="414">
        <v>43132</v>
      </c>
      <c r="P14" s="445"/>
      <c r="R14" s="202"/>
      <c r="S14" s="206" t="s">
        <v>2467</v>
      </c>
      <c r="T14" s="204"/>
      <c r="Z14" s="204"/>
    </row>
    <row r="15" spans="1:27" s="148" customFormat="1" ht="15" customHeight="1">
      <c r="A15" s="198">
        <v>6</v>
      </c>
      <c r="B15" s="209">
        <v>43119</v>
      </c>
      <c r="C15" s="199"/>
      <c r="D15" s="207" t="s">
        <v>66</v>
      </c>
      <c r="E15" s="205" t="s">
        <v>270</v>
      </c>
      <c r="F15" s="211" t="s">
        <v>3000</v>
      </c>
      <c r="G15" s="200">
        <v>170.5</v>
      </c>
      <c r="H15" s="200"/>
      <c r="I15" s="412" t="s">
        <v>3001</v>
      </c>
      <c r="J15" s="549" t="s">
        <v>271</v>
      </c>
      <c r="K15" s="549"/>
      <c r="L15" s="413"/>
      <c r="M15" s="200"/>
      <c r="N15" s="200"/>
      <c r="O15" s="301"/>
      <c r="P15" s="227">
        <f>VLOOKUP(D15,Sheet2!$A$1:M2077,6,0)</f>
        <v>168.25</v>
      </c>
      <c r="R15" s="202"/>
      <c r="S15" s="206" t="s">
        <v>2467</v>
      </c>
      <c r="T15" s="204"/>
      <c r="Z15" s="204"/>
    </row>
    <row r="16" spans="1:27" s="148" customFormat="1" ht="15" customHeight="1">
      <c r="A16" s="437">
        <v>7</v>
      </c>
      <c r="B16" s="438">
        <v>43122</v>
      </c>
      <c r="C16" s="415"/>
      <c r="D16" s="439" t="s">
        <v>111</v>
      </c>
      <c r="E16" s="440" t="s">
        <v>2420</v>
      </c>
      <c r="F16" s="440">
        <v>1381.5</v>
      </c>
      <c r="G16" s="441">
        <v>1444</v>
      </c>
      <c r="H16" s="441">
        <v>1455</v>
      </c>
      <c r="I16" s="442">
        <v>1250</v>
      </c>
      <c r="J16" s="546" t="s">
        <v>3032</v>
      </c>
      <c r="K16" s="546"/>
      <c r="L16" s="446">
        <f>F16-H16</f>
        <v>-73.5</v>
      </c>
      <c r="M16" s="444">
        <f t="shared" si="5"/>
        <v>-5.3203040173724216E-2</v>
      </c>
      <c r="N16" s="440" t="s">
        <v>2194</v>
      </c>
      <c r="O16" s="414">
        <v>43132</v>
      </c>
      <c r="P16" s="445"/>
      <c r="R16" s="202"/>
      <c r="S16" s="206" t="s">
        <v>2468</v>
      </c>
      <c r="T16" s="204"/>
      <c r="Z16" s="204"/>
    </row>
    <row r="17" spans="1:26" s="148" customFormat="1" ht="15" customHeight="1">
      <c r="A17" s="427">
        <v>8</v>
      </c>
      <c r="B17" s="428">
        <v>43123</v>
      </c>
      <c r="C17" s="429"/>
      <c r="D17" s="430" t="s">
        <v>32</v>
      </c>
      <c r="E17" s="431" t="s">
        <v>2420</v>
      </c>
      <c r="F17" s="431">
        <v>435</v>
      </c>
      <c r="G17" s="431">
        <v>455</v>
      </c>
      <c r="H17" s="431">
        <v>417.5</v>
      </c>
      <c r="I17" s="432">
        <v>390</v>
      </c>
      <c r="J17" s="553" t="s">
        <v>3044</v>
      </c>
      <c r="K17" s="553"/>
      <c r="L17" s="433">
        <f>F17-H17</f>
        <v>17.5</v>
      </c>
      <c r="M17" s="434">
        <f t="shared" ref="M17" si="6">L17/F17</f>
        <v>4.0229885057471264E-2</v>
      </c>
      <c r="N17" s="431" t="s">
        <v>272</v>
      </c>
      <c r="O17" s="435">
        <v>43132</v>
      </c>
      <c r="P17" s="436"/>
      <c r="R17" s="202"/>
      <c r="S17" s="206" t="s">
        <v>2468</v>
      </c>
      <c r="T17" s="204"/>
      <c r="Z17" s="204"/>
    </row>
    <row r="18" spans="1:26" s="148" customFormat="1" ht="15" customHeight="1">
      <c r="A18" s="198">
        <v>9</v>
      </c>
      <c r="B18" s="209">
        <v>43130</v>
      </c>
      <c r="C18" s="199"/>
      <c r="D18" s="207" t="s">
        <v>56</v>
      </c>
      <c r="E18" s="205" t="s">
        <v>270</v>
      </c>
      <c r="F18" s="211" t="s">
        <v>3016</v>
      </c>
      <c r="G18" s="200">
        <v>1020</v>
      </c>
      <c r="H18" s="200"/>
      <c r="I18" s="412">
        <v>1140</v>
      </c>
      <c r="J18" s="549" t="s">
        <v>271</v>
      </c>
      <c r="K18" s="549"/>
      <c r="L18" s="413"/>
      <c r="M18" s="200"/>
      <c r="N18" s="200"/>
      <c r="O18" s="301"/>
      <c r="P18" s="227">
        <f>VLOOKUP(D18,Sheet2!$A$1:M2082,6,0)</f>
        <v>1007.6</v>
      </c>
      <c r="R18" s="202"/>
      <c r="S18" s="206" t="s">
        <v>2468</v>
      </c>
      <c r="T18" s="204"/>
      <c r="Z18" s="204"/>
    </row>
    <row r="19" spans="1:26" s="148" customFormat="1" ht="15" customHeight="1">
      <c r="A19" s="437">
        <v>10</v>
      </c>
      <c r="B19" s="438">
        <v>43130</v>
      </c>
      <c r="C19" s="415"/>
      <c r="D19" s="439" t="s">
        <v>148</v>
      </c>
      <c r="E19" s="440" t="s">
        <v>270</v>
      </c>
      <c r="F19" s="440">
        <v>400.5</v>
      </c>
      <c r="G19" s="441">
        <v>385</v>
      </c>
      <c r="H19" s="441">
        <v>377.5</v>
      </c>
      <c r="I19" s="442" t="s">
        <v>2969</v>
      </c>
      <c r="J19" s="546" t="s">
        <v>3065</v>
      </c>
      <c r="K19" s="546"/>
      <c r="L19" s="443">
        <f t="shared" ref="L19" si="7">H19-F19-K19</f>
        <v>-23</v>
      </c>
      <c r="M19" s="444">
        <f t="shared" ref="M19" si="8">L19/F19</f>
        <v>-5.742821473158552E-2</v>
      </c>
      <c r="N19" s="440" t="s">
        <v>2194</v>
      </c>
      <c r="O19" s="414">
        <v>43137</v>
      </c>
      <c r="P19" s="445"/>
      <c r="R19" s="202"/>
      <c r="S19" s="206" t="s">
        <v>2467</v>
      </c>
      <c r="T19" s="204"/>
      <c r="Z19" s="204"/>
    </row>
    <row r="20" spans="1:26" s="148" customFormat="1" ht="15" customHeight="1">
      <c r="A20" s="198">
        <v>11</v>
      </c>
      <c r="B20" s="209">
        <v>43136</v>
      </c>
      <c r="C20" s="199"/>
      <c r="D20" s="207" t="s">
        <v>161</v>
      </c>
      <c r="E20" s="205" t="s">
        <v>270</v>
      </c>
      <c r="F20" s="211" t="s">
        <v>3051</v>
      </c>
      <c r="G20" s="200">
        <v>684</v>
      </c>
      <c r="H20" s="200"/>
      <c r="I20" s="412" t="s">
        <v>3052</v>
      </c>
      <c r="J20" s="549" t="s">
        <v>271</v>
      </c>
      <c r="K20" s="549"/>
      <c r="L20" s="413"/>
      <c r="M20" s="200"/>
      <c r="N20" s="200"/>
      <c r="O20" s="301"/>
      <c r="P20" s="227">
        <f>VLOOKUP(D20,Sheet2!$A$1:M2084,6,0)</f>
        <v>708.35</v>
      </c>
      <c r="R20" s="202"/>
      <c r="S20" s="206" t="s">
        <v>2467</v>
      </c>
      <c r="T20" s="204"/>
      <c r="Z20" s="204"/>
    </row>
    <row r="21" spans="1:26" s="148" customFormat="1" ht="15" customHeight="1">
      <c r="A21" s="427">
        <v>12</v>
      </c>
      <c r="B21" s="428">
        <v>43136</v>
      </c>
      <c r="C21" s="429"/>
      <c r="D21" s="430" t="s">
        <v>200</v>
      </c>
      <c r="E21" s="431" t="s">
        <v>270</v>
      </c>
      <c r="F21" s="431">
        <v>128</v>
      </c>
      <c r="G21" s="431">
        <v>121</v>
      </c>
      <c r="H21" s="431">
        <v>132.75</v>
      </c>
      <c r="I21" s="432">
        <v>140</v>
      </c>
      <c r="J21" s="553" t="s">
        <v>3054</v>
      </c>
      <c r="K21" s="553"/>
      <c r="L21" s="433">
        <f t="shared" ref="L21" si="9">H21-F21-K21</f>
        <v>4.75</v>
      </c>
      <c r="M21" s="434">
        <f t="shared" ref="M21" si="10">L21/F21</f>
        <v>3.7109375E-2</v>
      </c>
      <c r="N21" s="431" t="s">
        <v>272</v>
      </c>
      <c r="O21" s="435">
        <v>43136</v>
      </c>
      <c r="P21" s="436"/>
      <c r="R21" s="202"/>
      <c r="S21" s="206" t="s">
        <v>2467</v>
      </c>
      <c r="T21" s="204"/>
      <c r="Z21" s="204"/>
    </row>
    <row r="22" spans="1:26" s="148" customFormat="1" ht="15" customHeight="1">
      <c r="A22" s="198">
        <v>13</v>
      </c>
      <c r="B22" s="209">
        <v>43136</v>
      </c>
      <c r="C22" s="199"/>
      <c r="D22" s="207" t="s">
        <v>1062</v>
      </c>
      <c r="E22" s="205" t="s">
        <v>270</v>
      </c>
      <c r="F22" s="211" t="s">
        <v>3055</v>
      </c>
      <c r="G22" s="200">
        <v>319</v>
      </c>
      <c r="H22" s="200"/>
      <c r="I22" s="412" t="s">
        <v>3056</v>
      </c>
      <c r="J22" s="549" t="s">
        <v>271</v>
      </c>
      <c r="K22" s="549"/>
      <c r="L22" s="413"/>
      <c r="M22" s="200"/>
      <c r="N22" s="200"/>
      <c r="O22" s="301"/>
      <c r="P22" s="227">
        <f>VLOOKUP(D22,Sheet2!$A$1:M2086,6,0)</f>
        <v>339.4</v>
      </c>
      <c r="R22" s="202"/>
      <c r="S22" s="206" t="s">
        <v>2467</v>
      </c>
      <c r="T22" s="204"/>
      <c r="Z22" s="204"/>
    </row>
    <row r="23" spans="1:26" s="148" customFormat="1" ht="15" customHeight="1">
      <c r="A23" s="198">
        <v>14</v>
      </c>
      <c r="B23" s="209">
        <v>43136</v>
      </c>
      <c r="C23" s="199"/>
      <c r="D23" s="207" t="s">
        <v>110</v>
      </c>
      <c r="E23" s="205" t="s">
        <v>270</v>
      </c>
      <c r="F23" s="211" t="s">
        <v>3057</v>
      </c>
      <c r="G23" s="200">
        <v>485</v>
      </c>
      <c r="H23" s="200"/>
      <c r="I23" s="412">
        <v>560</v>
      </c>
      <c r="J23" s="549" t="s">
        <v>271</v>
      </c>
      <c r="K23" s="549"/>
      <c r="L23" s="413"/>
      <c r="M23" s="200"/>
      <c r="N23" s="200"/>
      <c r="O23" s="301"/>
      <c r="P23" s="227">
        <f>VLOOKUP(D23,Sheet2!$A$1:M2087,6,0)</f>
        <v>511.85</v>
      </c>
      <c r="R23" s="202"/>
      <c r="S23" s="206" t="s">
        <v>2468</v>
      </c>
      <c r="T23" s="204"/>
      <c r="Z23" s="204"/>
    </row>
    <row r="24" spans="1:26" s="148" customFormat="1" ht="15" customHeight="1">
      <c r="A24" s="427">
        <v>15</v>
      </c>
      <c r="B24" s="428">
        <v>43136</v>
      </c>
      <c r="C24" s="429"/>
      <c r="D24" s="430" t="s">
        <v>188</v>
      </c>
      <c r="E24" s="431" t="s">
        <v>270</v>
      </c>
      <c r="F24" s="431">
        <v>1585</v>
      </c>
      <c r="G24" s="431">
        <v>1540</v>
      </c>
      <c r="H24" s="431">
        <v>1630</v>
      </c>
      <c r="I24" s="432">
        <v>1700</v>
      </c>
      <c r="J24" s="553" t="s">
        <v>3429</v>
      </c>
      <c r="K24" s="553"/>
      <c r="L24" s="433">
        <f t="shared" ref="L24" si="11">H24-F24-K24</f>
        <v>45</v>
      </c>
      <c r="M24" s="434">
        <f t="shared" ref="M24" si="12">L24/F24</f>
        <v>2.8391167192429023E-2</v>
      </c>
      <c r="N24" s="431" t="s">
        <v>272</v>
      </c>
      <c r="O24" s="435">
        <v>43137</v>
      </c>
      <c r="P24" s="436"/>
      <c r="R24" s="202"/>
      <c r="S24" s="206" t="s">
        <v>2467</v>
      </c>
      <c r="T24" s="204"/>
      <c r="Z24" s="204"/>
    </row>
    <row r="25" spans="1:26" s="148" customFormat="1" ht="15" customHeight="1">
      <c r="A25" s="427">
        <v>16</v>
      </c>
      <c r="B25" s="428">
        <v>43136</v>
      </c>
      <c r="C25" s="429"/>
      <c r="D25" s="430" t="s">
        <v>354</v>
      </c>
      <c r="E25" s="431" t="s">
        <v>2420</v>
      </c>
      <c r="F25" s="431">
        <v>815</v>
      </c>
      <c r="G25" s="431">
        <v>855</v>
      </c>
      <c r="H25" s="431">
        <v>767.5</v>
      </c>
      <c r="I25" s="432" t="s">
        <v>3058</v>
      </c>
      <c r="J25" s="553" t="s">
        <v>3064</v>
      </c>
      <c r="K25" s="553"/>
      <c r="L25" s="433">
        <f>F25-H25</f>
        <v>47.5</v>
      </c>
      <c r="M25" s="434">
        <f t="shared" ref="M25:M26" si="13">L25/F25</f>
        <v>5.8282208588957052E-2</v>
      </c>
      <c r="N25" s="431" t="s">
        <v>272</v>
      </c>
      <c r="O25" s="435">
        <v>43137</v>
      </c>
      <c r="P25" s="436"/>
      <c r="R25" s="202"/>
      <c r="S25" s="206" t="s">
        <v>2467</v>
      </c>
      <c r="T25" s="204"/>
      <c r="Z25" s="204"/>
    </row>
    <row r="26" spans="1:26" s="148" customFormat="1" ht="15" customHeight="1">
      <c r="A26" s="427">
        <v>17</v>
      </c>
      <c r="B26" s="428">
        <v>43137</v>
      </c>
      <c r="C26" s="429"/>
      <c r="D26" s="430" t="s">
        <v>77</v>
      </c>
      <c r="E26" s="431" t="s">
        <v>270</v>
      </c>
      <c r="F26" s="431">
        <v>1857.5</v>
      </c>
      <c r="G26" s="431">
        <v>1785</v>
      </c>
      <c r="H26" s="431">
        <v>1912.5</v>
      </c>
      <c r="I26" s="432">
        <v>2000</v>
      </c>
      <c r="J26" s="553" t="s">
        <v>2583</v>
      </c>
      <c r="K26" s="553"/>
      <c r="L26" s="433">
        <f t="shared" ref="L26" si="14">H26-F26-K26</f>
        <v>55</v>
      </c>
      <c r="M26" s="434">
        <f t="shared" si="13"/>
        <v>2.9609690444145357E-2</v>
      </c>
      <c r="N26" s="431" t="s">
        <v>272</v>
      </c>
      <c r="O26" s="435">
        <v>43137</v>
      </c>
      <c r="P26" s="436"/>
      <c r="R26" s="202"/>
      <c r="S26" s="206" t="s">
        <v>2468</v>
      </c>
      <c r="T26" s="204"/>
      <c r="Z26" s="204"/>
    </row>
    <row r="27" spans="1:26" s="148" customFormat="1" ht="15" customHeight="1">
      <c r="A27" s="427">
        <v>18</v>
      </c>
      <c r="B27" s="428">
        <v>43137</v>
      </c>
      <c r="C27" s="429"/>
      <c r="D27" s="430" t="s">
        <v>50</v>
      </c>
      <c r="E27" s="431" t="s">
        <v>270</v>
      </c>
      <c r="F27" s="431">
        <v>92.5</v>
      </c>
      <c r="G27" s="431">
        <v>87</v>
      </c>
      <c r="H27" s="431">
        <v>97.5</v>
      </c>
      <c r="I27" s="432" t="s">
        <v>3066</v>
      </c>
      <c r="J27" s="553" t="s">
        <v>3433</v>
      </c>
      <c r="K27" s="553"/>
      <c r="L27" s="433">
        <f t="shared" ref="L27" si="15">H27-F27-K27</f>
        <v>5</v>
      </c>
      <c r="M27" s="434">
        <f t="shared" ref="M27" si="16">L27/F27</f>
        <v>5.4054054054054057E-2</v>
      </c>
      <c r="N27" s="431" t="s">
        <v>272</v>
      </c>
      <c r="O27" s="435">
        <v>43139</v>
      </c>
      <c r="P27" s="436"/>
      <c r="R27" s="202"/>
      <c r="S27" s="206" t="s">
        <v>2469</v>
      </c>
      <c r="T27" s="204"/>
      <c r="Z27" s="204"/>
    </row>
    <row r="28" spans="1:26" s="148" customFormat="1" ht="15" customHeight="1">
      <c r="A28" s="437">
        <v>19</v>
      </c>
      <c r="B28" s="438">
        <v>43138</v>
      </c>
      <c r="C28" s="415"/>
      <c r="D28" s="439" t="s">
        <v>80</v>
      </c>
      <c r="E28" s="440" t="s">
        <v>270</v>
      </c>
      <c r="F28" s="440">
        <v>369.5</v>
      </c>
      <c r="G28" s="441">
        <v>355</v>
      </c>
      <c r="H28" s="441">
        <v>352.5</v>
      </c>
      <c r="I28" s="442" t="s">
        <v>3080</v>
      </c>
      <c r="J28" s="546" t="s">
        <v>3432</v>
      </c>
      <c r="K28" s="546"/>
      <c r="L28" s="443">
        <f t="shared" ref="L28" si="17">H28-F28-K28</f>
        <v>-17</v>
      </c>
      <c r="M28" s="444">
        <f t="shared" ref="M28" si="18">L28/F28</f>
        <v>-4.6008119079837616E-2</v>
      </c>
      <c r="N28" s="440" t="s">
        <v>2194</v>
      </c>
      <c r="O28" s="414">
        <v>43139</v>
      </c>
      <c r="P28" s="445"/>
      <c r="R28" s="202"/>
      <c r="S28" s="206" t="s">
        <v>2468</v>
      </c>
      <c r="T28" s="204"/>
      <c r="Z28" s="204"/>
    </row>
    <row r="29" spans="1:26" s="148" customFormat="1" ht="15" customHeight="1">
      <c r="A29" s="490">
        <v>20</v>
      </c>
      <c r="B29" s="491">
        <v>43139</v>
      </c>
      <c r="C29" s="492"/>
      <c r="D29" s="493" t="s">
        <v>150</v>
      </c>
      <c r="E29" s="205" t="s">
        <v>270</v>
      </c>
      <c r="F29" s="211" t="s">
        <v>3430</v>
      </c>
      <c r="G29" s="200">
        <v>79</v>
      </c>
      <c r="H29" s="200"/>
      <c r="I29" s="412" t="s">
        <v>3431</v>
      </c>
      <c r="J29" s="549" t="s">
        <v>271</v>
      </c>
      <c r="K29" s="549"/>
      <c r="L29" s="413"/>
      <c r="M29" s="200"/>
      <c r="N29" s="200"/>
      <c r="O29" s="301"/>
      <c r="P29" s="227">
        <f>VLOOKUP(D29,Sheet2!$A$1:M2090,6,0)</f>
        <v>85.05</v>
      </c>
      <c r="R29" s="202"/>
      <c r="S29" s="206" t="s">
        <v>2467</v>
      </c>
      <c r="T29" s="204"/>
      <c r="Z29" s="204"/>
    </row>
    <row r="30" spans="1:26" s="148" customFormat="1" ht="15" customHeight="1">
      <c r="A30" s="490">
        <v>21</v>
      </c>
      <c r="B30" s="491">
        <v>43139</v>
      </c>
      <c r="C30" s="492"/>
      <c r="D30" s="493" t="s">
        <v>94</v>
      </c>
      <c r="E30" s="205" t="s">
        <v>270</v>
      </c>
      <c r="F30" s="211" t="s">
        <v>3439</v>
      </c>
      <c r="G30" s="200">
        <v>1630</v>
      </c>
      <c r="H30" s="200"/>
      <c r="I30" s="412">
        <v>1780</v>
      </c>
      <c r="J30" s="549" t="s">
        <v>271</v>
      </c>
      <c r="K30" s="549"/>
      <c r="L30" s="413"/>
      <c r="M30" s="200"/>
      <c r="N30" s="200"/>
      <c r="O30" s="301"/>
      <c r="P30" s="227">
        <f>VLOOKUP(D30,Sheet2!$A$1:M2091,6,0)</f>
        <v>1649.85</v>
      </c>
      <c r="R30" s="202"/>
      <c r="S30" s="206" t="s">
        <v>2468</v>
      </c>
      <c r="T30" s="204"/>
      <c r="Z30" s="204"/>
    </row>
    <row r="31" spans="1:26" s="148" customFormat="1" ht="15" customHeight="1">
      <c r="A31" s="427">
        <v>22</v>
      </c>
      <c r="B31" s="495">
        <v>43139</v>
      </c>
      <c r="C31" s="496"/>
      <c r="D31" s="497" t="s">
        <v>35</v>
      </c>
      <c r="E31" s="498" t="s">
        <v>270</v>
      </c>
      <c r="F31" s="498">
        <v>251</v>
      </c>
      <c r="G31" s="431">
        <v>240</v>
      </c>
      <c r="H31" s="431">
        <v>261.5</v>
      </c>
      <c r="I31" s="432">
        <v>275</v>
      </c>
      <c r="J31" s="553" t="s">
        <v>3440</v>
      </c>
      <c r="K31" s="553"/>
      <c r="L31" s="433">
        <f t="shared" ref="L31" si="19">H31-F31-K31</f>
        <v>10.5</v>
      </c>
      <c r="M31" s="434">
        <f t="shared" ref="M31" si="20">L31/F31</f>
        <v>4.1832669322709161E-2</v>
      </c>
      <c r="N31" s="431" t="s">
        <v>272</v>
      </c>
      <c r="O31" s="435">
        <v>43139</v>
      </c>
      <c r="P31" s="436"/>
      <c r="S31" s="148" t="s">
        <v>2469</v>
      </c>
    </row>
    <row r="32" spans="1:26" s="148" customFormat="1" ht="15" customHeight="1">
      <c r="A32" s="427">
        <v>23</v>
      </c>
      <c r="B32" s="495">
        <v>43140</v>
      </c>
      <c r="C32" s="496"/>
      <c r="D32" s="497" t="s">
        <v>232</v>
      </c>
      <c r="E32" s="498" t="s">
        <v>270</v>
      </c>
      <c r="F32" s="498">
        <v>1517.5</v>
      </c>
      <c r="G32" s="431">
        <v>1450</v>
      </c>
      <c r="H32" s="431">
        <v>1559</v>
      </c>
      <c r="I32" s="432">
        <v>1650</v>
      </c>
      <c r="J32" s="553" t="s">
        <v>3465</v>
      </c>
      <c r="K32" s="553"/>
      <c r="L32" s="433">
        <f t="shared" ref="L32" si="21">H32-F32-K32</f>
        <v>41.5</v>
      </c>
      <c r="M32" s="434">
        <f t="shared" ref="M32" si="22">L32/F32</f>
        <v>2.7347611202635916E-2</v>
      </c>
      <c r="N32" s="431" t="s">
        <v>272</v>
      </c>
      <c r="O32" s="435">
        <v>43140</v>
      </c>
      <c r="P32" s="436"/>
      <c r="S32" s="148" t="s">
        <v>2468</v>
      </c>
    </row>
    <row r="33" spans="1:39" s="504" customFormat="1" ht="15" customHeight="1">
      <c r="A33" s="503">
        <v>24</v>
      </c>
      <c r="B33" s="388">
        <v>43140</v>
      </c>
      <c r="C33" s="494"/>
      <c r="D33" s="493" t="s">
        <v>3468</v>
      </c>
      <c r="E33" s="120" t="s">
        <v>270</v>
      </c>
      <c r="F33" s="502" t="s">
        <v>3469</v>
      </c>
      <c r="G33" s="190">
        <v>1275</v>
      </c>
      <c r="H33" s="190"/>
      <c r="I33" s="502">
        <v>1450</v>
      </c>
      <c r="J33" s="549" t="s">
        <v>271</v>
      </c>
      <c r="K33" s="549"/>
      <c r="L33" s="190"/>
      <c r="M33" s="190"/>
      <c r="N33" s="190"/>
      <c r="O33" s="380"/>
      <c r="P33" s="227"/>
      <c r="Q33" s="148"/>
      <c r="R33" s="148"/>
      <c r="S33" s="148" t="s">
        <v>2469</v>
      </c>
      <c r="T33" s="148"/>
      <c r="U33" s="148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  <c r="AG33" s="148"/>
      <c r="AH33" s="148"/>
      <c r="AI33" s="148"/>
      <c r="AJ33" s="148"/>
      <c r="AK33" s="148"/>
      <c r="AL33" s="148"/>
      <c r="AM33" s="148"/>
    </row>
    <row r="34" spans="1:39" s="504" customFormat="1" ht="15" customHeight="1">
      <c r="A34" s="503"/>
      <c r="B34" s="388"/>
      <c r="C34" s="494"/>
      <c r="D34" s="65"/>
      <c r="E34" s="120"/>
      <c r="F34" s="502"/>
      <c r="G34" s="190"/>
      <c r="H34" s="190"/>
      <c r="I34" s="502"/>
      <c r="J34" s="499"/>
      <c r="K34" s="499"/>
      <c r="L34" s="190"/>
      <c r="M34" s="190"/>
      <c r="N34" s="190"/>
      <c r="O34" s="380"/>
      <c r="P34" s="227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</row>
    <row r="35" spans="1:39" s="504" customFormat="1" ht="15" customHeight="1">
      <c r="A35" s="503"/>
      <c r="B35" s="388"/>
      <c r="C35" s="494"/>
      <c r="D35" s="65"/>
      <c r="E35" s="120"/>
      <c r="F35" s="502"/>
      <c r="G35" s="190"/>
      <c r="H35" s="190"/>
      <c r="I35" s="502"/>
      <c r="J35" s="499"/>
      <c r="K35" s="499"/>
      <c r="L35" s="190"/>
      <c r="M35" s="190"/>
      <c r="N35" s="190"/>
      <c r="O35" s="380"/>
      <c r="P35" s="227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</row>
    <row r="36" spans="1:39" s="504" customFormat="1">
      <c r="A36" s="503"/>
      <c r="B36" s="505"/>
      <c r="C36" s="494"/>
      <c r="D36" s="65"/>
      <c r="E36" s="120"/>
      <c r="F36" s="502"/>
      <c r="G36" s="190"/>
      <c r="H36" s="190"/>
      <c r="I36" s="502"/>
      <c r="J36" s="549"/>
      <c r="K36" s="549"/>
      <c r="L36" s="190"/>
      <c r="M36" s="190"/>
      <c r="N36" s="190"/>
      <c r="O36" s="380"/>
      <c r="P36" s="227"/>
      <c r="Q36" s="148"/>
      <c r="R36" s="148"/>
      <c r="S36" s="148"/>
      <c r="T36" s="148"/>
      <c r="U36" s="148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  <c r="AI36" s="148"/>
      <c r="AJ36" s="148"/>
      <c r="AK36" s="148"/>
      <c r="AL36" s="148"/>
      <c r="AM36" s="148"/>
    </row>
    <row r="37" spans="1:39" s="19" customFormat="1" ht="12" customHeight="1">
      <c r="A37" s="342" t="s">
        <v>347</v>
      </c>
      <c r="B37" s="342"/>
      <c r="C37" s="342"/>
      <c r="D37" s="342"/>
      <c r="F37" s="182" t="s">
        <v>371</v>
      </c>
      <c r="G37" s="89"/>
      <c r="H37" s="103"/>
      <c r="I37" s="104"/>
      <c r="J37" s="149"/>
      <c r="K37" s="149"/>
      <c r="L37" s="175"/>
      <c r="M37" s="176"/>
      <c r="N37" s="176"/>
      <c r="O37" s="18"/>
      <c r="P37" s="157"/>
      <c r="Q37" s="148"/>
      <c r="R37" s="148"/>
      <c r="S37" s="148"/>
      <c r="T37" s="148"/>
      <c r="U37" s="148"/>
      <c r="V37" s="148"/>
      <c r="W37" s="148"/>
      <c r="X37" s="148"/>
      <c r="Y37" s="148"/>
      <c r="Z37" s="148"/>
      <c r="AA37" s="148"/>
      <c r="AB37" s="148"/>
      <c r="AC37" s="148"/>
      <c r="AD37" s="148"/>
      <c r="AE37" s="148"/>
      <c r="AF37" s="148"/>
      <c r="AG37" s="148"/>
      <c r="AH37" s="148"/>
      <c r="AI37" s="148"/>
      <c r="AJ37" s="148"/>
      <c r="AK37" s="148"/>
      <c r="AL37" s="148"/>
      <c r="AM37" s="148"/>
    </row>
    <row r="38" spans="1:39" s="19" customFormat="1" ht="12" customHeight="1">
      <c r="A38" s="197" t="s">
        <v>2570</v>
      </c>
      <c r="B38" s="164"/>
      <c r="C38" s="195"/>
      <c r="D38" s="164"/>
      <c r="E38" s="88"/>
      <c r="F38" s="182" t="s">
        <v>2614</v>
      </c>
      <c r="G38" s="89"/>
      <c r="H38" s="103"/>
      <c r="I38" s="104"/>
      <c r="J38" s="149"/>
      <c r="K38" s="149"/>
      <c r="L38" s="175"/>
      <c r="M38" s="176"/>
      <c r="N38" s="176"/>
      <c r="O38" s="18"/>
      <c r="P38" s="157"/>
      <c r="Q38" s="148"/>
      <c r="R38" s="148"/>
      <c r="S38" s="148"/>
      <c r="T38" s="148"/>
      <c r="U38" s="148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8"/>
      <c r="AK38" s="148"/>
      <c r="AL38" s="148"/>
      <c r="AM38" s="148"/>
    </row>
    <row r="39" spans="1:39" s="19" customFormat="1" ht="12" customHeight="1">
      <c r="A39" s="164"/>
      <c r="B39" s="164"/>
      <c r="C39" s="195"/>
      <c r="D39" s="164"/>
      <c r="E39" s="88"/>
      <c r="F39" s="89"/>
      <c r="G39" s="89"/>
      <c r="H39" s="103"/>
      <c r="I39" s="104"/>
      <c r="J39" s="150"/>
      <c r="K39" s="149"/>
      <c r="L39" s="175"/>
      <c r="M39" s="176"/>
      <c r="N39" s="89"/>
      <c r="O39" s="90"/>
      <c r="P39" s="147"/>
      <c r="Q39" s="148"/>
      <c r="R39" s="148"/>
      <c r="S39" s="148"/>
      <c r="T39" s="148"/>
      <c r="U39" s="148"/>
      <c r="V39" s="148"/>
      <c r="W39" s="148"/>
      <c r="X39" s="148"/>
      <c r="Y39" s="148"/>
      <c r="Z39" s="148"/>
      <c r="AA39" s="148"/>
      <c r="AB39" s="148"/>
      <c r="AC39" s="148"/>
      <c r="AD39" s="148"/>
      <c r="AE39" s="148"/>
      <c r="AF39" s="148"/>
      <c r="AG39" s="148"/>
      <c r="AH39" s="148"/>
      <c r="AI39" s="148"/>
      <c r="AJ39" s="148"/>
      <c r="AK39" s="148"/>
      <c r="AL39" s="148"/>
      <c r="AM39" s="148"/>
    </row>
    <row r="40" spans="1:39" ht="15" customHeight="1">
      <c r="A40" s="108" t="s">
        <v>2198</v>
      </c>
      <c r="B40" s="108"/>
      <c r="C40" s="108"/>
      <c r="D40" s="108"/>
      <c r="E40" s="88"/>
      <c r="F40" s="89"/>
      <c r="G40" s="49"/>
      <c r="H40" s="89"/>
      <c r="I40" s="49"/>
      <c r="J40" s="7"/>
      <c r="K40" s="93"/>
      <c r="L40" s="49"/>
      <c r="M40" s="49"/>
      <c r="N40" s="49"/>
      <c r="O40" s="49"/>
      <c r="P40" s="91"/>
      <c r="R40" s="1"/>
      <c r="S40" s="49"/>
      <c r="T40" s="18"/>
      <c r="U40" s="18"/>
      <c r="V40" s="18"/>
      <c r="W40" s="18"/>
      <c r="X40" s="18"/>
      <c r="Y40" s="18"/>
      <c r="Z40" s="18"/>
      <c r="AA40" s="18"/>
      <c r="AB40" s="18"/>
    </row>
    <row r="41" spans="1:39" ht="44.25" customHeight="1">
      <c r="A41" s="85" t="s">
        <v>13</v>
      </c>
      <c r="B41" s="85" t="s">
        <v>218</v>
      </c>
      <c r="C41" s="85"/>
      <c r="D41" s="86" t="s">
        <v>259</v>
      </c>
      <c r="E41" s="85" t="s">
        <v>260</v>
      </c>
      <c r="F41" s="85" t="s">
        <v>261</v>
      </c>
      <c r="G41" s="85" t="s">
        <v>262</v>
      </c>
      <c r="H41" s="85" t="s">
        <v>263</v>
      </c>
      <c r="I41" s="85" t="s">
        <v>264</v>
      </c>
      <c r="J41" s="570" t="s">
        <v>265</v>
      </c>
      <c r="K41" s="571"/>
      <c r="L41" s="177" t="s">
        <v>273</v>
      </c>
      <c r="M41" s="177" t="s">
        <v>274</v>
      </c>
      <c r="N41" s="85" t="s">
        <v>275</v>
      </c>
      <c r="O41" s="85" t="s">
        <v>268</v>
      </c>
      <c r="P41" s="86" t="s">
        <v>269</v>
      </c>
      <c r="R41" s="1"/>
      <c r="S41" s="89"/>
      <c r="T41" s="18"/>
      <c r="U41" s="18"/>
      <c r="V41" s="18"/>
      <c r="W41" s="18"/>
      <c r="X41" s="18"/>
      <c r="Y41" s="18"/>
      <c r="Z41" s="18"/>
    </row>
    <row r="42" spans="1:39" s="148" customFormat="1">
      <c r="A42" s="402">
        <v>1</v>
      </c>
      <c r="B42" s="405">
        <v>43132</v>
      </c>
      <c r="C42" s="405"/>
      <c r="D42" s="406" t="s">
        <v>3028</v>
      </c>
      <c r="E42" s="403" t="s">
        <v>2420</v>
      </c>
      <c r="F42" s="403">
        <v>11110</v>
      </c>
      <c r="G42" s="402">
        <v>11230</v>
      </c>
      <c r="H42" s="402">
        <v>11025</v>
      </c>
      <c r="I42" s="403">
        <v>10900</v>
      </c>
      <c r="J42" s="572" t="s">
        <v>3029</v>
      </c>
      <c r="K42" s="572"/>
      <c r="L42" s="407">
        <f>F42-H42</f>
        <v>85</v>
      </c>
      <c r="M42" s="402">
        <f>L42*N42</f>
        <v>6375</v>
      </c>
      <c r="N42" s="408">
        <v>75</v>
      </c>
      <c r="O42" s="404" t="s">
        <v>272</v>
      </c>
      <c r="P42" s="405">
        <v>43132</v>
      </c>
      <c r="R42" s="202"/>
      <c r="S42" s="206" t="s">
        <v>2467</v>
      </c>
      <c r="T42" s="204"/>
      <c r="U42" s="204"/>
      <c r="V42" s="204"/>
      <c r="W42" s="204"/>
      <c r="X42" s="204"/>
      <c r="Y42" s="204"/>
      <c r="Z42" s="204"/>
    </row>
    <row r="43" spans="1:39" s="148" customFormat="1">
      <c r="A43" s="402">
        <v>2</v>
      </c>
      <c r="B43" s="405">
        <v>43138</v>
      </c>
      <c r="C43" s="405"/>
      <c r="D43" s="406" t="s">
        <v>3028</v>
      </c>
      <c r="E43" s="403" t="s">
        <v>270</v>
      </c>
      <c r="F43" s="403">
        <v>10545</v>
      </c>
      <c r="G43" s="402">
        <v>10430</v>
      </c>
      <c r="H43" s="402">
        <v>10635</v>
      </c>
      <c r="I43" s="403">
        <v>10750</v>
      </c>
      <c r="J43" s="547" t="s">
        <v>3438</v>
      </c>
      <c r="K43" s="548"/>
      <c r="L43" s="402">
        <f>H43-F43</f>
        <v>90</v>
      </c>
      <c r="M43" s="402">
        <f>L43*N43</f>
        <v>6750</v>
      </c>
      <c r="N43" s="402">
        <v>75</v>
      </c>
      <c r="O43" s="404" t="s">
        <v>272</v>
      </c>
      <c r="P43" s="405">
        <v>43139</v>
      </c>
      <c r="R43" s="202"/>
      <c r="S43" s="206" t="s">
        <v>2468</v>
      </c>
      <c r="T43" s="204"/>
      <c r="U43" s="204"/>
      <c r="V43" s="204"/>
      <c r="W43" s="204"/>
      <c r="X43" s="204"/>
      <c r="Y43" s="204"/>
      <c r="Z43" s="204"/>
    </row>
    <row r="44" spans="1:39" s="148" customFormat="1">
      <c r="A44" s="586">
        <v>3</v>
      </c>
      <c r="B44" s="588">
        <v>43138</v>
      </c>
      <c r="C44" s="414"/>
      <c r="D44" s="476" t="s">
        <v>3082</v>
      </c>
      <c r="E44" s="489" t="s">
        <v>2420</v>
      </c>
      <c r="F44" s="489">
        <v>130</v>
      </c>
      <c r="G44" s="586">
        <v>133</v>
      </c>
      <c r="H44" s="489">
        <v>133</v>
      </c>
      <c r="I44" s="586">
        <v>124</v>
      </c>
      <c r="J44" s="590" t="s">
        <v>3084</v>
      </c>
      <c r="K44" s="591"/>
      <c r="L44" s="257">
        <f>F44-H44</f>
        <v>-3</v>
      </c>
      <c r="M44" s="256">
        <f>L44*N44</f>
        <v>-21000</v>
      </c>
      <c r="N44" s="579">
        <v>7000</v>
      </c>
      <c r="O44" s="579" t="s">
        <v>2194</v>
      </c>
      <c r="P44" s="584">
        <v>43138</v>
      </c>
      <c r="R44" s="202"/>
      <c r="S44" s="206" t="s">
        <v>2467</v>
      </c>
      <c r="T44" s="204"/>
      <c r="U44" s="204"/>
      <c r="V44" s="204"/>
      <c r="W44" s="204"/>
      <c r="X44" s="204"/>
      <c r="Y44" s="204"/>
      <c r="Z44" s="204"/>
    </row>
    <row r="45" spans="1:39" s="148" customFormat="1">
      <c r="A45" s="587"/>
      <c r="B45" s="589"/>
      <c r="C45" s="414"/>
      <c r="D45" s="255" t="s">
        <v>3083</v>
      </c>
      <c r="E45" s="489" t="s">
        <v>2420</v>
      </c>
      <c r="F45" s="489">
        <v>3.25</v>
      </c>
      <c r="G45" s="587"/>
      <c r="H45" s="489">
        <v>2</v>
      </c>
      <c r="I45" s="587"/>
      <c r="J45" s="592"/>
      <c r="K45" s="593"/>
      <c r="L45" s="257">
        <f>F45-H45</f>
        <v>1.25</v>
      </c>
      <c r="M45" s="256">
        <f>L45*N44</f>
        <v>8750</v>
      </c>
      <c r="N45" s="583"/>
      <c r="O45" s="583"/>
      <c r="P45" s="585"/>
      <c r="R45" s="202"/>
      <c r="S45" s="206"/>
      <c r="T45" s="204"/>
      <c r="U45" s="204"/>
      <c r="V45" s="204"/>
      <c r="W45" s="204"/>
      <c r="X45" s="204"/>
      <c r="Y45" s="204"/>
      <c r="Z45" s="204"/>
    </row>
    <row r="46" spans="1:39" s="148" customFormat="1">
      <c r="A46" s="381"/>
      <c r="B46" s="388"/>
      <c r="C46" s="388"/>
      <c r="D46" s="389"/>
      <c r="E46" s="383"/>
      <c r="F46" s="383"/>
      <c r="G46" s="381"/>
      <c r="H46" s="381"/>
      <c r="I46" s="383"/>
      <c r="J46" s="483"/>
      <c r="K46" s="484"/>
      <c r="L46" s="390"/>
      <c r="M46" s="381"/>
      <c r="N46" s="391"/>
      <c r="O46" s="392"/>
      <c r="P46" s="393"/>
      <c r="R46" s="202"/>
      <c r="S46" s="206"/>
      <c r="T46" s="204"/>
      <c r="U46" s="204"/>
      <c r="V46" s="204"/>
      <c r="W46" s="204"/>
      <c r="X46" s="204"/>
      <c r="Y46" s="204"/>
      <c r="Z46" s="204"/>
    </row>
    <row r="47" spans="1:39">
      <c r="A47" s="395"/>
      <c r="B47" s="187"/>
      <c r="C47" s="396"/>
      <c r="D47" s="397"/>
      <c r="E47" s="398"/>
      <c r="F47" s="399"/>
      <c r="G47" s="399"/>
      <c r="H47" s="399"/>
      <c r="I47" s="399"/>
      <c r="J47" s="577"/>
      <c r="K47" s="578"/>
      <c r="L47" s="400"/>
      <c r="M47" s="400"/>
      <c r="N47" s="394"/>
      <c r="O47" s="68"/>
      <c r="P47" s="401"/>
      <c r="R47" s="1"/>
      <c r="S47" s="49"/>
      <c r="T47" s="18"/>
      <c r="U47" s="18"/>
      <c r="V47" s="18"/>
      <c r="W47" s="18"/>
      <c r="X47" s="18"/>
      <c r="Y47" s="18"/>
      <c r="Z47" s="18"/>
      <c r="AA47" s="18"/>
      <c r="AB47" s="18"/>
    </row>
    <row r="48" spans="1:39">
      <c r="A48" s="417"/>
      <c r="B48" s="208"/>
      <c r="C48" s="418"/>
      <c r="D48" s="419"/>
      <c r="E48" s="420"/>
      <c r="F48" s="183"/>
      <c r="G48" s="183"/>
      <c r="H48" s="183"/>
      <c r="I48" s="183"/>
      <c r="J48" s="89"/>
      <c r="K48" s="89"/>
      <c r="L48" s="421"/>
      <c r="M48" s="421"/>
      <c r="N48" s="89"/>
      <c r="O48" s="18"/>
      <c r="P48" s="422"/>
      <c r="R48" s="1"/>
      <c r="S48" s="49"/>
      <c r="T48" s="18"/>
      <c r="U48" s="18"/>
      <c r="V48" s="18"/>
      <c r="W48" s="18"/>
      <c r="X48" s="18"/>
      <c r="Y48" s="18"/>
      <c r="Z48" s="18"/>
      <c r="AA48" s="18"/>
      <c r="AB48" s="18"/>
    </row>
    <row r="49" spans="1:28">
      <c r="A49" s="417"/>
      <c r="B49" s="208"/>
      <c r="C49" s="418"/>
      <c r="D49" s="419"/>
      <c r="E49" s="420"/>
      <c r="F49" s="183"/>
      <c r="G49" s="183"/>
      <c r="H49" s="183"/>
      <c r="I49" s="183"/>
      <c r="J49" s="89"/>
      <c r="K49" s="89"/>
      <c r="L49" s="421"/>
      <c r="M49" s="421"/>
      <c r="N49" s="89"/>
      <c r="O49" s="18"/>
      <c r="P49" s="422"/>
      <c r="R49" s="1"/>
      <c r="S49" s="49"/>
      <c r="T49" s="18"/>
      <c r="U49" s="18"/>
      <c r="V49" s="18"/>
      <c r="W49" s="18"/>
      <c r="X49" s="18"/>
      <c r="Y49" s="18"/>
      <c r="Z49" s="18"/>
      <c r="AA49" s="18"/>
      <c r="AB49" s="18"/>
    </row>
    <row r="50" spans="1:28" ht="15">
      <c r="A50" s="107" t="s">
        <v>276</v>
      </c>
      <c r="B50" s="107"/>
      <c r="C50" s="107"/>
      <c r="D50" s="107"/>
      <c r="E50" s="166"/>
      <c r="F50" s="183"/>
      <c r="G50" s="183"/>
      <c r="H50" s="183"/>
      <c r="I50" s="183"/>
      <c r="J50" s="9"/>
      <c r="K50" s="93"/>
      <c r="L50" s="49"/>
      <c r="M50" s="49"/>
      <c r="N50" s="49"/>
      <c r="O50" s="1"/>
      <c r="P50" s="9"/>
      <c r="R50" s="1"/>
      <c r="S50" s="49"/>
      <c r="T50" s="18"/>
      <c r="U50" s="18"/>
      <c r="V50" s="18"/>
      <c r="W50" s="18"/>
      <c r="X50" s="18"/>
      <c r="Y50" s="18"/>
      <c r="Z50" s="18"/>
      <c r="AA50" s="18"/>
      <c r="AB50" s="18"/>
    </row>
    <row r="51" spans="1:28" ht="38.25">
      <c r="A51" s="85" t="s">
        <v>13</v>
      </c>
      <c r="B51" s="85" t="s">
        <v>218</v>
      </c>
      <c r="C51" s="85"/>
      <c r="D51" s="86" t="s">
        <v>259</v>
      </c>
      <c r="E51" s="85" t="s">
        <v>260</v>
      </c>
      <c r="F51" s="85" t="s">
        <v>261</v>
      </c>
      <c r="G51" s="184" t="s">
        <v>262</v>
      </c>
      <c r="H51" s="85" t="s">
        <v>263</v>
      </c>
      <c r="I51" s="85" t="s">
        <v>264</v>
      </c>
      <c r="J51" s="570" t="s">
        <v>265</v>
      </c>
      <c r="K51" s="571"/>
      <c r="L51" s="169" t="s">
        <v>277</v>
      </c>
      <c r="M51" s="177" t="s">
        <v>274</v>
      </c>
      <c r="N51" s="85" t="s">
        <v>275</v>
      </c>
      <c r="O51" s="85" t="s">
        <v>268</v>
      </c>
      <c r="P51" s="86" t="s">
        <v>269</v>
      </c>
      <c r="R51" s="1"/>
      <c r="S51" s="89"/>
      <c r="T51" s="18"/>
      <c r="U51" s="18"/>
      <c r="V51" s="18"/>
      <c r="W51" s="18"/>
      <c r="X51" s="18"/>
      <c r="Y51" s="18"/>
      <c r="Z51" s="18"/>
    </row>
    <row r="52" spans="1:28">
      <c r="A52" s="534">
        <v>1</v>
      </c>
      <c r="B52" s="536">
        <v>43131</v>
      </c>
      <c r="C52" s="261"/>
      <c r="D52" s="261" t="s">
        <v>3019</v>
      </c>
      <c r="E52" s="403" t="s">
        <v>270</v>
      </c>
      <c r="F52" s="403">
        <v>106</v>
      </c>
      <c r="G52" s="402"/>
      <c r="H52" s="402">
        <v>213</v>
      </c>
      <c r="I52" s="534">
        <v>350</v>
      </c>
      <c r="J52" s="538" t="s">
        <v>3048</v>
      </c>
      <c r="K52" s="539"/>
      <c r="L52" s="402">
        <f>H52-F52</f>
        <v>107</v>
      </c>
      <c r="M52" s="534">
        <f>50.5*N52</f>
        <v>3787.5</v>
      </c>
      <c r="N52" s="534">
        <v>75</v>
      </c>
      <c r="O52" s="542" t="s">
        <v>272</v>
      </c>
      <c r="P52" s="544">
        <v>43133</v>
      </c>
      <c r="R52" s="1"/>
      <c r="S52" s="89" t="s">
        <v>2469</v>
      </c>
      <c r="T52" s="18"/>
      <c r="U52" s="18"/>
      <c r="V52" s="18"/>
      <c r="W52" s="18"/>
      <c r="X52" s="18"/>
      <c r="Y52" s="18"/>
      <c r="Z52" s="18"/>
    </row>
    <row r="53" spans="1:28">
      <c r="A53" s="535"/>
      <c r="B53" s="537"/>
      <c r="C53" s="261"/>
      <c r="D53" s="261" t="s">
        <v>3020</v>
      </c>
      <c r="E53" s="403" t="s">
        <v>270</v>
      </c>
      <c r="F53" s="403">
        <v>66</v>
      </c>
      <c r="G53" s="402"/>
      <c r="H53" s="402">
        <v>9.5</v>
      </c>
      <c r="I53" s="535"/>
      <c r="J53" s="540"/>
      <c r="K53" s="541"/>
      <c r="L53" s="402">
        <f>H53-F53</f>
        <v>-56.5</v>
      </c>
      <c r="M53" s="535"/>
      <c r="N53" s="535"/>
      <c r="O53" s="543"/>
      <c r="P53" s="545"/>
      <c r="R53" s="1"/>
      <c r="S53" s="89"/>
      <c r="T53" s="18"/>
      <c r="U53" s="18"/>
      <c r="V53" s="18"/>
      <c r="W53" s="18"/>
      <c r="X53" s="18"/>
      <c r="Y53" s="18"/>
      <c r="Z53" s="18"/>
    </row>
    <row r="54" spans="1:28">
      <c r="A54" s="402">
        <v>2</v>
      </c>
      <c r="B54" s="477">
        <v>43139</v>
      </c>
      <c r="C54" s="261"/>
      <c r="D54" s="261" t="s">
        <v>3437</v>
      </c>
      <c r="E54" s="403" t="s">
        <v>270</v>
      </c>
      <c r="F54" s="403">
        <v>23</v>
      </c>
      <c r="G54" s="402"/>
      <c r="H54" s="402">
        <v>41</v>
      </c>
      <c r="I54" s="403">
        <v>60</v>
      </c>
      <c r="J54" s="547" t="s">
        <v>3438</v>
      </c>
      <c r="K54" s="548"/>
      <c r="L54" s="402">
        <f>H54-F54</f>
        <v>18</v>
      </c>
      <c r="M54" s="402">
        <f>L54*N54</f>
        <v>720</v>
      </c>
      <c r="N54" s="402">
        <v>40</v>
      </c>
      <c r="O54" s="404" t="s">
        <v>272</v>
      </c>
      <c r="P54" s="405">
        <v>43139</v>
      </c>
      <c r="R54" s="1"/>
      <c r="S54" s="89" t="s">
        <v>2469</v>
      </c>
      <c r="T54" s="18"/>
      <c r="U54" s="18"/>
      <c r="V54" s="18"/>
      <c r="W54" s="18"/>
      <c r="X54" s="18"/>
      <c r="Y54" s="18"/>
      <c r="Z54" s="18"/>
    </row>
    <row r="55" spans="1:28">
      <c r="A55" s="381"/>
      <c r="B55" s="187"/>
      <c r="C55" s="382"/>
      <c r="D55" s="382"/>
      <c r="E55" s="383"/>
      <c r="F55" s="383"/>
      <c r="G55" s="381"/>
      <c r="H55" s="381"/>
      <c r="I55" s="384"/>
      <c r="J55" s="549"/>
      <c r="K55" s="550"/>
      <c r="L55" s="190"/>
      <c r="M55" s="190"/>
      <c r="N55" s="190"/>
      <c r="O55" s="380"/>
      <c r="P55" s="227"/>
      <c r="R55" s="1"/>
      <c r="S55" s="89"/>
      <c r="T55" s="18"/>
      <c r="U55" s="18"/>
      <c r="V55" s="18"/>
      <c r="W55" s="18"/>
      <c r="X55" s="18"/>
      <c r="Y55" s="18"/>
      <c r="Z55" s="18"/>
    </row>
    <row r="56" spans="1:28">
      <c r="A56" s="381"/>
      <c r="B56" s="187"/>
      <c r="C56" s="382"/>
      <c r="D56" s="382"/>
      <c r="E56" s="383"/>
      <c r="F56" s="383"/>
      <c r="G56" s="381"/>
      <c r="H56" s="381"/>
      <c r="I56" s="384"/>
      <c r="J56" s="549"/>
      <c r="K56" s="550"/>
      <c r="L56" s="190"/>
      <c r="M56" s="190"/>
      <c r="N56" s="190"/>
      <c r="O56" s="380"/>
      <c r="P56" s="227"/>
      <c r="R56" s="1"/>
      <c r="S56" s="89"/>
      <c r="T56" s="18"/>
      <c r="U56" s="18"/>
      <c r="V56" s="18"/>
      <c r="W56" s="18"/>
      <c r="X56" s="18"/>
      <c r="Y56" s="18"/>
      <c r="Z56" s="18"/>
    </row>
    <row r="57" spans="1:28">
      <c r="A57" s="423"/>
      <c r="B57" s="208"/>
      <c r="C57" s="424"/>
      <c r="D57" s="424"/>
      <c r="E57" s="104"/>
      <c r="F57" s="104"/>
      <c r="G57" s="423"/>
      <c r="H57" s="423"/>
      <c r="I57" s="425"/>
      <c r="J57" s="89"/>
      <c r="K57" s="159"/>
      <c r="L57" s="216"/>
      <c r="M57" s="216"/>
      <c r="N57" s="216"/>
      <c r="O57" s="426"/>
      <c r="P57" s="264"/>
      <c r="R57" s="1"/>
      <c r="S57" s="89"/>
      <c r="T57" s="18"/>
      <c r="U57" s="18"/>
      <c r="V57" s="18"/>
      <c r="W57" s="18"/>
      <c r="X57" s="18"/>
      <c r="Y57" s="18"/>
      <c r="Z57" s="18"/>
    </row>
    <row r="58" spans="1:28">
      <c r="A58" s="423"/>
      <c r="B58" s="208"/>
      <c r="C58" s="424"/>
      <c r="D58" s="424"/>
      <c r="E58" s="104"/>
      <c r="F58" s="104"/>
      <c r="G58" s="423"/>
      <c r="H58" s="423"/>
      <c r="I58" s="425"/>
      <c r="J58" s="89"/>
      <c r="K58" s="159"/>
      <c r="L58" s="216"/>
      <c r="M58" s="216"/>
      <c r="N58" s="216"/>
      <c r="O58" s="426"/>
      <c r="P58" s="264"/>
      <c r="R58" s="1"/>
      <c r="S58" s="89"/>
      <c r="T58" s="18"/>
      <c r="U58" s="18"/>
      <c r="V58" s="18"/>
      <c r="W58" s="18"/>
      <c r="X58" s="18"/>
      <c r="Y58" s="18"/>
      <c r="Z58" s="18"/>
    </row>
    <row r="59" spans="1:28">
      <c r="A59" s="423"/>
      <c r="B59" s="208"/>
      <c r="C59" s="424"/>
      <c r="D59" s="424"/>
      <c r="E59" s="104"/>
      <c r="F59" s="104"/>
      <c r="G59" s="423"/>
      <c r="H59" s="423"/>
      <c r="I59" s="425"/>
      <c r="J59" s="89"/>
      <c r="K59" s="159"/>
      <c r="L59" s="216"/>
      <c r="M59" s="216"/>
      <c r="N59" s="216"/>
      <c r="O59" s="426"/>
      <c r="P59" s="264"/>
      <c r="R59" s="1"/>
      <c r="S59" s="89"/>
      <c r="T59" s="18"/>
      <c r="U59" s="18"/>
      <c r="V59" s="18"/>
      <c r="W59" s="18"/>
      <c r="X59" s="18"/>
      <c r="Y59" s="18"/>
      <c r="Z59" s="18"/>
    </row>
    <row r="60" spans="1:28" ht="15">
      <c r="B60" s="346" t="s">
        <v>278</v>
      </c>
      <c r="C60" s="346"/>
      <c r="D60" s="346"/>
      <c r="E60" s="346"/>
      <c r="F60" s="182"/>
      <c r="G60" s="182"/>
      <c r="H60" s="182"/>
      <c r="I60" s="182"/>
      <c r="J60" s="152"/>
      <c r="K60" s="153"/>
      <c r="L60" s="178"/>
      <c r="M60" s="179"/>
      <c r="N60" s="180"/>
      <c r="O60" s="94"/>
      <c r="P60" s="151"/>
      <c r="R60" s="1"/>
      <c r="S60" s="49"/>
      <c r="T60" s="18"/>
      <c r="Z60" s="18"/>
      <c r="AA60" s="18"/>
    </row>
    <row r="61" spans="1:28" ht="38.25">
      <c r="A61" s="165" t="s">
        <v>13</v>
      </c>
      <c r="B61" s="85" t="s">
        <v>218</v>
      </c>
      <c r="C61" s="85"/>
      <c r="D61" s="86" t="s">
        <v>259</v>
      </c>
      <c r="E61" s="85" t="s">
        <v>260</v>
      </c>
      <c r="F61" s="85" t="s">
        <v>261</v>
      </c>
      <c r="G61" s="85" t="s">
        <v>346</v>
      </c>
      <c r="H61" s="85" t="s">
        <v>263</v>
      </c>
      <c r="I61" s="85" t="s">
        <v>264</v>
      </c>
      <c r="J61" s="568" t="s">
        <v>265</v>
      </c>
      <c r="K61" s="569"/>
      <c r="L61" s="85" t="s">
        <v>266</v>
      </c>
      <c r="M61" s="85" t="s">
        <v>267</v>
      </c>
      <c r="N61" s="85" t="s">
        <v>268</v>
      </c>
      <c r="O61" s="86" t="s">
        <v>269</v>
      </c>
      <c r="P61" s="85" t="s">
        <v>395</v>
      </c>
      <c r="R61" s="1"/>
      <c r="S61" s="49"/>
      <c r="T61" s="18"/>
      <c r="Z61" s="18"/>
      <c r="AA61" s="18"/>
    </row>
    <row r="62" spans="1:28" s="148" customFormat="1">
      <c r="A62" s="201">
        <v>1</v>
      </c>
      <c r="B62" s="209">
        <v>43139</v>
      </c>
      <c r="C62" s="209"/>
      <c r="D62" s="228" t="s">
        <v>193</v>
      </c>
      <c r="E62" s="211" t="s">
        <v>270</v>
      </c>
      <c r="F62" s="205">
        <f>(4750+4595)/2</f>
        <v>4672.5</v>
      </c>
      <c r="G62" s="200">
        <v>4470</v>
      </c>
      <c r="H62" s="200"/>
      <c r="I62" s="211" t="s">
        <v>2976</v>
      </c>
      <c r="J62" s="549" t="s">
        <v>271</v>
      </c>
      <c r="K62" s="550"/>
      <c r="L62" s="212"/>
      <c r="M62" s="213"/>
      <c r="N62" s="210"/>
      <c r="O62" s="347"/>
      <c r="P62" s="227">
        <f>VLOOKUP(D62,Sheet2!$A$1:M2077,6,0)</f>
        <v>4641.1499999999996</v>
      </c>
      <c r="Q62" s="224"/>
      <c r="R62" s="222"/>
      <c r="S62" s="206" t="s">
        <v>2468</v>
      </c>
      <c r="T62" s="226"/>
      <c r="U62" s="204"/>
      <c r="V62" s="204"/>
      <c r="W62" s="204"/>
      <c r="X62" s="204"/>
      <c r="Y62" s="204"/>
      <c r="Z62" s="204"/>
    </row>
    <row r="63" spans="1:28" s="148" customFormat="1">
      <c r="A63" s="441">
        <v>2</v>
      </c>
      <c r="B63" s="447">
        <v>43117</v>
      </c>
      <c r="C63" s="438"/>
      <c r="D63" s="448" t="s">
        <v>47</v>
      </c>
      <c r="E63" s="440" t="s">
        <v>270</v>
      </c>
      <c r="F63" s="440">
        <v>726</v>
      </c>
      <c r="G63" s="441">
        <v>704</v>
      </c>
      <c r="H63" s="441">
        <v>700</v>
      </c>
      <c r="I63" s="440">
        <v>770</v>
      </c>
      <c r="J63" s="546" t="s">
        <v>3046</v>
      </c>
      <c r="K63" s="546"/>
      <c r="L63" s="443">
        <f t="shared" ref="L63" si="23">H63-F63-K63</f>
        <v>-26</v>
      </c>
      <c r="M63" s="444">
        <f t="shared" ref="M63" si="24">L63/F63</f>
        <v>-3.5812672176308541E-2</v>
      </c>
      <c r="N63" s="440" t="s">
        <v>2194</v>
      </c>
      <c r="O63" s="414">
        <v>43133</v>
      </c>
      <c r="P63" s="445"/>
      <c r="Q63" s="224"/>
      <c r="R63" s="222"/>
      <c r="S63" s="206" t="s">
        <v>2468</v>
      </c>
      <c r="T63" s="226"/>
      <c r="U63" s="204"/>
      <c r="V63" s="204"/>
      <c r="W63" s="204"/>
      <c r="X63" s="204"/>
      <c r="Y63" s="204"/>
      <c r="Z63" s="204"/>
    </row>
    <row r="64" spans="1:28" s="148" customFormat="1">
      <c r="A64" s="441">
        <v>3</v>
      </c>
      <c r="B64" s="447">
        <v>43130</v>
      </c>
      <c r="C64" s="438"/>
      <c r="D64" s="448" t="s">
        <v>357</v>
      </c>
      <c r="E64" s="440" t="s">
        <v>270</v>
      </c>
      <c r="F64" s="440">
        <v>3302.5</v>
      </c>
      <c r="G64" s="441">
        <v>3200</v>
      </c>
      <c r="H64" s="441">
        <v>3200</v>
      </c>
      <c r="I64" s="440">
        <v>3500</v>
      </c>
      <c r="J64" s="546" t="s">
        <v>3027</v>
      </c>
      <c r="K64" s="546"/>
      <c r="L64" s="443">
        <f t="shared" ref="L64" si="25">H64-F64-K64</f>
        <v>-102.5</v>
      </c>
      <c r="M64" s="444">
        <f t="shared" ref="M64" si="26">L64/F64</f>
        <v>-3.1037093111279335E-2</v>
      </c>
      <c r="N64" s="440" t="s">
        <v>2194</v>
      </c>
      <c r="O64" s="414">
        <v>43132</v>
      </c>
      <c r="P64" s="445"/>
      <c r="Q64" s="224"/>
      <c r="R64" s="222"/>
      <c r="S64" s="206" t="s">
        <v>2468</v>
      </c>
      <c r="T64" s="226"/>
      <c r="U64" s="204"/>
      <c r="V64" s="204"/>
      <c r="W64" s="204"/>
      <c r="X64" s="204"/>
      <c r="Y64" s="204"/>
      <c r="Z64" s="204"/>
    </row>
    <row r="65" spans="1:38" s="148" customFormat="1">
      <c r="A65" s="427">
        <v>4</v>
      </c>
      <c r="B65" s="428">
        <v>43136</v>
      </c>
      <c r="C65" s="429"/>
      <c r="D65" s="430" t="s">
        <v>379</v>
      </c>
      <c r="E65" s="431" t="s">
        <v>270</v>
      </c>
      <c r="F65" s="431">
        <v>206.5</v>
      </c>
      <c r="G65" s="431">
        <v>198</v>
      </c>
      <c r="H65" s="431">
        <v>212</v>
      </c>
      <c r="I65" s="432" t="s">
        <v>322</v>
      </c>
      <c r="J65" s="553" t="s">
        <v>3053</v>
      </c>
      <c r="K65" s="553"/>
      <c r="L65" s="433">
        <f t="shared" ref="L65" si="27">H65-F65-K65</f>
        <v>5.5</v>
      </c>
      <c r="M65" s="434">
        <f t="shared" ref="M65" si="28">L65/F65</f>
        <v>2.6634382566585957E-2</v>
      </c>
      <c r="N65" s="431" t="s">
        <v>272</v>
      </c>
      <c r="O65" s="435">
        <v>43136</v>
      </c>
      <c r="P65" s="436"/>
      <c r="Q65" s="224"/>
      <c r="R65" s="222"/>
      <c r="S65" s="206" t="s">
        <v>2467</v>
      </c>
      <c r="T65" s="226"/>
      <c r="U65" s="204"/>
      <c r="V65" s="204"/>
      <c r="W65" s="204"/>
      <c r="X65" s="204"/>
      <c r="Y65" s="204"/>
      <c r="Z65" s="204"/>
    </row>
    <row r="66" spans="1:38" s="148" customFormat="1">
      <c r="A66" s="427">
        <v>5</v>
      </c>
      <c r="B66" s="428">
        <v>43136</v>
      </c>
      <c r="C66" s="429"/>
      <c r="D66" s="430" t="s">
        <v>67</v>
      </c>
      <c r="E66" s="431" t="s">
        <v>270</v>
      </c>
      <c r="F66" s="431">
        <v>205</v>
      </c>
      <c r="G66" s="431">
        <v>197</v>
      </c>
      <c r="H66" s="431">
        <v>210.5</v>
      </c>
      <c r="I66" s="432" t="s">
        <v>322</v>
      </c>
      <c r="J66" s="553" t="s">
        <v>3053</v>
      </c>
      <c r="K66" s="553"/>
      <c r="L66" s="433">
        <f t="shared" ref="L66" si="29">H66-F66-K66</f>
        <v>5.5</v>
      </c>
      <c r="M66" s="434">
        <f t="shared" ref="M66" si="30">L66/F66</f>
        <v>2.6829268292682926E-2</v>
      </c>
      <c r="N66" s="431" t="s">
        <v>272</v>
      </c>
      <c r="O66" s="435">
        <v>43140</v>
      </c>
      <c r="P66" s="436"/>
      <c r="Q66" s="224"/>
      <c r="R66" s="222"/>
      <c r="S66" s="206" t="s">
        <v>2467</v>
      </c>
      <c r="T66" s="226"/>
      <c r="U66" s="204"/>
      <c r="V66" s="204"/>
      <c r="W66" s="204"/>
      <c r="X66" s="204"/>
      <c r="Y66" s="204"/>
      <c r="Z66" s="204"/>
    </row>
    <row r="67" spans="1:38" s="148" customFormat="1">
      <c r="A67" s="201">
        <v>6</v>
      </c>
      <c r="B67" s="388">
        <v>43138</v>
      </c>
      <c r="C67" s="209"/>
      <c r="D67" s="223" t="s">
        <v>129</v>
      </c>
      <c r="E67" s="211" t="s">
        <v>3456</v>
      </c>
      <c r="F67" s="205">
        <v>190.55</v>
      </c>
      <c r="G67" s="200">
        <v>183</v>
      </c>
      <c r="H67" s="200"/>
      <c r="I67" s="211" t="s">
        <v>3081</v>
      </c>
      <c r="J67" s="549" t="s">
        <v>271</v>
      </c>
      <c r="K67" s="550"/>
      <c r="L67" s="212"/>
      <c r="M67" s="213"/>
      <c r="N67" s="210"/>
      <c r="O67" s="347"/>
      <c r="P67" s="227">
        <f>VLOOKUP(D67,Sheet2!$A$1:M2125,6,0)</f>
        <v>193.2</v>
      </c>
      <c r="Q67" s="224"/>
      <c r="R67" s="222"/>
      <c r="S67" s="206" t="s">
        <v>2467</v>
      </c>
      <c r="T67" s="226"/>
      <c r="U67" s="204"/>
      <c r="V67" s="204"/>
      <c r="W67" s="204"/>
      <c r="X67" s="204"/>
      <c r="Y67" s="204"/>
      <c r="Z67" s="204"/>
    </row>
    <row r="68" spans="1:38" s="148" customFormat="1">
      <c r="A68" s="427">
        <v>7</v>
      </c>
      <c r="B68" s="428">
        <v>43139</v>
      </c>
      <c r="C68" s="429"/>
      <c r="D68" s="430" t="s">
        <v>379</v>
      </c>
      <c r="E68" s="431" t="s">
        <v>270</v>
      </c>
      <c r="F68" s="431">
        <v>205.5</v>
      </c>
      <c r="G68" s="431">
        <v>195</v>
      </c>
      <c r="H68" s="431">
        <v>212.5</v>
      </c>
      <c r="I68" s="432" t="s">
        <v>322</v>
      </c>
      <c r="J68" s="553" t="s">
        <v>3467</v>
      </c>
      <c r="K68" s="553"/>
      <c r="L68" s="433">
        <f t="shared" ref="L68" si="31">H68-F68-K68</f>
        <v>7</v>
      </c>
      <c r="M68" s="434">
        <f t="shared" ref="M68" si="32">L68/F68</f>
        <v>3.4063260340632603E-2</v>
      </c>
      <c r="N68" s="431" t="s">
        <v>272</v>
      </c>
      <c r="O68" s="435">
        <v>43140</v>
      </c>
      <c r="P68" s="436"/>
      <c r="Q68" s="224"/>
      <c r="R68" s="222"/>
      <c r="S68" s="206" t="s">
        <v>2467</v>
      </c>
      <c r="T68" s="226"/>
      <c r="U68" s="204"/>
      <c r="V68" s="204"/>
      <c r="W68" s="204"/>
      <c r="X68" s="204"/>
      <c r="Y68" s="204"/>
      <c r="Z68" s="204"/>
    </row>
    <row r="69" spans="1:38" s="148" customFormat="1">
      <c r="A69" s="201">
        <v>8</v>
      </c>
      <c r="B69" s="416">
        <v>43139</v>
      </c>
      <c r="C69" s="209"/>
      <c r="D69" s="223" t="s">
        <v>72</v>
      </c>
      <c r="E69" s="211" t="s">
        <v>270</v>
      </c>
      <c r="F69" s="205" t="s">
        <v>3434</v>
      </c>
      <c r="G69" s="200">
        <v>524</v>
      </c>
      <c r="H69" s="200"/>
      <c r="I69" s="211" t="s">
        <v>3435</v>
      </c>
      <c r="J69" s="549" t="s">
        <v>271</v>
      </c>
      <c r="K69" s="550"/>
      <c r="L69" s="212"/>
      <c r="M69" s="213"/>
      <c r="N69" s="210"/>
      <c r="O69" s="347"/>
      <c r="P69" s="227">
        <f>VLOOKUP(D69,Sheet2!$A$1:M2127,6,0)</f>
        <v>550.04999999999995</v>
      </c>
      <c r="Q69" s="224"/>
      <c r="R69" s="222"/>
      <c r="S69" s="206" t="s">
        <v>2467</v>
      </c>
      <c r="T69" s="226"/>
      <c r="U69" s="204"/>
      <c r="V69" s="204"/>
      <c r="W69" s="204"/>
      <c r="X69" s="204"/>
      <c r="Y69" s="204"/>
      <c r="Z69" s="204"/>
    </row>
    <row r="70" spans="1:38" s="148" customFormat="1">
      <c r="A70" s="201">
        <v>9</v>
      </c>
      <c r="B70" s="416">
        <v>43139</v>
      </c>
      <c r="C70" s="209"/>
      <c r="D70" s="223" t="s">
        <v>81</v>
      </c>
      <c r="E70" s="211" t="s">
        <v>270</v>
      </c>
      <c r="F70" s="205" t="s">
        <v>3436</v>
      </c>
      <c r="G70" s="200">
        <v>237</v>
      </c>
      <c r="H70" s="200"/>
      <c r="I70" s="211">
        <v>260</v>
      </c>
      <c r="J70" s="549" t="s">
        <v>271</v>
      </c>
      <c r="K70" s="550"/>
      <c r="L70" s="212"/>
      <c r="M70" s="213"/>
      <c r="N70" s="210"/>
      <c r="O70" s="347"/>
      <c r="P70" s="227">
        <f>VLOOKUP(D70,Sheet2!$A$1:M2128,6,0)</f>
        <v>243.5</v>
      </c>
      <c r="Q70" s="224"/>
      <c r="R70" s="222"/>
      <c r="S70" s="206" t="s">
        <v>2468</v>
      </c>
      <c r="T70" s="226"/>
      <c r="U70" s="204"/>
      <c r="V70" s="204"/>
      <c r="W70" s="204"/>
      <c r="X70" s="204"/>
      <c r="Y70" s="204"/>
      <c r="Z70" s="204"/>
    </row>
    <row r="71" spans="1:38" s="148" customFormat="1">
      <c r="A71" s="201"/>
      <c r="B71" s="388"/>
      <c r="C71" s="209"/>
      <c r="D71" s="223"/>
      <c r="E71" s="211"/>
      <c r="F71" s="205"/>
      <c r="G71" s="200"/>
      <c r="H71" s="200"/>
      <c r="I71" s="211"/>
      <c r="J71" s="549"/>
      <c r="K71" s="550"/>
      <c r="L71" s="212"/>
      <c r="M71" s="213"/>
      <c r="N71" s="210"/>
      <c r="O71" s="347"/>
      <c r="P71" s="227"/>
      <c r="Q71" s="224"/>
      <c r="R71" s="222"/>
      <c r="S71" s="206"/>
      <c r="T71" s="226"/>
      <c r="U71" s="204"/>
      <c r="V71" s="204"/>
      <c r="W71" s="204"/>
      <c r="X71" s="204"/>
      <c r="Y71" s="204"/>
      <c r="Z71" s="204"/>
    </row>
    <row r="72" spans="1:38" s="148" customFormat="1">
      <c r="A72" s="201"/>
      <c r="B72" s="416"/>
      <c r="C72" s="209"/>
      <c r="D72" s="223"/>
      <c r="E72" s="211"/>
      <c r="F72" s="205"/>
      <c r="G72" s="200"/>
      <c r="H72" s="200"/>
      <c r="I72" s="211"/>
      <c r="J72" s="549"/>
      <c r="K72" s="550"/>
      <c r="L72" s="212"/>
      <c r="M72" s="213"/>
      <c r="N72" s="210"/>
      <c r="O72" s="347"/>
      <c r="P72" s="227"/>
      <c r="Q72" s="224"/>
      <c r="R72" s="222"/>
      <c r="S72" s="206"/>
      <c r="T72" s="226"/>
      <c r="U72" s="204"/>
      <c r="V72" s="204"/>
      <c r="W72" s="204"/>
      <c r="X72" s="204"/>
      <c r="Y72" s="204"/>
      <c r="Z72" s="204"/>
    </row>
    <row r="73" spans="1:38" s="19" customFormat="1">
      <c r="A73" s="342" t="s">
        <v>347</v>
      </c>
      <c r="B73" s="342"/>
      <c r="C73" s="342"/>
      <c r="D73" s="342"/>
      <c r="F73" s="182" t="s">
        <v>371</v>
      </c>
      <c r="G73" s="216"/>
      <c r="H73" s="216"/>
      <c r="I73" s="162"/>
      <c r="J73" s="89"/>
      <c r="K73" s="159"/>
      <c r="L73" s="217"/>
      <c r="M73" s="218"/>
      <c r="N73" s="159"/>
      <c r="O73" s="219"/>
      <c r="P73" s="220"/>
      <c r="Q73" s="119"/>
      <c r="R73" s="1"/>
      <c r="S73" s="89"/>
      <c r="T73" s="18"/>
      <c r="U73" s="18"/>
      <c r="V73" s="18"/>
      <c r="W73" s="18"/>
      <c r="X73" s="18"/>
      <c r="Y73" s="18"/>
      <c r="Z73" s="18"/>
      <c r="AA73" s="119"/>
      <c r="AB73" s="119"/>
      <c r="AC73" s="119"/>
      <c r="AD73" s="119"/>
      <c r="AE73" s="119"/>
      <c r="AF73" s="119"/>
      <c r="AG73" s="119"/>
      <c r="AH73" s="119"/>
      <c r="AI73" s="119"/>
    </row>
    <row r="74" spans="1:38" s="19" customFormat="1">
      <c r="A74" s="197" t="s">
        <v>2570</v>
      </c>
      <c r="B74" s="229"/>
      <c r="C74" s="229"/>
      <c r="D74" s="229"/>
      <c r="E74" s="88"/>
      <c r="F74" s="182" t="s">
        <v>2614</v>
      </c>
      <c r="G74" s="216"/>
      <c r="H74" s="216"/>
      <c r="I74" s="162"/>
      <c r="J74" s="89"/>
      <c r="K74" s="159"/>
      <c r="L74" s="217"/>
      <c r="M74" s="218"/>
      <c r="N74" s="159"/>
      <c r="O74" s="219"/>
      <c r="P74" s="220"/>
      <c r="Q74" s="119"/>
      <c r="R74" s="1"/>
      <c r="S74" s="89"/>
      <c r="T74" s="18"/>
      <c r="U74" s="18"/>
      <c r="V74" s="18"/>
      <c r="W74" s="18"/>
      <c r="X74" s="18"/>
      <c r="Y74" s="18"/>
      <c r="Z74" s="18"/>
      <c r="AA74" s="119"/>
      <c r="AB74" s="119"/>
      <c r="AC74" s="119"/>
      <c r="AD74" s="119"/>
      <c r="AE74" s="119"/>
      <c r="AF74" s="119"/>
      <c r="AG74" s="119"/>
      <c r="AH74" s="119"/>
      <c r="AI74" s="119"/>
    </row>
    <row r="75" spans="1:38" s="19" customFormat="1">
      <c r="A75" s="214"/>
      <c r="B75" s="208"/>
      <c r="C75" s="215"/>
      <c r="D75" s="115"/>
      <c r="E75" s="162"/>
      <c r="F75" s="95"/>
      <c r="G75" s="216"/>
      <c r="H75" s="216"/>
      <c r="I75" s="162"/>
      <c r="J75" s="89"/>
      <c r="K75" s="159"/>
      <c r="L75" s="217"/>
      <c r="M75" s="218"/>
      <c r="N75" s="159"/>
      <c r="O75" s="219"/>
      <c r="P75" s="220"/>
      <c r="Q75" s="119"/>
      <c r="R75" s="1"/>
      <c r="S75" s="89"/>
      <c r="T75" s="18"/>
      <c r="U75" s="18"/>
      <c r="V75" s="18"/>
      <c r="W75" s="18"/>
      <c r="X75" s="18"/>
      <c r="Y75" s="18"/>
      <c r="Z75" s="18"/>
      <c r="AA75" s="119"/>
      <c r="AB75" s="119"/>
      <c r="AC75" s="119"/>
      <c r="AD75" s="119"/>
      <c r="AE75" s="119"/>
      <c r="AF75" s="119"/>
      <c r="AG75" s="119"/>
      <c r="AH75" s="119"/>
      <c r="AI75" s="119"/>
    </row>
    <row r="76" spans="1:38">
      <c r="F76" s="119"/>
      <c r="G76" s="119"/>
      <c r="H76" s="119"/>
      <c r="I76" s="119"/>
      <c r="J76" s="119"/>
      <c r="K76" s="119"/>
      <c r="L76" s="119"/>
      <c r="M76" s="119"/>
      <c r="N76" s="119"/>
      <c r="P76" s="119"/>
      <c r="R76" s="1"/>
      <c r="S76" s="89"/>
      <c r="T76" s="18"/>
      <c r="U76" s="18"/>
      <c r="V76" s="18"/>
      <c r="W76" s="18"/>
      <c r="X76" s="18"/>
      <c r="Y76" s="18"/>
      <c r="Z76" s="18"/>
    </row>
    <row r="77" spans="1:38" ht="15">
      <c r="A77" s="105" t="s">
        <v>344</v>
      </c>
      <c r="B77" s="97"/>
      <c r="C77" s="97"/>
      <c r="D77" s="98"/>
      <c r="E77" s="99"/>
      <c r="F77" s="88"/>
      <c r="G77" s="88"/>
      <c r="H77" s="167"/>
      <c r="I77" s="185"/>
      <c r="J77" s="154"/>
      <c r="K77" s="155"/>
      <c r="L77" s="89"/>
      <c r="M77" s="89"/>
      <c r="N77" s="89"/>
      <c r="O77" s="1"/>
      <c r="P77" s="9"/>
      <c r="R77" s="1"/>
      <c r="S77" s="89"/>
      <c r="T77" s="18"/>
      <c r="U77" s="18"/>
      <c r="V77" s="18"/>
      <c r="W77" s="18"/>
      <c r="X77" s="18"/>
      <c r="Y77" s="18"/>
      <c r="Z77" s="18"/>
    </row>
    <row r="78" spans="1:38" ht="38.25">
      <c r="A78" s="165" t="s">
        <v>13</v>
      </c>
      <c r="B78" s="85" t="s">
        <v>218</v>
      </c>
      <c r="C78" s="85"/>
      <c r="D78" s="86" t="s">
        <v>259</v>
      </c>
      <c r="E78" s="85" t="s">
        <v>260</v>
      </c>
      <c r="F78" s="85" t="s">
        <v>261</v>
      </c>
      <c r="G78" s="85" t="s">
        <v>346</v>
      </c>
      <c r="H78" s="85" t="s">
        <v>263</v>
      </c>
      <c r="I78" s="85" t="s">
        <v>264</v>
      </c>
      <c r="J78" s="570" t="s">
        <v>265</v>
      </c>
      <c r="K78" s="571"/>
      <c r="L78" s="85" t="s">
        <v>266</v>
      </c>
      <c r="M78" s="85" t="s">
        <v>267</v>
      </c>
      <c r="N78" s="85" t="s">
        <v>268</v>
      </c>
      <c r="O78" s="86" t="s">
        <v>269</v>
      </c>
      <c r="P78" s="85" t="s">
        <v>395</v>
      </c>
      <c r="Q78" s="204"/>
      <c r="R78" s="204"/>
      <c r="S78" s="89"/>
      <c r="T78" s="18"/>
      <c r="U78" s="18"/>
      <c r="V78" s="18"/>
      <c r="W78" s="18"/>
      <c r="X78" s="18"/>
      <c r="Y78" s="18"/>
      <c r="Z78" s="18"/>
    </row>
    <row r="79" spans="1:38">
      <c r="A79" s="427">
        <v>1</v>
      </c>
      <c r="B79" s="428">
        <v>43138</v>
      </c>
      <c r="C79" s="429"/>
      <c r="D79" s="430" t="s">
        <v>1490</v>
      </c>
      <c r="E79" s="431" t="s">
        <v>270</v>
      </c>
      <c r="F79" s="431">
        <v>1655</v>
      </c>
      <c r="G79" s="431">
        <v>1520</v>
      </c>
      <c r="H79" s="431">
        <v>1762.5</v>
      </c>
      <c r="I79" s="432" t="s">
        <v>3077</v>
      </c>
      <c r="J79" s="553" t="s">
        <v>3464</v>
      </c>
      <c r="K79" s="553"/>
      <c r="L79" s="433">
        <f t="shared" ref="L79" si="33">H79-F79-K79</f>
        <v>107.5</v>
      </c>
      <c r="M79" s="434">
        <f t="shared" ref="M79" si="34">L79/F79</f>
        <v>6.4954682779456194E-2</v>
      </c>
      <c r="N79" s="431" t="s">
        <v>272</v>
      </c>
      <c r="O79" s="435">
        <v>43140</v>
      </c>
      <c r="P79" s="436"/>
      <c r="Q79" s="204"/>
      <c r="R79" s="204"/>
      <c r="S79" s="89" t="s">
        <v>2467</v>
      </c>
      <c r="T79" s="18"/>
      <c r="U79" s="18"/>
      <c r="V79" s="18"/>
      <c r="W79" s="18"/>
      <c r="X79" s="18"/>
      <c r="Z79" s="18"/>
      <c r="AL79" s="18"/>
    </row>
    <row r="80" spans="1:38">
      <c r="A80" s="342" t="s">
        <v>347</v>
      </c>
      <c r="B80" s="342"/>
      <c r="C80" s="342"/>
      <c r="D80" s="342"/>
      <c r="E80" s="19"/>
      <c r="F80" s="182" t="s">
        <v>371</v>
      </c>
      <c r="G80" s="95"/>
      <c r="H80" s="95"/>
      <c r="I80" s="162"/>
      <c r="J80" s="159"/>
      <c r="K80" s="159"/>
      <c r="L80" s="217"/>
      <c r="M80" s="218"/>
      <c r="N80" s="159"/>
      <c r="O80" s="219"/>
      <c r="P80" s="230"/>
      <c r="Q80" s="1"/>
      <c r="R80" s="1"/>
      <c r="S80" s="89"/>
      <c r="T80" s="18"/>
      <c r="U80" s="18"/>
      <c r="V80" s="18"/>
      <c r="W80" s="18"/>
      <c r="X80" s="18"/>
      <c r="Z80" s="18"/>
      <c r="AL80" s="18"/>
    </row>
    <row r="81" spans="1:27">
      <c r="A81" s="197" t="s">
        <v>2570</v>
      </c>
      <c r="B81" s="229"/>
      <c r="C81" s="229"/>
      <c r="D81" s="229"/>
      <c r="E81" s="88"/>
      <c r="F81" s="182" t="s">
        <v>2614</v>
      </c>
      <c r="G81" s="49"/>
      <c r="H81" s="49"/>
      <c r="I81" s="49"/>
      <c r="J81" s="9"/>
      <c r="K81" s="9"/>
      <c r="L81" s="49"/>
      <c r="M81" s="49"/>
      <c r="N81" s="49"/>
      <c r="O81" s="1"/>
      <c r="P81" s="9"/>
      <c r="S81" s="95"/>
      <c r="T81" s="18"/>
      <c r="U81" s="18"/>
      <c r="V81" s="18"/>
      <c r="W81" s="18"/>
      <c r="X81" s="18"/>
      <c r="Y81" s="18"/>
      <c r="Z81" s="18"/>
      <c r="AA81" s="18"/>
    </row>
    <row r="82" spans="1:27">
      <c r="A82" s="197"/>
      <c r="B82" s="262"/>
      <c r="C82" s="262"/>
      <c r="D82" s="262"/>
      <c r="E82" s="88"/>
      <c r="F82" s="182"/>
      <c r="G82" s="49"/>
      <c r="H82" s="49"/>
      <c r="I82" s="49"/>
      <c r="J82" s="9"/>
      <c r="K82" s="9"/>
      <c r="L82" s="49"/>
      <c r="M82" s="49"/>
      <c r="N82" s="49"/>
      <c r="O82" s="1"/>
      <c r="P82" s="9"/>
      <c r="S82" s="95"/>
      <c r="T82" s="18"/>
      <c r="U82" s="18"/>
      <c r="V82" s="18"/>
      <c r="W82" s="18"/>
      <c r="X82" s="18"/>
      <c r="Y82" s="18"/>
      <c r="Z82" s="18"/>
      <c r="AA82" s="18"/>
    </row>
    <row r="83" spans="1:27">
      <c r="A83" s="197"/>
      <c r="B83" s="262"/>
      <c r="C83" s="262"/>
      <c r="D83" s="262"/>
      <c r="E83" s="88"/>
      <c r="F83" s="182"/>
      <c r="G83" s="49"/>
      <c r="H83" s="49"/>
      <c r="I83" s="49"/>
      <c r="J83" s="9"/>
      <c r="K83" s="9"/>
      <c r="L83" s="49"/>
      <c r="M83" s="49"/>
      <c r="N83" s="49"/>
      <c r="O83" s="1"/>
      <c r="P83" s="9"/>
      <c r="S83" s="95"/>
      <c r="T83" s="18"/>
      <c r="U83" s="18"/>
      <c r="V83" s="18"/>
      <c r="W83" s="18"/>
      <c r="X83" s="18"/>
      <c r="Y83" s="18"/>
      <c r="Z83" s="18"/>
      <c r="AA83" s="18"/>
    </row>
    <row r="84" spans="1:27">
      <c r="A84" s="197"/>
      <c r="B84" s="262"/>
      <c r="C84" s="262"/>
      <c r="D84" s="262"/>
      <c r="E84" s="88"/>
      <c r="F84" s="182"/>
      <c r="G84" s="49"/>
      <c r="H84" s="49"/>
      <c r="I84" s="49"/>
      <c r="J84" s="9"/>
      <c r="K84" s="9"/>
      <c r="L84" s="49"/>
      <c r="M84" s="49"/>
      <c r="N84" s="49"/>
      <c r="O84" s="1"/>
      <c r="P84" s="9"/>
      <c r="S84" s="95"/>
      <c r="T84" s="18"/>
      <c r="U84" s="18"/>
      <c r="V84" s="18"/>
      <c r="W84" s="18"/>
      <c r="X84" s="18"/>
      <c r="Y84" s="18"/>
      <c r="Z84" s="18"/>
      <c r="AA84" s="18"/>
    </row>
    <row r="85" spans="1:27" s="146" customFormat="1" ht="15">
      <c r="A85" s="1"/>
      <c r="B85" s="343" t="s">
        <v>2176</v>
      </c>
      <c r="C85" s="343"/>
      <c r="D85" s="343"/>
      <c r="E85" s="343"/>
      <c r="F85" s="99"/>
      <c r="G85" s="88"/>
      <c r="H85" s="88"/>
      <c r="I85" s="167"/>
      <c r="J85" s="156"/>
      <c r="K85" s="168"/>
      <c r="L85" s="181"/>
      <c r="M85" s="49"/>
      <c r="N85" s="49"/>
      <c r="O85" s="1"/>
      <c r="P85" s="9"/>
      <c r="S85" s="162"/>
      <c r="T85" s="115"/>
      <c r="U85" s="115"/>
      <c r="V85" s="115"/>
      <c r="W85" s="115"/>
      <c r="X85" s="115"/>
      <c r="Y85" s="115"/>
      <c r="Z85" s="115"/>
      <c r="AA85" s="115"/>
    </row>
    <row r="86" spans="1:27" ht="38.25">
      <c r="A86" s="165" t="s">
        <v>13</v>
      </c>
      <c r="B86" s="85" t="s">
        <v>218</v>
      </c>
      <c r="C86" s="85"/>
      <c r="D86" s="86" t="s">
        <v>259</v>
      </c>
      <c r="E86" s="85" t="s">
        <v>260</v>
      </c>
      <c r="F86" s="85" t="s">
        <v>261</v>
      </c>
      <c r="G86" s="85" t="s">
        <v>262</v>
      </c>
      <c r="H86" s="85" t="s">
        <v>263</v>
      </c>
      <c r="I86" s="85" t="s">
        <v>264</v>
      </c>
      <c r="J86" s="594" t="s">
        <v>265</v>
      </c>
      <c r="K86" s="595"/>
      <c r="L86" s="85" t="s">
        <v>2180</v>
      </c>
      <c r="M86" s="85" t="s">
        <v>267</v>
      </c>
      <c r="N86" s="177" t="s">
        <v>274</v>
      </c>
      <c r="O86" s="85" t="s">
        <v>275</v>
      </c>
      <c r="P86" s="85" t="s">
        <v>268</v>
      </c>
      <c r="Q86" s="86" t="s">
        <v>269</v>
      </c>
      <c r="R86" s="85" t="s">
        <v>395</v>
      </c>
      <c r="S86" s="89"/>
      <c r="T86" s="18"/>
      <c r="U86" s="18"/>
      <c r="V86" s="18"/>
      <c r="W86" s="18"/>
      <c r="X86" s="18"/>
      <c r="Y86" s="18"/>
      <c r="Z86" s="18"/>
      <c r="AA86" s="18"/>
    </row>
    <row r="87" spans="1:27">
      <c r="A87" s="449">
        <v>1</v>
      </c>
      <c r="B87" s="254">
        <v>43131</v>
      </c>
      <c r="C87" s="450"/>
      <c r="D87" s="448" t="s">
        <v>633</v>
      </c>
      <c r="E87" s="440" t="s">
        <v>270</v>
      </c>
      <c r="F87" s="440">
        <v>232.5</v>
      </c>
      <c r="G87" s="441">
        <v>225</v>
      </c>
      <c r="H87" s="441">
        <v>218</v>
      </c>
      <c r="I87" s="440">
        <v>250</v>
      </c>
      <c r="J87" s="546" t="s">
        <v>3030</v>
      </c>
      <c r="K87" s="546"/>
      <c r="L87" s="443">
        <f t="shared" ref="L87" si="35">H87-F87-K87</f>
        <v>-14.5</v>
      </c>
      <c r="M87" s="472">
        <f t="shared" ref="M87" si="36">L87/F87</f>
        <v>-6.236559139784946E-2</v>
      </c>
      <c r="N87" s="476"/>
      <c r="O87" s="474"/>
      <c r="P87" s="440" t="s">
        <v>2194</v>
      </c>
      <c r="Q87" s="414">
        <v>43132</v>
      </c>
      <c r="R87" s="451"/>
      <c r="S87" s="158" t="s">
        <v>2468</v>
      </c>
    </row>
    <row r="88" spans="1:27">
      <c r="A88" s="452">
        <v>2</v>
      </c>
      <c r="B88" s="453">
        <v>43133</v>
      </c>
      <c r="C88" s="454"/>
      <c r="D88" s="455" t="s">
        <v>601</v>
      </c>
      <c r="E88" s="456" t="s">
        <v>270</v>
      </c>
      <c r="F88" s="456">
        <v>469</v>
      </c>
      <c r="G88" s="457">
        <v>457</v>
      </c>
      <c r="H88" s="457">
        <v>457</v>
      </c>
      <c r="I88" s="456">
        <v>485</v>
      </c>
      <c r="J88" s="579" t="s">
        <v>3045</v>
      </c>
      <c r="K88" s="579"/>
      <c r="L88" s="458">
        <f t="shared" ref="L88:L89" si="37">H88-F88-K88</f>
        <v>-12</v>
      </c>
      <c r="M88" s="473">
        <f t="shared" ref="M88:M89" si="38">L88/F88</f>
        <v>-2.5586353944562899E-2</v>
      </c>
      <c r="N88" s="480"/>
      <c r="O88" s="475"/>
      <c r="P88" s="456" t="s">
        <v>2194</v>
      </c>
      <c r="Q88" s="459">
        <v>43133</v>
      </c>
      <c r="R88" s="460"/>
      <c r="S88" s="158" t="s">
        <v>2468</v>
      </c>
    </row>
    <row r="89" spans="1:27">
      <c r="A89" s="402">
        <v>3</v>
      </c>
      <c r="B89" s="477">
        <v>43136</v>
      </c>
      <c r="C89" s="478"/>
      <c r="D89" s="261" t="s">
        <v>92</v>
      </c>
      <c r="E89" s="403" t="s">
        <v>270</v>
      </c>
      <c r="F89" s="403">
        <v>283</v>
      </c>
      <c r="G89" s="402">
        <v>277</v>
      </c>
      <c r="H89" s="402">
        <v>288.5</v>
      </c>
      <c r="I89" s="403">
        <v>295</v>
      </c>
      <c r="J89" s="553" t="s">
        <v>3053</v>
      </c>
      <c r="K89" s="553"/>
      <c r="L89" s="482">
        <f t="shared" si="37"/>
        <v>5.5</v>
      </c>
      <c r="M89" s="481">
        <f t="shared" si="38"/>
        <v>1.9434628975265017E-2</v>
      </c>
      <c r="N89" s="261"/>
      <c r="O89" s="261"/>
      <c r="P89" s="479" t="s">
        <v>272</v>
      </c>
      <c r="Q89" s="435">
        <v>43136</v>
      </c>
      <c r="R89" s="406"/>
      <c r="S89" s="158" t="s">
        <v>2467</v>
      </c>
    </row>
    <row r="90" spans="1:27">
      <c r="A90" s="500">
        <v>4</v>
      </c>
      <c r="B90" s="501">
        <v>43137</v>
      </c>
      <c r="C90" s="506"/>
      <c r="D90" s="507" t="s">
        <v>2120</v>
      </c>
      <c r="E90" s="508" t="s">
        <v>270</v>
      </c>
      <c r="F90" s="508">
        <v>408</v>
      </c>
      <c r="G90" s="500">
        <v>394</v>
      </c>
      <c r="H90" s="500">
        <v>429</v>
      </c>
      <c r="I90" s="508">
        <v>435</v>
      </c>
      <c r="J90" s="580" t="s">
        <v>308</v>
      </c>
      <c r="K90" s="580"/>
      <c r="L90" s="509">
        <f t="shared" ref="L90" si="39">H90-F90-K90</f>
        <v>21</v>
      </c>
      <c r="M90" s="510">
        <f t="shared" ref="M90" si="40">L90/F90</f>
        <v>5.1470588235294115E-2</v>
      </c>
      <c r="N90" s="507"/>
      <c r="O90" s="507"/>
      <c r="P90" s="511" t="s">
        <v>272</v>
      </c>
      <c r="Q90" s="512">
        <v>43138</v>
      </c>
      <c r="R90" s="406"/>
      <c r="S90" s="158" t="s">
        <v>2468</v>
      </c>
    </row>
    <row r="91" spans="1:27">
      <c r="A91" s="513">
        <v>5</v>
      </c>
      <c r="B91" s="514">
        <v>43140</v>
      </c>
      <c r="C91" s="515"/>
      <c r="D91" s="223" t="s">
        <v>573</v>
      </c>
      <c r="E91" s="502" t="s">
        <v>270</v>
      </c>
      <c r="F91" s="502" t="s">
        <v>3466</v>
      </c>
      <c r="G91" s="513">
        <v>119</v>
      </c>
      <c r="H91" s="513"/>
      <c r="I91" s="502">
        <v>130</v>
      </c>
      <c r="J91" s="549" t="s">
        <v>271</v>
      </c>
      <c r="K91" s="550"/>
      <c r="L91" s="516"/>
      <c r="M91" s="517"/>
      <c r="N91" s="87"/>
      <c r="O91" s="87"/>
      <c r="P91" s="516"/>
      <c r="Q91" s="518"/>
      <c r="R91" s="519"/>
      <c r="S91" s="158" t="s">
        <v>2468</v>
      </c>
    </row>
    <row r="92" spans="1:27">
      <c r="A92" s="513"/>
      <c r="B92" s="514"/>
      <c r="C92" s="515"/>
      <c r="D92" s="87"/>
      <c r="E92" s="502"/>
      <c r="F92" s="502"/>
      <c r="G92" s="513"/>
      <c r="H92" s="513"/>
      <c r="I92" s="502"/>
      <c r="J92" s="581"/>
      <c r="K92" s="582"/>
      <c r="L92" s="516"/>
      <c r="M92" s="517"/>
      <c r="N92" s="87"/>
      <c r="O92" s="87"/>
      <c r="P92" s="516"/>
      <c r="Q92" s="518"/>
      <c r="R92" s="519"/>
    </row>
    <row r="93" spans="1:27">
      <c r="A93" s="461"/>
      <c r="B93" s="416"/>
      <c r="C93" s="416"/>
      <c r="D93" s="462"/>
      <c r="E93" s="463"/>
      <c r="F93" s="464"/>
      <c r="G93" s="269"/>
      <c r="H93" s="269"/>
      <c r="I93" s="464"/>
      <c r="J93" s="581"/>
      <c r="K93" s="582"/>
      <c r="L93" s="465"/>
      <c r="M93" s="466"/>
      <c r="N93" s="467"/>
      <c r="O93" s="468"/>
      <c r="P93" s="469"/>
      <c r="Q93" s="470"/>
      <c r="R93" s="471"/>
    </row>
    <row r="94" spans="1:27" s="148" customFormat="1">
      <c r="A94" s="342" t="s">
        <v>347</v>
      </c>
      <c r="B94" s="342"/>
      <c r="C94" s="342"/>
      <c r="D94" s="342"/>
      <c r="E94" s="19"/>
      <c r="F94" s="182" t="s">
        <v>371</v>
      </c>
      <c r="G94" s="216"/>
      <c r="H94" s="226"/>
      <c r="I94" s="95"/>
      <c r="J94" s="89"/>
      <c r="K94" s="159"/>
      <c r="L94" s="217"/>
      <c r="M94" s="218"/>
      <c r="N94" s="159"/>
      <c r="O94" s="219"/>
      <c r="P94" s="220"/>
      <c r="Q94" s="19"/>
      <c r="R94" s="18"/>
      <c r="S94" s="89"/>
      <c r="U94" s="147"/>
      <c r="V94" s="147"/>
      <c r="W94" s="147"/>
      <c r="X94" s="147"/>
      <c r="Y94" s="147"/>
      <c r="Z94" s="147"/>
      <c r="AA94" s="147"/>
    </row>
    <row r="95" spans="1:27" s="148" customFormat="1">
      <c r="A95" s="197" t="s">
        <v>2570</v>
      </c>
      <c r="B95" s="229"/>
      <c r="C95" s="229"/>
      <c r="D95" s="229"/>
      <c r="E95" s="88"/>
      <c r="F95" s="182" t="s">
        <v>2614</v>
      </c>
      <c r="G95" s="216"/>
      <c r="H95" s="226"/>
      <c r="I95" s="95"/>
      <c r="J95" s="89"/>
      <c r="K95" s="159"/>
      <c r="L95" s="217"/>
      <c r="M95" s="218"/>
      <c r="N95" s="159"/>
      <c r="O95" s="219"/>
      <c r="P95" s="220"/>
      <c r="Q95" s="19"/>
      <c r="R95" s="18"/>
      <c r="S95" s="89"/>
      <c r="U95" s="147"/>
      <c r="V95" s="147"/>
      <c r="W95" s="147"/>
      <c r="X95" s="147"/>
      <c r="Y95" s="147"/>
      <c r="Z95" s="147"/>
      <c r="AA95" s="147"/>
    </row>
    <row r="96" spans="1:27" s="148" customFormat="1">
      <c r="A96" s="197"/>
      <c r="B96" s="342"/>
      <c r="C96" s="342"/>
      <c r="D96" s="342"/>
      <c r="E96" s="88"/>
      <c r="F96" s="182"/>
      <c r="G96" s="216"/>
      <c r="H96" s="226"/>
      <c r="I96" s="95"/>
      <c r="J96" s="89"/>
      <c r="K96" s="159"/>
      <c r="L96" s="217"/>
      <c r="M96" s="218"/>
      <c r="N96" s="159"/>
      <c r="O96" s="219"/>
      <c r="P96" s="220"/>
      <c r="Q96" s="19"/>
      <c r="R96" s="18"/>
      <c r="S96" s="89"/>
      <c r="U96" s="147"/>
      <c r="V96" s="147"/>
      <c r="W96" s="147"/>
      <c r="X96" s="147"/>
      <c r="Y96" s="147"/>
      <c r="Z96" s="147"/>
      <c r="AA96" s="147"/>
    </row>
    <row r="97" spans="1:27" s="148" customFormat="1">
      <c r="A97" s="197"/>
      <c r="B97" s="342"/>
      <c r="C97" s="342"/>
      <c r="D97" s="342"/>
      <c r="E97" s="88"/>
      <c r="F97" s="182"/>
      <c r="G97" s="216"/>
      <c r="H97" s="226"/>
      <c r="I97" s="95"/>
      <c r="J97" s="89"/>
      <c r="K97" s="159"/>
      <c r="L97" s="217"/>
      <c r="M97" s="218"/>
      <c r="N97" s="159"/>
      <c r="O97" s="219"/>
      <c r="P97" s="220"/>
      <c r="Q97" s="19"/>
      <c r="R97" s="18"/>
      <c r="S97" s="89"/>
      <c r="U97" s="147"/>
      <c r="V97" s="147"/>
      <c r="W97" s="147"/>
      <c r="X97" s="147"/>
      <c r="Y97" s="147"/>
      <c r="Z97" s="147"/>
      <c r="AA97" s="147"/>
    </row>
    <row r="98" spans="1:27" s="148" customFormat="1">
      <c r="A98" s="214"/>
      <c r="B98" s="208"/>
      <c r="C98" s="215"/>
      <c r="D98" s="115"/>
      <c r="E98" s="162"/>
      <c r="F98" s="95"/>
      <c r="G98" s="216"/>
      <c r="H98" s="226"/>
      <c r="I98" s="95"/>
      <c r="J98" s="89"/>
      <c r="K98" s="159"/>
      <c r="L98" s="217"/>
      <c r="M98" s="218"/>
      <c r="N98" s="159"/>
      <c r="O98" s="219"/>
      <c r="P98" s="220"/>
      <c r="Q98" s="19"/>
      <c r="R98" s="18"/>
      <c r="S98" s="89"/>
      <c r="U98" s="147"/>
      <c r="V98" s="147"/>
      <c r="W98" s="147"/>
      <c r="X98" s="147"/>
      <c r="Y98" s="147"/>
      <c r="Z98" s="147"/>
      <c r="AA98" s="147"/>
    </row>
    <row r="99" spans="1:27" ht="15">
      <c r="B99" s="344" t="s">
        <v>2479</v>
      </c>
      <c r="C99" s="344"/>
      <c r="D99" s="344"/>
      <c r="E99" s="344"/>
      <c r="F99" s="182"/>
      <c r="G99" s="182"/>
      <c r="H99" s="182"/>
      <c r="I99" s="182"/>
      <c r="J99" s="152"/>
      <c r="K99" s="153"/>
      <c r="L99" s="178"/>
      <c r="M99" s="179"/>
      <c r="N99" s="180"/>
      <c r="O99" s="94"/>
      <c r="P99" s="151"/>
      <c r="R99" s="1"/>
      <c r="S99" s="49"/>
      <c r="T99" s="18"/>
      <c r="U99" s="18"/>
      <c r="V99" s="18"/>
      <c r="W99" s="18"/>
      <c r="X99" s="18"/>
      <c r="Y99" s="18"/>
      <c r="Z99" s="18"/>
      <c r="AA99" s="18"/>
    </row>
    <row r="100" spans="1:27" ht="38.25">
      <c r="A100" s="188" t="s">
        <v>13</v>
      </c>
      <c r="B100" s="188" t="s">
        <v>218</v>
      </c>
      <c r="C100" s="194"/>
      <c r="D100" s="189" t="s">
        <v>259</v>
      </c>
      <c r="E100" s="188" t="s">
        <v>260</v>
      </c>
      <c r="F100" s="188" t="s">
        <v>261</v>
      </c>
      <c r="G100" s="188" t="s">
        <v>346</v>
      </c>
      <c r="H100" s="188" t="s">
        <v>263</v>
      </c>
      <c r="I100" s="188" t="s">
        <v>264</v>
      </c>
      <c r="J100" s="575" t="s">
        <v>265</v>
      </c>
      <c r="K100" s="576"/>
      <c r="L100" s="188" t="s">
        <v>266</v>
      </c>
      <c r="M100" s="188" t="s">
        <v>267</v>
      </c>
      <c r="N100" s="188" t="s">
        <v>268</v>
      </c>
      <c r="O100" s="189" t="s">
        <v>269</v>
      </c>
      <c r="P100" s="119"/>
      <c r="Q100" s="1"/>
      <c r="R100" s="49"/>
      <c r="S100" s="18"/>
      <c r="T100" s="18"/>
      <c r="U100" s="18"/>
      <c r="V100" s="18"/>
      <c r="W100" s="18"/>
      <c r="X100" s="18"/>
      <c r="Y100" s="18"/>
      <c r="Z100" s="18"/>
    </row>
    <row r="101" spans="1:27" s="267" customFormat="1">
      <c r="A101" s="266"/>
      <c r="B101" s="266"/>
      <c r="C101" s="266"/>
      <c r="D101" s="265"/>
      <c r="E101" s="266"/>
      <c r="F101" s="266"/>
      <c r="G101" s="266"/>
      <c r="H101" s="266"/>
      <c r="I101" s="266"/>
      <c r="J101" s="573"/>
      <c r="K101" s="574"/>
      <c r="L101" s="266"/>
      <c r="M101" s="266"/>
      <c r="N101" s="266"/>
      <c r="O101" s="265"/>
      <c r="P101" s="270"/>
      <c r="Q101" s="263"/>
      <c r="S101" s="268"/>
      <c r="T101" s="263"/>
      <c r="U101" s="263"/>
      <c r="V101" s="263"/>
      <c r="W101" s="263"/>
      <c r="X101" s="263"/>
      <c r="Y101" s="263"/>
      <c r="Z101" s="263"/>
      <c r="AA101" s="263"/>
    </row>
    <row r="102" spans="1:27" s="267" customFormat="1">
      <c r="A102" s="266"/>
      <c r="B102" s="266"/>
      <c r="C102" s="266"/>
      <c r="D102" s="265"/>
      <c r="E102" s="266"/>
      <c r="F102" s="266"/>
      <c r="G102" s="266"/>
      <c r="H102" s="266"/>
      <c r="I102" s="266"/>
      <c r="J102" s="573"/>
      <c r="K102" s="574"/>
      <c r="L102" s="266"/>
      <c r="M102" s="266"/>
      <c r="N102" s="266"/>
      <c r="O102" s="265"/>
      <c r="P102" s="270"/>
      <c r="Q102" s="263"/>
      <c r="S102" s="268"/>
      <c r="T102" s="263"/>
      <c r="U102" s="263"/>
      <c r="V102" s="263"/>
      <c r="W102" s="263"/>
      <c r="X102" s="263"/>
      <c r="Y102" s="263"/>
      <c r="Z102" s="263"/>
      <c r="AA102" s="263"/>
    </row>
    <row r="103" spans="1:27" s="267" customFormat="1">
      <c r="A103" s="266"/>
      <c r="B103" s="266"/>
      <c r="C103" s="266"/>
      <c r="D103" s="265"/>
      <c r="E103" s="266"/>
      <c r="F103" s="266"/>
      <c r="G103" s="266"/>
      <c r="H103" s="266"/>
      <c r="I103" s="266"/>
      <c r="J103" s="573"/>
      <c r="K103" s="574"/>
      <c r="L103" s="266"/>
      <c r="M103" s="266"/>
      <c r="N103" s="266"/>
      <c r="O103" s="265"/>
      <c r="P103" s="270"/>
      <c r="Q103" s="263"/>
      <c r="S103" s="268"/>
      <c r="T103" s="263"/>
      <c r="U103" s="263"/>
      <c r="V103" s="263"/>
      <c r="W103" s="263"/>
      <c r="X103" s="263"/>
      <c r="Y103" s="263"/>
      <c r="Z103" s="263"/>
      <c r="AA103" s="263"/>
    </row>
    <row r="104" spans="1:27" s="267" customFormat="1">
      <c r="A104" s="266"/>
      <c r="B104" s="266"/>
      <c r="C104" s="266"/>
      <c r="D104" s="265"/>
      <c r="E104" s="266"/>
      <c r="F104" s="266"/>
      <c r="G104" s="266"/>
      <c r="H104" s="266"/>
      <c r="I104" s="266"/>
      <c r="J104" s="573"/>
      <c r="K104" s="574"/>
      <c r="L104" s="266"/>
      <c r="M104" s="266"/>
      <c r="N104" s="266"/>
      <c r="O104" s="265"/>
      <c r="P104" s="270"/>
      <c r="Q104" s="263"/>
      <c r="S104" s="268"/>
      <c r="T104" s="263"/>
      <c r="U104" s="263"/>
      <c r="V104" s="263"/>
      <c r="W104" s="263"/>
      <c r="X104" s="263"/>
      <c r="Y104" s="263"/>
      <c r="Z104" s="263"/>
      <c r="AA104" s="263"/>
    </row>
    <row r="105" spans="1:27" s="267" customFormat="1">
      <c r="A105" s="266"/>
      <c r="B105" s="266"/>
      <c r="C105" s="266"/>
      <c r="D105" s="265"/>
      <c r="E105" s="266"/>
      <c r="F105" s="266"/>
      <c r="G105" s="266"/>
      <c r="H105" s="266"/>
      <c r="I105" s="266"/>
      <c r="J105" s="573"/>
      <c r="K105" s="574"/>
      <c r="L105" s="266"/>
      <c r="M105" s="266"/>
      <c r="N105" s="266"/>
      <c r="O105" s="265"/>
      <c r="P105" s="270"/>
      <c r="Q105" s="263"/>
      <c r="S105" s="268"/>
      <c r="T105" s="263"/>
      <c r="U105" s="263"/>
      <c r="V105" s="263"/>
      <c r="W105" s="263"/>
      <c r="X105" s="263"/>
      <c r="Y105" s="263"/>
      <c r="Z105" s="263"/>
      <c r="AA105" s="263"/>
    </row>
    <row r="106" spans="1:27" s="267" customFormat="1">
      <c r="A106" s="266"/>
      <c r="B106" s="266"/>
      <c r="C106" s="266"/>
      <c r="D106" s="265"/>
      <c r="E106" s="266"/>
      <c r="F106" s="266"/>
      <c r="G106" s="266"/>
      <c r="H106" s="266"/>
      <c r="I106" s="266"/>
      <c r="J106" s="573"/>
      <c r="K106" s="574"/>
      <c r="L106" s="266"/>
      <c r="M106" s="266"/>
      <c r="N106" s="266"/>
      <c r="O106" s="265"/>
      <c r="P106" s="270"/>
      <c r="Q106" s="263"/>
      <c r="S106" s="268"/>
      <c r="T106" s="263"/>
      <c r="U106" s="263"/>
      <c r="V106" s="263"/>
      <c r="W106" s="263"/>
      <c r="X106" s="263"/>
      <c r="Y106" s="263"/>
      <c r="Z106" s="263"/>
      <c r="AA106" s="263"/>
    </row>
    <row r="107" spans="1:27" s="267" customFormat="1">
      <c r="A107" s="266"/>
      <c r="B107" s="266"/>
      <c r="C107" s="266"/>
      <c r="D107" s="265"/>
      <c r="E107" s="266"/>
      <c r="F107" s="266"/>
      <c r="G107" s="266"/>
      <c r="H107" s="266"/>
      <c r="I107" s="266"/>
      <c r="J107" s="573"/>
      <c r="K107" s="574"/>
      <c r="L107" s="266"/>
      <c r="M107" s="266"/>
      <c r="N107" s="266"/>
      <c r="O107" s="265"/>
      <c r="P107" s="270"/>
      <c r="Q107" s="263"/>
      <c r="S107" s="268"/>
      <c r="T107" s="263"/>
      <c r="U107" s="263"/>
      <c r="V107" s="263"/>
      <c r="W107" s="263"/>
      <c r="X107" s="263"/>
      <c r="Y107" s="263"/>
      <c r="Z107" s="263"/>
      <c r="AA107" s="263"/>
    </row>
    <row r="108" spans="1:27" ht="15">
      <c r="A108" s="19"/>
      <c r="B108" s="345" t="s">
        <v>279</v>
      </c>
      <c r="C108" s="345"/>
      <c r="D108" s="345"/>
      <c r="E108" s="345"/>
      <c r="F108" s="89"/>
      <c r="G108" s="89"/>
      <c r="H108" s="186"/>
      <c r="I108" s="89"/>
      <c r="J108" s="156"/>
      <c r="K108" s="168"/>
      <c r="L108" s="181"/>
      <c r="M108" s="89"/>
      <c r="N108" s="89"/>
      <c r="O108" s="18"/>
      <c r="P108" s="147"/>
      <c r="Q108" s="1"/>
      <c r="R108" s="18"/>
      <c r="S108" s="89"/>
      <c r="T108" s="18"/>
      <c r="U108" s="18"/>
      <c r="V108" s="18"/>
      <c r="W108" s="18"/>
      <c r="X108" s="18"/>
      <c r="Y108" s="18"/>
      <c r="Z108" s="18"/>
    </row>
    <row r="109" spans="1:27" ht="38.25">
      <c r="A109" s="165" t="s">
        <v>13</v>
      </c>
      <c r="B109" s="85" t="s">
        <v>218</v>
      </c>
      <c r="C109" s="85"/>
      <c r="D109" s="86" t="s">
        <v>259</v>
      </c>
      <c r="E109" s="85" t="s">
        <v>260</v>
      </c>
      <c r="F109" s="85" t="s">
        <v>261</v>
      </c>
      <c r="G109" s="85" t="s">
        <v>280</v>
      </c>
      <c r="H109" s="85" t="s">
        <v>281</v>
      </c>
      <c r="I109" s="85" t="s">
        <v>264</v>
      </c>
      <c r="J109" s="568" t="s">
        <v>265</v>
      </c>
      <c r="K109" s="569"/>
      <c r="L109" s="85" t="s">
        <v>266</v>
      </c>
      <c r="M109" s="85" t="s">
        <v>267</v>
      </c>
      <c r="N109" s="85" t="s">
        <v>268</v>
      </c>
      <c r="O109" s="86" t="s">
        <v>269</v>
      </c>
      <c r="P109" s="9"/>
      <c r="Q109" s="1"/>
      <c r="R109" s="18"/>
      <c r="S109" s="89"/>
      <c r="T109" s="18"/>
      <c r="U109" s="18"/>
      <c r="V109" s="18"/>
      <c r="W109" s="18"/>
      <c r="X109" s="18"/>
      <c r="Y109" s="18"/>
      <c r="Z109" s="18"/>
    </row>
    <row r="110" spans="1:27" s="148" customFormat="1">
      <c r="A110" s="302">
        <v>1</v>
      </c>
      <c r="B110" s="303">
        <v>41579</v>
      </c>
      <c r="C110" s="303"/>
      <c r="D110" s="304" t="s">
        <v>282</v>
      </c>
      <c r="E110" s="302" t="s">
        <v>283</v>
      </c>
      <c r="F110" s="305">
        <v>82</v>
      </c>
      <c r="G110" s="302" t="s">
        <v>219</v>
      </c>
      <c r="H110" s="302">
        <v>100</v>
      </c>
      <c r="I110" s="306">
        <v>100</v>
      </c>
      <c r="J110" s="551" t="s">
        <v>285</v>
      </c>
      <c r="K110" s="552"/>
      <c r="L110" s="307">
        <f t="shared" ref="L110:L132" si="41">H110-F110-K110</f>
        <v>18</v>
      </c>
      <c r="M110" s="308">
        <f t="shared" ref="M110:M132" si="42">L110/F110</f>
        <v>0.21951219512195122</v>
      </c>
      <c r="N110" s="309" t="s">
        <v>272</v>
      </c>
      <c r="O110" s="310">
        <v>42657</v>
      </c>
      <c r="P110" s="204"/>
      <c r="Q110" s="204"/>
      <c r="R110" s="204"/>
      <c r="S110" s="203"/>
      <c r="T110" s="204"/>
      <c r="U110" s="204"/>
      <c r="V110" s="204"/>
      <c r="W110" s="204"/>
      <c r="X110" s="204"/>
      <c r="Y110" s="204"/>
      <c r="Z110" s="204"/>
    </row>
    <row r="111" spans="1:27" s="148" customFormat="1">
      <c r="A111" s="302">
        <v>2</v>
      </c>
      <c r="B111" s="303">
        <v>41794</v>
      </c>
      <c r="C111" s="303"/>
      <c r="D111" s="304" t="s">
        <v>284</v>
      </c>
      <c r="E111" s="302" t="s">
        <v>270</v>
      </c>
      <c r="F111" s="305">
        <v>257</v>
      </c>
      <c r="G111" s="302" t="s">
        <v>219</v>
      </c>
      <c r="H111" s="302">
        <v>300</v>
      </c>
      <c r="I111" s="306">
        <v>300</v>
      </c>
      <c r="J111" s="551" t="s">
        <v>285</v>
      </c>
      <c r="K111" s="552"/>
      <c r="L111" s="307">
        <f t="shared" si="41"/>
        <v>43</v>
      </c>
      <c r="M111" s="308">
        <f t="shared" si="42"/>
        <v>0.16731517509727625</v>
      </c>
      <c r="N111" s="309" t="s">
        <v>272</v>
      </c>
      <c r="O111" s="310">
        <v>41822</v>
      </c>
      <c r="P111" s="204"/>
      <c r="Q111" s="204"/>
      <c r="R111" s="204"/>
      <c r="S111" s="203"/>
      <c r="T111" s="204"/>
      <c r="U111" s="204"/>
      <c r="V111" s="204"/>
      <c r="W111" s="204"/>
      <c r="X111" s="204"/>
      <c r="Y111" s="204"/>
      <c r="Z111" s="204"/>
    </row>
    <row r="112" spans="1:27" s="148" customFormat="1">
      <c r="A112" s="302">
        <f t="shared" ref="A112:A120" si="43">1+A111</f>
        <v>3</v>
      </c>
      <c r="B112" s="303">
        <v>41828</v>
      </c>
      <c r="C112" s="303"/>
      <c r="D112" s="304" t="s">
        <v>286</v>
      </c>
      <c r="E112" s="302" t="s">
        <v>270</v>
      </c>
      <c r="F112" s="305">
        <v>393</v>
      </c>
      <c r="G112" s="302" t="s">
        <v>219</v>
      </c>
      <c r="H112" s="302">
        <v>468</v>
      </c>
      <c r="I112" s="306">
        <v>468</v>
      </c>
      <c r="J112" s="551" t="s">
        <v>285</v>
      </c>
      <c r="K112" s="552"/>
      <c r="L112" s="307">
        <f t="shared" si="41"/>
        <v>75</v>
      </c>
      <c r="M112" s="308">
        <f t="shared" si="42"/>
        <v>0.19083969465648856</v>
      </c>
      <c r="N112" s="309" t="s">
        <v>272</v>
      </c>
      <c r="O112" s="310">
        <v>41863</v>
      </c>
      <c r="P112" s="204"/>
      <c r="Q112" s="204"/>
      <c r="R112" s="204"/>
      <c r="S112" s="203"/>
      <c r="T112" s="204"/>
      <c r="U112" s="204"/>
      <c r="V112" s="204"/>
      <c r="W112" s="204"/>
      <c r="X112" s="204"/>
      <c r="Y112" s="204"/>
      <c r="Z112" s="204"/>
    </row>
    <row r="113" spans="1:26" s="148" customFormat="1">
      <c r="A113" s="302">
        <f t="shared" si="43"/>
        <v>4</v>
      </c>
      <c r="B113" s="303">
        <v>41857</v>
      </c>
      <c r="C113" s="303"/>
      <c r="D113" s="304" t="s">
        <v>287</v>
      </c>
      <c r="E113" s="302" t="s">
        <v>270</v>
      </c>
      <c r="F113" s="305">
        <v>205</v>
      </c>
      <c r="G113" s="302" t="s">
        <v>219</v>
      </c>
      <c r="H113" s="302">
        <v>275</v>
      </c>
      <c r="I113" s="306">
        <v>250</v>
      </c>
      <c r="J113" s="551" t="s">
        <v>285</v>
      </c>
      <c r="K113" s="552"/>
      <c r="L113" s="307">
        <f t="shared" si="41"/>
        <v>70</v>
      </c>
      <c r="M113" s="308">
        <f t="shared" si="42"/>
        <v>0.34146341463414637</v>
      </c>
      <c r="N113" s="309" t="s">
        <v>272</v>
      </c>
      <c r="O113" s="310">
        <v>41962</v>
      </c>
      <c r="P113" s="204"/>
      <c r="Q113" s="204"/>
      <c r="R113" s="204"/>
      <c r="S113" s="203"/>
      <c r="T113" s="204"/>
      <c r="U113" s="204"/>
      <c r="V113" s="204"/>
      <c r="W113" s="204"/>
      <c r="X113" s="204"/>
      <c r="Y113" s="204"/>
      <c r="Z113" s="204"/>
    </row>
    <row r="114" spans="1:26" s="148" customFormat="1">
      <c r="A114" s="302">
        <f t="shared" si="43"/>
        <v>5</v>
      </c>
      <c r="B114" s="303">
        <v>41886</v>
      </c>
      <c r="C114" s="303"/>
      <c r="D114" s="304" t="s">
        <v>288</v>
      </c>
      <c r="E114" s="302" t="s">
        <v>270</v>
      </c>
      <c r="F114" s="305">
        <v>162</v>
      </c>
      <c r="G114" s="302" t="s">
        <v>219</v>
      </c>
      <c r="H114" s="302">
        <v>190</v>
      </c>
      <c r="I114" s="306">
        <v>190</v>
      </c>
      <c r="J114" s="551" t="s">
        <v>285</v>
      </c>
      <c r="K114" s="552"/>
      <c r="L114" s="307">
        <f t="shared" si="41"/>
        <v>28</v>
      </c>
      <c r="M114" s="308">
        <f t="shared" si="42"/>
        <v>0.1728395061728395</v>
      </c>
      <c r="N114" s="309" t="s">
        <v>272</v>
      </c>
      <c r="O114" s="310">
        <v>42006</v>
      </c>
      <c r="P114" s="204"/>
      <c r="Q114" s="204"/>
      <c r="R114" s="204"/>
      <c r="S114" s="203"/>
      <c r="T114" s="204"/>
      <c r="U114" s="204"/>
      <c r="V114" s="204"/>
      <c r="W114" s="204"/>
      <c r="X114" s="204"/>
      <c r="Y114" s="204"/>
      <c r="Z114" s="204"/>
    </row>
    <row r="115" spans="1:26" s="148" customFormat="1">
      <c r="A115" s="302">
        <f t="shared" si="43"/>
        <v>6</v>
      </c>
      <c r="B115" s="303">
        <v>41886</v>
      </c>
      <c r="C115" s="303"/>
      <c r="D115" s="304" t="s">
        <v>289</v>
      </c>
      <c r="E115" s="302" t="s">
        <v>270</v>
      </c>
      <c r="F115" s="305">
        <v>75</v>
      </c>
      <c r="G115" s="302" t="s">
        <v>219</v>
      </c>
      <c r="H115" s="302">
        <v>91.5</v>
      </c>
      <c r="I115" s="306" t="s">
        <v>290</v>
      </c>
      <c r="J115" s="551" t="s">
        <v>291</v>
      </c>
      <c r="K115" s="552"/>
      <c r="L115" s="307">
        <f t="shared" si="41"/>
        <v>16.5</v>
      </c>
      <c r="M115" s="308">
        <f t="shared" si="42"/>
        <v>0.22</v>
      </c>
      <c r="N115" s="309" t="s">
        <v>272</v>
      </c>
      <c r="O115" s="310">
        <v>41954</v>
      </c>
      <c r="P115" s="204"/>
      <c r="Q115" s="204"/>
      <c r="R115" s="204"/>
      <c r="S115" s="203"/>
      <c r="T115" s="204"/>
      <c r="U115" s="204"/>
      <c r="V115" s="204"/>
      <c r="W115" s="204"/>
      <c r="X115" s="204"/>
      <c r="Y115" s="204"/>
      <c r="Z115" s="204"/>
    </row>
    <row r="116" spans="1:26" s="148" customFormat="1">
      <c r="A116" s="302">
        <f t="shared" si="43"/>
        <v>7</v>
      </c>
      <c r="B116" s="303">
        <v>41913</v>
      </c>
      <c r="C116" s="303"/>
      <c r="D116" s="304" t="s">
        <v>292</v>
      </c>
      <c r="E116" s="302" t="s">
        <v>270</v>
      </c>
      <c r="F116" s="305">
        <v>850</v>
      </c>
      <c r="G116" s="302" t="s">
        <v>219</v>
      </c>
      <c r="H116" s="302">
        <v>982.5</v>
      </c>
      <c r="I116" s="306">
        <v>1050</v>
      </c>
      <c r="J116" s="551" t="s">
        <v>293</v>
      </c>
      <c r="K116" s="552"/>
      <c r="L116" s="307">
        <f t="shared" si="41"/>
        <v>132.5</v>
      </c>
      <c r="M116" s="308">
        <f t="shared" si="42"/>
        <v>0.15588235294117647</v>
      </c>
      <c r="N116" s="309" t="s">
        <v>272</v>
      </c>
      <c r="O116" s="310">
        <v>42039</v>
      </c>
      <c r="P116" s="204"/>
      <c r="Q116" s="204"/>
      <c r="R116" s="204"/>
      <c r="S116" s="203"/>
      <c r="T116" s="204"/>
      <c r="U116" s="204"/>
      <c r="V116" s="204"/>
      <c r="W116" s="204"/>
      <c r="X116" s="204"/>
      <c r="Y116" s="204"/>
      <c r="Z116" s="204"/>
    </row>
    <row r="117" spans="1:26" s="148" customFormat="1">
      <c r="A117" s="302">
        <f t="shared" si="43"/>
        <v>8</v>
      </c>
      <c r="B117" s="303">
        <v>41913</v>
      </c>
      <c r="C117" s="303"/>
      <c r="D117" s="304" t="s">
        <v>294</v>
      </c>
      <c r="E117" s="302" t="s">
        <v>270</v>
      </c>
      <c r="F117" s="305">
        <v>475</v>
      </c>
      <c r="G117" s="302" t="s">
        <v>219</v>
      </c>
      <c r="H117" s="302">
        <v>515</v>
      </c>
      <c r="I117" s="306">
        <v>600</v>
      </c>
      <c r="J117" s="551" t="s">
        <v>295</v>
      </c>
      <c r="K117" s="552"/>
      <c r="L117" s="307">
        <f t="shared" si="41"/>
        <v>40</v>
      </c>
      <c r="M117" s="308">
        <f t="shared" si="42"/>
        <v>8.4210526315789472E-2</v>
      </c>
      <c r="N117" s="309" t="s">
        <v>272</v>
      </c>
      <c r="O117" s="310">
        <v>41939</v>
      </c>
      <c r="P117" s="204"/>
      <c r="Q117" s="204"/>
      <c r="R117" s="204"/>
      <c r="S117" s="203"/>
      <c r="T117" s="204"/>
      <c r="U117" s="204"/>
      <c r="V117" s="204"/>
      <c r="W117" s="204"/>
      <c r="X117" s="204"/>
      <c r="Y117" s="204"/>
      <c r="Z117" s="204"/>
    </row>
    <row r="118" spans="1:26" s="148" customFormat="1">
      <c r="A118" s="302">
        <f t="shared" si="43"/>
        <v>9</v>
      </c>
      <c r="B118" s="303">
        <v>41913</v>
      </c>
      <c r="C118" s="303"/>
      <c r="D118" s="304" t="s">
        <v>296</v>
      </c>
      <c r="E118" s="302" t="s">
        <v>270</v>
      </c>
      <c r="F118" s="305">
        <v>86</v>
      </c>
      <c r="G118" s="302" t="s">
        <v>219</v>
      </c>
      <c r="H118" s="302">
        <v>99</v>
      </c>
      <c r="I118" s="306">
        <v>140</v>
      </c>
      <c r="J118" s="551" t="s">
        <v>297</v>
      </c>
      <c r="K118" s="552"/>
      <c r="L118" s="307">
        <f t="shared" si="41"/>
        <v>13</v>
      </c>
      <c r="M118" s="308">
        <f t="shared" si="42"/>
        <v>0.15116279069767441</v>
      </c>
      <c r="N118" s="309" t="s">
        <v>272</v>
      </c>
      <c r="O118" s="310">
        <v>41939</v>
      </c>
      <c r="P118" s="204"/>
      <c r="Q118" s="204"/>
      <c r="R118" s="204"/>
      <c r="S118" s="203"/>
      <c r="T118" s="204"/>
      <c r="U118" s="204"/>
      <c r="V118" s="204"/>
      <c r="W118" s="204"/>
      <c r="X118" s="204"/>
      <c r="Y118" s="204"/>
      <c r="Z118" s="204"/>
    </row>
    <row r="119" spans="1:26" s="148" customFormat="1">
      <c r="A119" s="302">
        <f t="shared" si="43"/>
        <v>10</v>
      </c>
      <c r="B119" s="303">
        <v>41926</v>
      </c>
      <c r="C119" s="303"/>
      <c r="D119" s="304" t="s">
        <v>298</v>
      </c>
      <c r="E119" s="302" t="s">
        <v>270</v>
      </c>
      <c r="F119" s="305">
        <v>496.6</v>
      </c>
      <c r="G119" s="302" t="s">
        <v>219</v>
      </c>
      <c r="H119" s="302">
        <v>621</v>
      </c>
      <c r="I119" s="306">
        <v>580</v>
      </c>
      <c r="J119" s="551" t="s">
        <v>285</v>
      </c>
      <c r="K119" s="552"/>
      <c r="L119" s="307">
        <f t="shared" si="41"/>
        <v>124.39999999999998</v>
      </c>
      <c r="M119" s="308">
        <f t="shared" si="42"/>
        <v>0.25050342327829234</v>
      </c>
      <c r="N119" s="309" t="s">
        <v>272</v>
      </c>
      <c r="O119" s="310">
        <v>42605</v>
      </c>
      <c r="P119" s="204"/>
      <c r="Q119" s="204"/>
      <c r="R119" s="204"/>
      <c r="S119" s="203"/>
      <c r="T119" s="204"/>
      <c r="U119" s="204"/>
      <c r="V119" s="204"/>
      <c r="W119" s="204"/>
      <c r="X119" s="204"/>
      <c r="Y119" s="204"/>
      <c r="Z119" s="204"/>
    </row>
    <row r="120" spans="1:26" s="148" customFormat="1">
      <c r="A120" s="302">
        <f t="shared" si="43"/>
        <v>11</v>
      </c>
      <c r="B120" s="303">
        <v>41926</v>
      </c>
      <c r="C120" s="303"/>
      <c r="D120" s="304" t="s">
        <v>299</v>
      </c>
      <c r="E120" s="302" t="s">
        <v>270</v>
      </c>
      <c r="F120" s="305">
        <v>2481.9</v>
      </c>
      <c r="G120" s="302" t="s">
        <v>219</v>
      </c>
      <c r="H120" s="302">
        <v>2840</v>
      </c>
      <c r="I120" s="306">
        <v>2870</v>
      </c>
      <c r="J120" s="551" t="s">
        <v>300</v>
      </c>
      <c r="K120" s="552"/>
      <c r="L120" s="307">
        <f t="shared" si="41"/>
        <v>358.09999999999991</v>
      </c>
      <c r="M120" s="308">
        <f t="shared" si="42"/>
        <v>0.14428462065353154</v>
      </c>
      <c r="N120" s="309" t="s">
        <v>272</v>
      </c>
      <c r="O120" s="310">
        <v>42017</v>
      </c>
      <c r="P120" s="204"/>
      <c r="Q120" s="204"/>
      <c r="R120" s="204"/>
      <c r="S120" s="203"/>
      <c r="T120" s="204"/>
      <c r="U120" s="204"/>
      <c r="V120" s="204"/>
      <c r="W120" s="204"/>
      <c r="X120" s="204"/>
      <c r="Y120" s="204"/>
      <c r="Z120" s="204"/>
    </row>
    <row r="121" spans="1:26" s="148" customFormat="1">
      <c r="A121" s="302">
        <f>1+A118</f>
        <v>10</v>
      </c>
      <c r="B121" s="303">
        <v>41928</v>
      </c>
      <c r="C121" s="303"/>
      <c r="D121" s="304" t="s">
        <v>301</v>
      </c>
      <c r="E121" s="302" t="s">
        <v>270</v>
      </c>
      <c r="F121" s="305">
        <v>84.5</v>
      </c>
      <c r="G121" s="302" t="s">
        <v>219</v>
      </c>
      <c r="H121" s="302">
        <v>93</v>
      </c>
      <c r="I121" s="306">
        <v>110</v>
      </c>
      <c r="J121" s="551" t="s">
        <v>302</v>
      </c>
      <c r="K121" s="552"/>
      <c r="L121" s="307">
        <f t="shared" si="41"/>
        <v>8.5</v>
      </c>
      <c r="M121" s="308">
        <f t="shared" si="42"/>
        <v>0.10059171597633136</v>
      </c>
      <c r="N121" s="309" t="s">
        <v>272</v>
      </c>
      <c r="O121" s="310">
        <v>41939</v>
      </c>
      <c r="P121" s="204"/>
      <c r="Q121" s="204"/>
      <c r="R121" s="204"/>
      <c r="S121" s="203"/>
      <c r="T121" s="204"/>
      <c r="U121" s="204"/>
      <c r="V121" s="204"/>
      <c r="W121" s="204"/>
      <c r="X121" s="204"/>
      <c r="Y121" s="204"/>
      <c r="Z121" s="204"/>
    </row>
    <row r="122" spans="1:26" s="148" customFormat="1">
      <c r="A122" s="302">
        <f t="shared" ref="A122:A140" si="44">1+A121</f>
        <v>11</v>
      </c>
      <c r="B122" s="303">
        <v>41928</v>
      </c>
      <c r="C122" s="303"/>
      <c r="D122" s="304" t="s">
        <v>303</v>
      </c>
      <c r="E122" s="302" t="s">
        <v>270</v>
      </c>
      <c r="F122" s="305">
        <v>401</v>
      </c>
      <c r="G122" s="302" t="s">
        <v>219</v>
      </c>
      <c r="H122" s="302">
        <v>428</v>
      </c>
      <c r="I122" s="306">
        <v>450</v>
      </c>
      <c r="J122" s="551" t="s">
        <v>304</v>
      </c>
      <c r="K122" s="552"/>
      <c r="L122" s="307">
        <f t="shared" si="41"/>
        <v>27</v>
      </c>
      <c r="M122" s="308">
        <f t="shared" si="42"/>
        <v>6.7331670822942641E-2</v>
      </c>
      <c r="N122" s="309" t="s">
        <v>272</v>
      </c>
      <c r="O122" s="310">
        <v>42020</v>
      </c>
      <c r="P122" s="204"/>
      <c r="Q122" s="204"/>
      <c r="R122" s="204"/>
      <c r="S122" s="203"/>
      <c r="T122" s="204"/>
      <c r="U122" s="204"/>
      <c r="V122" s="204"/>
      <c r="W122" s="204"/>
      <c r="X122" s="204"/>
      <c r="Y122" s="204"/>
      <c r="Z122" s="204"/>
    </row>
    <row r="123" spans="1:26" s="148" customFormat="1">
      <c r="A123" s="302">
        <f t="shared" si="44"/>
        <v>12</v>
      </c>
      <c r="B123" s="303">
        <v>41928</v>
      </c>
      <c r="C123" s="303"/>
      <c r="D123" s="304" t="s">
        <v>305</v>
      </c>
      <c r="E123" s="302" t="s">
        <v>270</v>
      </c>
      <c r="F123" s="305">
        <v>101</v>
      </c>
      <c r="G123" s="302" t="s">
        <v>219</v>
      </c>
      <c r="H123" s="302">
        <v>112</v>
      </c>
      <c r="I123" s="306">
        <v>120</v>
      </c>
      <c r="J123" s="551" t="s">
        <v>306</v>
      </c>
      <c r="K123" s="552"/>
      <c r="L123" s="307">
        <f t="shared" si="41"/>
        <v>11</v>
      </c>
      <c r="M123" s="308">
        <f t="shared" si="42"/>
        <v>0.10891089108910891</v>
      </c>
      <c r="N123" s="309" t="s">
        <v>272</v>
      </c>
      <c r="O123" s="310">
        <v>41939</v>
      </c>
      <c r="P123" s="204"/>
      <c r="Q123" s="204"/>
      <c r="R123" s="204"/>
      <c r="S123" s="203"/>
      <c r="T123" s="204"/>
      <c r="U123" s="204"/>
      <c r="V123" s="204"/>
      <c r="W123" s="204"/>
      <c r="X123" s="204"/>
      <c r="Y123" s="204"/>
      <c r="Z123" s="204"/>
    </row>
    <row r="124" spans="1:26" s="148" customFormat="1">
      <c r="A124" s="302">
        <f t="shared" si="44"/>
        <v>13</v>
      </c>
      <c r="B124" s="303">
        <v>41954</v>
      </c>
      <c r="C124" s="303"/>
      <c r="D124" s="304" t="s">
        <v>307</v>
      </c>
      <c r="E124" s="302" t="s">
        <v>270</v>
      </c>
      <c r="F124" s="305">
        <v>59</v>
      </c>
      <c r="G124" s="302" t="s">
        <v>219</v>
      </c>
      <c r="H124" s="302">
        <v>76</v>
      </c>
      <c r="I124" s="306">
        <v>76</v>
      </c>
      <c r="J124" s="551" t="s">
        <v>285</v>
      </c>
      <c r="K124" s="552"/>
      <c r="L124" s="307">
        <f t="shared" si="41"/>
        <v>17</v>
      </c>
      <c r="M124" s="308">
        <f t="shared" si="42"/>
        <v>0.28813559322033899</v>
      </c>
      <c r="N124" s="309" t="s">
        <v>272</v>
      </c>
      <c r="O124" s="310">
        <v>43032</v>
      </c>
      <c r="P124" s="204"/>
      <c r="S124" s="203"/>
      <c r="T124" s="204"/>
      <c r="U124" s="204"/>
      <c r="V124" s="204"/>
      <c r="W124" s="204"/>
      <c r="X124" s="204"/>
      <c r="Y124" s="204"/>
      <c r="Z124" s="204"/>
    </row>
    <row r="125" spans="1:26" s="148" customFormat="1">
      <c r="A125" s="302">
        <f t="shared" si="44"/>
        <v>14</v>
      </c>
      <c r="B125" s="303">
        <v>41954</v>
      </c>
      <c r="C125" s="303"/>
      <c r="D125" s="304" t="s">
        <v>296</v>
      </c>
      <c r="E125" s="302" t="s">
        <v>270</v>
      </c>
      <c r="F125" s="305">
        <v>99</v>
      </c>
      <c r="G125" s="302" t="s">
        <v>219</v>
      </c>
      <c r="H125" s="302">
        <v>120</v>
      </c>
      <c r="I125" s="306">
        <v>120</v>
      </c>
      <c r="J125" s="551" t="s">
        <v>308</v>
      </c>
      <c r="K125" s="552"/>
      <c r="L125" s="307">
        <f t="shared" si="41"/>
        <v>21</v>
      </c>
      <c r="M125" s="308">
        <f t="shared" si="42"/>
        <v>0.21212121212121213</v>
      </c>
      <c r="N125" s="309" t="s">
        <v>272</v>
      </c>
      <c r="O125" s="310">
        <v>41960</v>
      </c>
      <c r="P125" s="204"/>
      <c r="Q125" s="204"/>
      <c r="R125" s="204"/>
      <c r="S125" s="203"/>
      <c r="T125" s="204"/>
      <c r="U125" s="204"/>
      <c r="V125" s="204"/>
      <c r="W125" s="204"/>
      <c r="X125" s="204"/>
      <c r="Y125" s="204"/>
      <c r="Z125" s="204"/>
    </row>
    <row r="126" spans="1:26" s="148" customFormat="1">
      <c r="A126" s="302">
        <f t="shared" si="44"/>
        <v>15</v>
      </c>
      <c r="B126" s="303">
        <v>41956</v>
      </c>
      <c r="C126" s="303"/>
      <c r="D126" s="304" t="s">
        <v>309</v>
      </c>
      <c r="E126" s="302" t="s">
        <v>270</v>
      </c>
      <c r="F126" s="305">
        <v>22</v>
      </c>
      <c r="G126" s="302" t="s">
        <v>219</v>
      </c>
      <c r="H126" s="302">
        <v>33.549999999999997</v>
      </c>
      <c r="I126" s="306">
        <v>32</v>
      </c>
      <c r="J126" s="551" t="s">
        <v>310</v>
      </c>
      <c r="K126" s="552"/>
      <c r="L126" s="307">
        <f t="shared" si="41"/>
        <v>11.549999999999997</v>
      </c>
      <c r="M126" s="308">
        <f t="shared" si="42"/>
        <v>0.52499999999999991</v>
      </c>
      <c r="N126" s="309" t="s">
        <v>272</v>
      </c>
      <c r="O126" s="310">
        <v>42188</v>
      </c>
      <c r="P126" s="204"/>
      <c r="Q126" s="204"/>
      <c r="R126" s="204"/>
      <c r="S126" s="203"/>
      <c r="T126" s="204"/>
      <c r="U126" s="204"/>
      <c r="V126" s="204"/>
      <c r="W126" s="204"/>
      <c r="X126" s="204"/>
      <c r="Y126" s="204"/>
      <c r="Z126" s="204"/>
    </row>
    <row r="127" spans="1:26" s="148" customFormat="1">
      <c r="A127" s="302">
        <f t="shared" si="44"/>
        <v>16</v>
      </c>
      <c r="B127" s="303">
        <v>41976</v>
      </c>
      <c r="C127" s="303"/>
      <c r="D127" s="304" t="s">
        <v>311</v>
      </c>
      <c r="E127" s="302" t="s">
        <v>270</v>
      </c>
      <c r="F127" s="305">
        <v>440</v>
      </c>
      <c r="G127" s="302" t="s">
        <v>219</v>
      </c>
      <c r="H127" s="302">
        <v>520</v>
      </c>
      <c r="I127" s="306">
        <v>520</v>
      </c>
      <c r="J127" s="551" t="s">
        <v>312</v>
      </c>
      <c r="K127" s="552"/>
      <c r="L127" s="307">
        <f t="shared" si="41"/>
        <v>80</v>
      </c>
      <c r="M127" s="308">
        <f t="shared" si="42"/>
        <v>0.18181818181818182</v>
      </c>
      <c r="N127" s="309" t="s">
        <v>272</v>
      </c>
      <c r="O127" s="310">
        <v>42208</v>
      </c>
      <c r="P127" s="204"/>
      <c r="Q127" s="204"/>
      <c r="R127" s="204"/>
      <c r="S127" s="203"/>
      <c r="T127" s="204"/>
      <c r="U127" s="204"/>
      <c r="V127" s="204"/>
      <c r="W127" s="204"/>
      <c r="X127" s="204"/>
      <c r="Y127" s="204"/>
      <c r="Z127" s="204"/>
    </row>
    <row r="128" spans="1:26" s="148" customFormat="1">
      <c r="A128" s="302">
        <f t="shared" si="44"/>
        <v>17</v>
      </c>
      <c r="B128" s="303">
        <v>41976</v>
      </c>
      <c r="C128" s="303"/>
      <c r="D128" s="304" t="s">
        <v>313</v>
      </c>
      <c r="E128" s="302" t="s">
        <v>270</v>
      </c>
      <c r="F128" s="305">
        <v>360</v>
      </c>
      <c r="G128" s="302" t="s">
        <v>219</v>
      </c>
      <c r="H128" s="302">
        <v>427</v>
      </c>
      <c r="I128" s="306">
        <v>425</v>
      </c>
      <c r="J128" s="551" t="s">
        <v>314</v>
      </c>
      <c r="K128" s="552"/>
      <c r="L128" s="307">
        <f t="shared" si="41"/>
        <v>67</v>
      </c>
      <c r="M128" s="308">
        <f t="shared" si="42"/>
        <v>0.18611111111111112</v>
      </c>
      <c r="N128" s="309" t="s">
        <v>272</v>
      </c>
      <c r="O128" s="310">
        <v>42058</v>
      </c>
      <c r="P128" s="204"/>
      <c r="Q128" s="204"/>
      <c r="R128" s="204"/>
      <c r="S128" s="203"/>
      <c r="T128" s="204"/>
      <c r="U128" s="204"/>
      <c r="V128" s="204"/>
      <c r="W128" s="204"/>
      <c r="X128" s="204"/>
      <c r="Y128" s="204"/>
      <c r="Z128" s="204"/>
    </row>
    <row r="129" spans="1:26" s="148" customFormat="1">
      <c r="A129" s="302">
        <f t="shared" si="44"/>
        <v>18</v>
      </c>
      <c r="B129" s="303">
        <v>42012</v>
      </c>
      <c r="C129" s="303"/>
      <c r="D129" s="304" t="s">
        <v>390</v>
      </c>
      <c r="E129" s="302" t="s">
        <v>270</v>
      </c>
      <c r="F129" s="305">
        <v>360</v>
      </c>
      <c r="G129" s="302" t="s">
        <v>219</v>
      </c>
      <c r="H129" s="302">
        <v>455</v>
      </c>
      <c r="I129" s="306">
        <v>420</v>
      </c>
      <c r="J129" s="551" t="s">
        <v>315</v>
      </c>
      <c r="K129" s="552"/>
      <c r="L129" s="307">
        <f t="shared" si="41"/>
        <v>95</v>
      </c>
      <c r="M129" s="308">
        <f t="shared" si="42"/>
        <v>0.2638888888888889</v>
      </c>
      <c r="N129" s="309" t="s">
        <v>272</v>
      </c>
      <c r="O129" s="310">
        <v>42024</v>
      </c>
      <c r="P129" s="204"/>
      <c r="Q129" s="204"/>
      <c r="R129" s="204"/>
      <c r="S129" s="203"/>
      <c r="T129" s="204"/>
      <c r="U129" s="204"/>
      <c r="V129" s="204"/>
      <c r="W129" s="204"/>
      <c r="X129" s="204"/>
      <c r="Y129" s="204"/>
      <c r="Z129" s="204"/>
    </row>
    <row r="130" spans="1:26" s="148" customFormat="1">
      <c r="A130" s="302">
        <f t="shared" si="44"/>
        <v>19</v>
      </c>
      <c r="B130" s="303">
        <v>42012</v>
      </c>
      <c r="C130" s="303"/>
      <c r="D130" s="304" t="s">
        <v>2472</v>
      </c>
      <c r="E130" s="302" t="s">
        <v>270</v>
      </c>
      <c r="F130" s="305">
        <v>130</v>
      </c>
      <c r="G130" s="302"/>
      <c r="H130" s="302">
        <v>175.5</v>
      </c>
      <c r="I130" s="306">
        <v>165</v>
      </c>
      <c r="J130" s="551" t="s">
        <v>2953</v>
      </c>
      <c r="K130" s="552"/>
      <c r="L130" s="307">
        <f t="shared" si="41"/>
        <v>45.5</v>
      </c>
      <c r="M130" s="308">
        <f t="shared" si="42"/>
        <v>0.35</v>
      </c>
      <c r="N130" s="309" t="s">
        <v>272</v>
      </c>
      <c r="O130" s="310">
        <v>43088</v>
      </c>
      <c r="P130" s="204"/>
      <c r="Q130" s="204"/>
      <c r="R130" s="204"/>
      <c r="S130" s="203"/>
      <c r="T130" s="204"/>
      <c r="U130" s="204"/>
      <c r="V130" s="204"/>
      <c r="W130" s="204"/>
      <c r="X130" s="204"/>
      <c r="Y130" s="204"/>
      <c r="Z130" s="204"/>
    </row>
    <row r="131" spans="1:26" s="148" customFormat="1">
      <c r="A131" s="302">
        <f t="shared" si="44"/>
        <v>20</v>
      </c>
      <c r="B131" s="303">
        <v>42040</v>
      </c>
      <c r="C131" s="303"/>
      <c r="D131" s="304" t="s">
        <v>316</v>
      </c>
      <c r="E131" s="302" t="s">
        <v>283</v>
      </c>
      <c r="F131" s="305">
        <v>98</v>
      </c>
      <c r="G131" s="302"/>
      <c r="H131" s="302">
        <v>120</v>
      </c>
      <c r="I131" s="306">
        <v>120</v>
      </c>
      <c r="J131" s="551" t="s">
        <v>285</v>
      </c>
      <c r="K131" s="552"/>
      <c r="L131" s="307">
        <f t="shared" si="41"/>
        <v>22</v>
      </c>
      <c r="M131" s="308">
        <f t="shared" si="42"/>
        <v>0.22448979591836735</v>
      </c>
      <c r="N131" s="309" t="s">
        <v>272</v>
      </c>
      <c r="O131" s="310">
        <v>42753</v>
      </c>
      <c r="P131" s="204"/>
      <c r="Q131" s="204"/>
      <c r="R131" s="204"/>
      <c r="S131" s="203"/>
      <c r="T131" s="204"/>
      <c r="U131" s="204"/>
      <c r="V131" s="204"/>
      <c r="W131" s="204"/>
      <c r="X131" s="204"/>
      <c r="Y131" s="204"/>
      <c r="Z131" s="204"/>
    </row>
    <row r="132" spans="1:26" s="148" customFormat="1">
      <c r="A132" s="302">
        <f t="shared" si="44"/>
        <v>21</v>
      </c>
      <c r="B132" s="303">
        <v>42040</v>
      </c>
      <c r="C132" s="303"/>
      <c r="D132" s="304" t="s">
        <v>317</v>
      </c>
      <c r="E132" s="302" t="s">
        <v>283</v>
      </c>
      <c r="F132" s="305">
        <v>196</v>
      </c>
      <c r="G132" s="302"/>
      <c r="H132" s="302">
        <v>262</v>
      </c>
      <c r="I132" s="306">
        <v>255</v>
      </c>
      <c r="J132" s="551" t="s">
        <v>285</v>
      </c>
      <c r="K132" s="552"/>
      <c r="L132" s="307">
        <f t="shared" si="41"/>
        <v>66</v>
      </c>
      <c r="M132" s="308">
        <f t="shared" si="42"/>
        <v>0.33673469387755101</v>
      </c>
      <c r="N132" s="309" t="s">
        <v>272</v>
      </c>
      <c r="O132" s="310">
        <v>42599</v>
      </c>
      <c r="P132" s="204"/>
      <c r="Q132" s="204"/>
      <c r="R132" s="204"/>
      <c r="S132" s="203"/>
      <c r="T132" s="204"/>
      <c r="U132" s="204"/>
      <c r="V132" s="204"/>
      <c r="W132" s="204"/>
      <c r="X132" s="204"/>
      <c r="Y132" s="204"/>
      <c r="Z132" s="204"/>
    </row>
    <row r="133" spans="1:26" s="148" customFormat="1">
      <c r="A133" s="318">
        <f t="shared" si="44"/>
        <v>22</v>
      </c>
      <c r="B133" s="319">
        <v>42067</v>
      </c>
      <c r="C133" s="319"/>
      <c r="D133" s="320" t="s">
        <v>318</v>
      </c>
      <c r="E133" s="318" t="s">
        <v>283</v>
      </c>
      <c r="F133" s="321" t="s">
        <v>319</v>
      </c>
      <c r="G133" s="322"/>
      <c r="H133" s="322"/>
      <c r="I133" s="322" t="s">
        <v>320</v>
      </c>
      <c r="J133" s="555" t="s">
        <v>271</v>
      </c>
      <c r="K133" s="556"/>
      <c r="L133" s="322"/>
      <c r="M133" s="318"/>
      <c r="N133" s="323"/>
      <c r="O133" s="324"/>
      <c r="P133" s="204"/>
      <c r="S133" s="203"/>
      <c r="T133" s="204"/>
      <c r="U133" s="204"/>
      <c r="V133" s="204"/>
      <c r="W133" s="204"/>
      <c r="X133" s="204"/>
      <c r="Y133" s="204"/>
      <c r="Z133" s="204"/>
    </row>
    <row r="134" spans="1:26" s="148" customFormat="1">
      <c r="A134" s="302">
        <f t="shared" si="44"/>
        <v>23</v>
      </c>
      <c r="B134" s="303">
        <v>42067</v>
      </c>
      <c r="C134" s="303"/>
      <c r="D134" s="304" t="s">
        <v>321</v>
      </c>
      <c r="E134" s="302" t="s">
        <v>283</v>
      </c>
      <c r="F134" s="305">
        <v>185</v>
      </c>
      <c r="G134" s="302"/>
      <c r="H134" s="302">
        <v>224</v>
      </c>
      <c r="I134" s="306" t="s">
        <v>322</v>
      </c>
      <c r="J134" s="551" t="s">
        <v>285</v>
      </c>
      <c r="K134" s="552"/>
      <c r="L134" s="307">
        <f>H134-F134-K134</f>
        <v>39</v>
      </c>
      <c r="M134" s="308">
        <f>L134/F134</f>
        <v>0.21081081081081082</v>
      </c>
      <c r="N134" s="309" t="s">
        <v>272</v>
      </c>
      <c r="O134" s="310">
        <v>42647</v>
      </c>
      <c r="P134" s="204"/>
      <c r="Q134" s="204"/>
      <c r="R134" s="204"/>
      <c r="S134" s="203"/>
      <c r="T134" s="204"/>
      <c r="U134" s="204"/>
      <c r="V134" s="204"/>
      <c r="W134" s="204"/>
      <c r="X134" s="204"/>
      <c r="Y134" s="204"/>
      <c r="Z134" s="204"/>
    </row>
    <row r="135" spans="1:26" s="148" customFormat="1">
      <c r="A135" s="318">
        <f t="shared" si="44"/>
        <v>24</v>
      </c>
      <c r="B135" s="319">
        <v>42090</v>
      </c>
      <c r="C135" s="319"/>
      <c r="D135" s="320" t="s">
        <v>323</v>
      </c>
      <c r="E135" s="318" t="s">
        <v>283</v>
      </c>
      <c r="F135" s="321" t="s">
        <v>324</v>
      </c>
      <c r="G135" s="322"/>
      <c r="H135" s="322"/>
      <c r="I135" s="322">
        <v>67</v>
      </c>
      <c r="J135" s="555" t="s">
        <v>271</v>
      </c>
      <c r="K135" s="556"/>
      <c r="L135" s="322"/>
      <c r="M135" s="318"/>
      <c r="N135" s="323"/>
      <c r="O135" s="324"/>
      <c r="P135" s="204"/>
      <c r="S135" s="203"/>
      <c r="T135" s="204"/>
      <c r="U135" s="204"/>
      <c r="V135" s="204"/>
      <c r="W135" s="204"/>
      <c r="X135" s="204"/>
      <c r="Y135" s="204"/>
      <c r="Z135" s="204"/>
    </row>
    <row r="136" spans="1:26" s="148" customFormat="1">
      <c r="A136" s="302">
        <f t="shared" si="44"/>
        <v>25</v>
      </c>
      <c r="B136" s="303">
        <v>42093</v>
      </c>
      <c r="C136" s="303"/>
      <c r="D136" s="304" t="s">
        <v>325</v>
      </c>
      <c r="E136" s="302" t="s">
        <v>283</v>
      </c>
      <c r="F136" s="305">
        <v>183.5</v>
      </c>
      <c r="G136" s="302"/>
      <c r="H136" s="302">
        <v>219</v>
      </c>
      <c r="I136" s="306">
        <v>218</v>
      </c>
      <c r="J136" s="551" t="s">
        <v>326</v>
      </c>
      <c r="K136" s="552"/>
      <c r="L136" s="307">
        <f t="shared" ref="L136:L142" si="45">H136-F136-K136</f>
        <v>35.5</v>
      </c>
      <c r="M136" s="308">
        <f t="shared" ref="M136:M142" si="46">L136/F136</f>
        <v>0.19346049046321526</v>
      </c>
      <c r="N136" s="309" t="s">
        <v>272</v>
      </c>
      <c r="O136" s="310">
        <v>42103</v>
      </c>
      <c r="P136" s="204"/>
      <c r="Q136" s="204"/>
      <c r="R136" s="204"/>
      <c r="S136" s="203"/>
      <c r="T136" s="204"/>
      <c r="U136" s="204"/>
      <c r="V136" s="204"/>
      <c r="W136" s="204"/>
      <c r="X136" s="204"/>
      <c r="Y136" s="204"/>
      <c r="Z136" s="204"/>
    </row>
    <row r="137" spans="1:26" s="148" customFormat="1">
      <c r="A137" s="302">
        <f t="shared" si="44"/>
        <v>26</v>
      </c>
      <c r="B137" s="303">
        <v>42114</v>
      </c>
      <c r="C137" s="303"/>
      <c r="D137" s="304" t="s">
        <v>327</v>
      </c>
      <c r="E137" s="302" t="s">
        <v>283</v>
      </c>
      <c r="F137" s="305">
        <f>(227+237)/2</f>
        <v>232</v>
      </c>
      <c r="G137" s="302"/>
      <c r="H137" s="302">
        <v>298</v>
      </c>
      <c r="I137" s="306">
        <v>298</v>
      </c>
      <c r="J137" s="551" t="s">
        <v>285</v>
      </c>
      <c r="K137" s="552"/>
      <c r="L137" s="307">
        <f t="shared" si="45"/>
        <v>66</v>
      </c>
      <c r="M137" s="308">
        <f t="shared" si="46"/>
        <v>0.28448275862068967</v>
      </c>
      <c r="N137" s="309" t="s">
        <v>272</v>
      </c>
      <c r="O137" s="310">
        <v>42823</v>
      </c>
      <c r="P137" s="204"/>
      <c r="Q137" s="204"/>
      <c r="R137" s="204"/>
      <c r="S137" s="203"/>
      <c r="T137" s="204"/>
      <c r="U137" s="204"/>
      <c r="V137" s="204"/>
      <c r="W137" s="204"/>
      <c r="X137" s="204"/>
      <c r="Y137" s="204"/>
      <c r="Z137" s="204"/>
    </row>
    <row r="138" spans="1:26" s="148" customFormat="1">
      <c r="A138" s="302">
        <f t="shared" si="44"/>
        <v>27</v>
      </c>
      <c r="B138" s="303">
        <v>42128</v>
      </c>
      <c r="C138" s="303"/>
      <c r="D138" s="304" t="s">
        <v>328</v>
      </c>
      <c r="E138" s="302" t="s">
        <v>270</v>
      </c>
      <c r="F138" s="305">
        <v>385</v>
      </c>
      <c r="G138" s="302"/>
      <c r="H138" s="302">
        <f>212.5+331</f>
        <v>543.5</v>
      </c>
      <c r="I138" s="306">
        <v>510</v>
      </c>
      <c r="J138" s="551" t="s">
        <v>329</v>
      </c>
      <c r="K138" s="552"/>
      <c r="L138" s="307">
        <f t="shared" si="45"/>
        <v>158.5</v>
      </c>
      <c r="M138" s="308">
        <f t="shared" si="46"/>
        <v>0.41168831168831171</v>
      </c>
      <c r="N138" s="309" t="s">
        <v>272</v>
      </c>
      <c r="O138" s="310">
        <v>42235</v>
      </c>
      <c r="P138" s="204"/>
      <c r="Q138" s="204"/>
      <c r="R138" s="204"/>
      <c r="S138" s="203"/>
      <c r="T138" s="204"/>
      <c r="U138" s="204"/>
      <c r="V138" s="204"/>
      <c r="W138" s="204"/>
      <c r="X138" s="204"/>
      <c r="Y138" s="204"/>
      <c r="Z138" s="204"/>
    </row>
    <row r="139" spans="1:26" s="148" customFormat="1">
      <c r="A139" s="302">
        <f t="shared" si="44"/>
        <v>28</v>
      </c>
      <c r="B139" s="303">
        <v>42128</v>
      </c>
      <c r="C139" s="303"/>
      <c r="D139" s="304" t="s">
        <v>330</v>
      </c>
      <c r="E139" s="302" t="s">
        <v>270</v>
      </c>
      <c r="F139" s="305">
        <v>115.5</v>
      </c>
      <c r="G139" s="302"/>
      <c r="H139" s="302">
        <v>146</v>
      </c>
      <c r="I139" s="306">
        <v>142</v>
      </c>
      <c r="J139" s="551" t="s">
        <v>331</v>
      </c>
      <c r="K139" s="552"/>
      <c r="L139" s="307">
        <f t="shared" si="45"/>
        <v>30.5</v>
      </c>
      <c r="M139" s="308">
        <f t="shared" si="46"/>
        <v>0.26406926406926406</v>
      </c>
      <c r="N139" s="309" t="s">
        <v>272</v>
      </c>
      <c r="O139" s="310">
        <v>42202</v>
      </c>
      <c r="P139" s="204"/>
      <c r="Q139" s="204"/>
      <c r="R139" s="204"/>
      <c r="S139" s="203"/>
      <c r="T139" s="204"/>
      <c r="U139" s="204"/>
      <c r="V139" s="204"/>
      <c r="W139" s="204"/>
      <c r="X139" s="204"/>
      <c r="Y139" s="204"/>
      <c r="Z139" s="204"/>
    </row>
    <row r="140" spans="1:26" s="148" customFormat="1">
      <c r="A140" s="302">
        <f t="shared" si="44"/>
        <v>29</v>
      </c>
      <c r="B140" s="303">
        <v>42151</v>
      </c>
      <c r="C140" s="303"/>
      <c r="D140" s="304" t="s">
        <v>332</v>
      </c>
      <c r="E140" s="302" t="s">
        <v>270</v>
      </c>
      <c r="F140" s="305">
        <v>237.5</v>
      </c>
      <c r="G140" s="302"/>
      <c r="H140" s="302">
        <v>279.5</v>
      </c>
      <c r="I140" s="306">
        <v>278</v>
      </c>
      <c r="J140" s="551" t="s">
        <v>285</v>
      </c>
      <c r="K140" s="552"/>
      <c r="L140" s="307">
        <f t="shared" si="45"/>
        <v>42</v>
      </c>
      <c r="M140" s="308">
        <f t="shared" si="46"/>
        <v>0.17684210526315788</v>
      </c>
      <c r="N140" s="309" t="s">
        <v>272</v>
      </c>
      <c r="O140" s="310">
        <v>42222</v>
      </c>
      <c r="P140" s="204"/>
      <c r="Q140" s="204"/>
      <c r="R140" s="204"/>
      <c r="S140" s="203"/>
      <c r="T140" s="204"/>
      <c r="U140" s="204"/>
      <c r="V140" s="204"/>
      <c r="W140" s="204"/>
      <c r="X140" s="204"/>
      <c r="Y140" s="204"/>
      <c r="Z140" s="204"/>
    </row>
    <row r="141" spans="1:26" s="148" customFormat="1">
      <c r="A141" s="302">
        <v>30</v>
      </c>
      <c r="B141" s="303">
        <v>42174</v>
      </c>
      <c r="C141" s="303"/>
      <c r="D141" s="304" t="s">
        <v>303</v>
      </c>
      <c r="E141" s="302" t="s">
        <v>283</v>
      </c>
      <c r="F141" s="305">
        <v>340</v>
      </c>
      <c r="G141" s="302"/>
      <c r="H141" s="302">
        <v>448</v>
      </c>
      <c r="I141" s="306">
        <v>448</v>
      </c>
      <c r="J141" s="551" t="s">
        <v>285</v>
      </c>
      <c r="K141" s="552"/>
      <c r="L141" s="307">
        <f t="shared" si="45"/>
        <v>108</v>
      </c>
      <c r="M141" s="308">
        <f t="shared" si="46"/>
        <v>0.31764705882352939</v>
      </c>
      <c r="N141" s="309" t="s">
        <v>272</v>
      </c>
      <c r="O141" s="310">
        <v>43018</v>
      </c>
      <c r="P141" s="204"/>
      <c r="Q141" s="204"/>
      <c r="R141" s="204"/>
      <c r="S141" s="203"/>
      <c r="T141" s="204"/>
      <c r="U141" s="204"/>
      <c r="V141" s="204"/>
      <c r="W141" s="204"/>
      <c r="X141" s="204"/>
      <c r="Y141" s="204"/>
      <c r="Z141" s="204"/>
    </row>
    <row r="142" spans="1:26" s="148" customFormat="1">
      <c r="A142" s="302">
        <v>31</v>
      </c>
      <c r="B142" s="303">
        <v>42191</v>
      </c>
      <c r="C142" s="303"/>
      <c r="D142" s="304" t="s">
        <v>333</v>
      </c>
      <c r="E142" s="302" t="s">
        <v>283</v>
      </c>
      <c r="F142" s="305">
        <v>390</v>
      </c>
      <c r="G142" s="302"/>
      <c r="H142" s="302">
        <v>460</v>
      </c>
      <c r="I142" s="306">
        <v>460</v>
      </c>
      <c r="J142" s="551" t="s">
        <v>285</v>
      </c>
      <c r="K142" s="552"/>
      <c r="L142" s="307">
        <f t="shared" si="45"/>
        <v>70</v>
      </c>
      <c r="M142" s="308">
        <f t="shared" si="46"/>
        <v>0.17948717948717949</v>
      </c>
      <c r="N142" s="309" t="s">
        <v>272</v>
      </c>
      <c r="O142" s="310">
        <v>42478</v>
      </c>
      <c r="P142" s="204"/>
      <c r="Q142" s="204"/>
      <c r="R142" s="204"/>
      <c r="S142" s="203"/>
      <c r="T142" s="204"/>
      <c r="U142" s="204"/>
      <c r="V142" s="204"/>
      <c r="W142" s="204"/>
      <c r="X142" s="204"/>
      <c r="Y142" s="204"/>
      <c r="Z142" s="204"/>
    </row>
    <row r="143" spans="1:26" s="148" customFormat="1">
      <c r="A143" s="318">
        <v>32</v>
      </c>
      <c r="B143" s="319">
        <v>42195</v>
      </c>
      <c r="C143" s="319"/>
      <c r="D143" s="320" t="s">
        <v>334</v>
      </c>
      <c r="E143" s="318" t="s">
        <v>283</v>
      </c>
      <c r="F143" s="321" t="s">
        <v>335</v>
      </c>
      <c r="G143" s="322"/>
      <c r="H143" s="322"/>
      <c r="I143" s="322">
        <v>172</v>
      </c>
      <c r="J143" s="555" t="s">
        <v>271</v>
      </c>
      <c r="K143" s="556"/>
      <c r="L143" s="322"/>
      <c r="M143" s="318"/>
      <c r="N143" s="323"/>
      <c r="O143" s="324"/>
      <c r="P143" s="204"/>
      <c r="S143" s="203"/>
      <c r="T143" s="204"/>
      <c r="U143" s="204"/>
      <c r="V143" s="204"/>
      <c r="W143" s="204"/>
      <c r="X143" s="204"/>
      <c r="Y143" s="204"/>
      <c r="Z143" s="204"/>
    </row>
    <row r="144" spans="1:26" s="148" customFormat="1">
      <c r="A144" s="302">
        <v>33</v>
      </c>
      <c r="B144" s="303">
        <v>42219</v>
      </c>
      <c r="C144" s="303"/>
      <c r="D144" s="304" t="s">
        <v>336</v>
      </c>
      <c r="E144" s="302" t="s">
        <v>283</v>
      </c>
      <c r="F144" s="305">
        <v>297.5</v>
      </c>
      <c r="G144" s="302"/>
      <c r="H144" s="302">
        <v>350</v>
      </c>
      <c r="I144" s="306">
        <v>360</v>
      </c>
      <c r="J144" s="551" t="s">
        <v>2452</v>
      </c>
      <c r="K144" s="552"/>
      <c r="L144" s="307">
        <f t="shared" ref="L144:L152" si="47">H144-F144-K144</f>
        <v>52.5</v>
      </c>
      <c r="M144" s="308">
        <f t="shared" ref="M144:M152" si="48">L144/F144</f>
        <v>0.17647058823529413</v>
      </c>
      <c r="N144" s="309" t="s">
        <v>272</v>
      </c>
      <c r="O144" s="310">
        <v>42232</v>
      </c>
      <c r="P144" s="204"/>
      <c r="Q144" s="204"/>
      <c r="R144" s="204"/>
      <c r="S144" s="203"/>
      <c r="T144" s="204"/>
      <c r="U144" s="204"/>
      <c r="V144" s="204"/>
      <c r="W144" s="204"/>
      <c r="X144" s="204"/>
      <c r="Y144" s="204"/>
      <c r="Z144" s="204"/>
    </row>
    <row r="145" spans="1:26" s="148" customFormat="1">
      <c r="A145" s="302">
        <v>34</v>
      </c>
      <c r="B145" s="303">
        <v>42219</v>
      </c>
      <c r="C145" s="303"/>
      <c r="D145" s="304" t="s">
        <v>337</v>
      </c>
      <c r="E145" s="302" t="s">
        <v>283</v>
      </c>
      <c r="F145" s="305">
        <v>115.5</v>
      </c>
      <c r="G145" s="302"/>
      <c r="H145" s="302">
        <v>149</v>
      </c>
      <c r="I145" s="306">
        <v>140</v>
      </c>
      <c r="J145" s="554" t="s">
        <v>2982</v>
      </c>
      <c r="K145" s="552"/>
      <c r="L145" s="307">
        <f t="shared" si="47"/>
        <v>33.5</v>
      </c>
      <c r="M145" s="308">
        <f t="shared" si="48"/>
        <v>0.29004329004329005</v>
      </c>
      <c r="N145" s="309" t="s">
        <v>272</v>
      </c>
      <c r="O145" s="310">
        <v>42740</v>
      </c>
      <c r="P145" s="204"/>
      <c r="S145" s="203"/>
      <c r="T145" s="204"/>
      <c r="U145" s="204"/>
      <c r="V145" s="204"/>
      <c r="W145" s="204"/>
      <c r="X145" s="204"/>
      <c r="Y145" s="204"/>
      <c r="Z145" s="204"/>
    </row>
    <row r="146" spans="1:26" s="148" customFormat="1">
      <c r="A146" s="302">
        <v>35</v>
      </c>
      <c r="B146" s="303">
        <v>42251</v>
      </c>
      <c r="C146" s="303"/>
      <c r="D146" s="304" t="s">
        <v>332</v>
      </c>
      <c r="E146" s="302" t="s">
        <v>283</v>
      </c>
      <c r="F146" s="305">
        <v>226</v>
      </c>
      <c r="G146" s="302"/>
      <c r="H146" s="302">
        <v>292</v>
      </c>
      <c r="I146" s="306">
        <v>292</v>
      </c>
      <c r="J146" s="551" t="s">
        <v>338</v>
      </c>
      <c r="K146" s="552"/>
      <c r="L146" s="307">
        <f t="shared" si="47"/>
        <v>66</v>
      </c>
      <c r="M146" s="308">
        <f t="shared" si="48"/>
        <v>0.29203539823008851</v>
      </c>
      <c r="N146" s="309" t="s">
        <v>272</v>
      </c>
      <c r="O146" s="310">
        <v>42286</v>
      </c>
      <c r="P146" s="204"/>
      <c r="Q146" s="204"/>
      <c r="R146" s="204"/>
      <c r="S146" s="203"/>
      <c r="T146" s="204"/>
      <c r="U146" s="204"/>
      <c r="V146" s="204"/>
      <c r="W146" s="204"/>
      <c r="X146" s="204"/>
      <c r="Y146" s="204"/>
      <c r="Z146" s="204"/>
    </row>
    <row r="147" spans="1:26" s="148" customFormat="1">
      <c r="A147" s="302">
        <v>36</v>
      </c>
      <c r="B147" s="303">
        <v>42254</v>
      </c>
      <c r="C147" s="303"/>
      <c r="D147" s="304" t="s">
        <v>327</v>
      </c>
      <c r="E147" s="302" t="s">
        <v>283</v>
      </c>
      <c r="F147" s="305">
        <v>232.5</v>
      </c>
      <c r="G147" s="302"/>
      <c r="H147" s="302">
        <v>312.5</v>
      </c>
      <c r="I147" s="306">
        <v>310</v>
      </c>
      <c r="J147" s="551" t="s">
        <v>285</v>
      </c>
      <c r="K147" s="552"/>
      <c r="L147" s="307">
        <f t="shared" si="47"/>
        <v>80</v>
      </c>
      <c r="M147" s="308">
        <f t="shared" si="48"/>
        <v>0.34408602150537637</v>
      </c>
      <c r="N147" s="309" t="s">
        <v>272</v>
      </c>
      <c r="O147" s="310">
        <v>42823</v>
      </c>
      <c r="P147" s="204"/>
      <c r="Q147" s="204"/>
      <c r="R147" s="204"/>
      <c r="S147" s="203"/>
      <c r="T147" s="204"/>
      <c r="U147" s="204"/>
      <c r="V147" s="204"/>
      <c r="W147" s="204"/>
      <c r="X147" s="204"/>
      <c r="Y147" s="204"/>
      <c r="Z147" s="204"/>
    </row>
    <row r="148" spans="1:26" s="148" customFormat="1">
      <c r="A148" s="302">
        <v>37</v>
      </c>
      <c r="B148" s="303">
        <v>42268</v>
      </c>
      <c r="C148" s="303"/>
      <c r="D148" s="304" t="s">
        <v>339</v>
      </c>
      <c r="E148" s="302" t="s">
        <v>283</v>
      </c>
      <c r="F148" s="305">
        <v>196.5</v>
      </c>
      <c r="G148" s="302"/>
      <c r="H148" s="302">
        <v>238</v>
      </c>
      <c r="I148" s="306">
        <v>238</v>
      </c>
      <c r="J148" s="551" t="s">
        <v>338</v>
      </c>
      <c r="K148" s="552"/>
      <c r="L148" s="307">
        <f t="shared" si="47"/>
        <v>41.5</v>
      </c>
      <c r="M148" s="308">
        <f t="shared" si="48"/>
        <v>0.21119592875318066</v>
      </c>
      <c r="N148" s="309" t="s">
        <v>272</v>
      </c>
      <c r="O148" s="310">
        <v>42291</v>
      </c>
      <c r="P148" s="204"/>
      <c r="Q148" s="204"/>
      <c r="R148" s="204"/>
      <c r="S148" s="203"/>
      <c r="T148" s="204"/>
      <c r="U148" s="204"/>
      <c r="V148" s="204"/>
      <c r="W148" s="204"/>
      <c r="X148" s="204"/>
      <c r="Y148" s="204"/>
      <c r="Z148" s="204"/>
    </row>
    <row r="149" spans="1:26" s="148" customFormat="1">
      <c r="A149" s="302">
        <v>38</v>
      </c>
      <c r="B149" s="303">
        <v>42271</v>
      </c>
      <c r="C149" s="303"/>
      <c r="D149" s="304" t="s">
        <v>282</v>
      </c>
      <c r="E149" s="302" t="s">
        <v>283</v>
      </c>
      <c r="F149" s="305">
        <v>65</v>
      </c>
      <c r="G149" s="302"/>
      <c r="H149" s="302">
        <v>82</v>
      </c>
      <c r="I149" s="306">
        <v>82</v>
      </c>
      <c r="J149" s="551" t="s">
        <v>338</v>
      </c>
      <c r="K149" s="552"/>
      <c r="L149" s="307">
        <f t="shared" si="47"/>
        <v>17</v>
      </c>
      <c r="M149" s="308">
        <f t="shared" si="48"/>
        <v>0.26153846153846155</v>
      </c>
      <c r="N149" s="309" t="s">
        <v>272</v>
      </c>
      <c r="O149" s="310">
        <v>42578</v>
      </c>
      <c r="P149" s="204"/>
      <c r="Q149" s="204"/>
      <c r="R149" s="204"/>
      <c r="S149" s="203"/>
      <c r="T149" s="204"/>
      <c r="U149" s="204"/>
      <c r="V149" s="204"/>
      <c r="W149" s="204"/>
      <c r="X149" s="204"/>
      <c r="Y149" s="204"/>
      <c r="Z149" s="204"/>
    </row>
    <row r="150" spans="1:26" s="148" customFormat="1">
      <c r="A150" s="302">
        <v>39</v>
      </c>
      <c r="B150" s="303">
        <v>42291</v>
      </c>
      <c r="C150" s="303"/>
      <c r="D150" s="304" t="s">
        <v>340</v>
      </c>
      <c r="E150" s="302" t="s">
        <v>283</v>
      </c>
      <c r="F150" s="305">
        <v>144</v>
      </c>
      <c r="G150" s="302"/>
      <c r="H150" s="302">
        <v>182.5</v>
      </c>
      <c r="I150" s="306">
        <v>181</v>
      </c>
      <c r="J150" s="551" t="s">
        <v>338</v>
      </c>
      <c r="K150" s="552"/>
      <c r="L150" s="307">
        <f t="shared" si="47"/>
        <v>38.5</v>
      </c>
      <c r="M150" s="308">
        <f t="shared" si="48"/>
        <v>0.2673611111111111</v>
      </c>
      <c r="N150" s="309" t="s">
        <v>272</v>
      </c>
      <c r="O150" s="310">
        <v>42817</v>
      </c>
      <c r="P150" s="204"/>
      <c r="Q150" s="204"/>
      <c r="R150" s="204"/>
      <c r="S150" s="203"/>
      <c r="T150" s="204"/>
      <c r="U150" s="204"/>
      <c r="V150" s="204"/>
      <c r="W150" s="204"/>
      <c r="X150" s="204"/>
      <c r="Y150" s="204"/>
      <c r="Z150" s="204"/>
    </row>
    <row r="151" spans="1:26" s="148" customFormat="1">
      <c r="A151" s="302">
        <v>40</v>
      </c>
      <c r="B151" s="303">
        <v>42291</v>
      </c>
      <c r="C151" s="303"/>
      <c r="D151" s="304" t="s">
        <v>341</v>
      </c>
      <c r="E151" s="302" t="s">
        <v>283</v>
      </c>
      <c r="F151" s="305">
        <v>264</v>
      </c>
      <c r="G151" s="302"/>
      <c r="H151" s="302">
        <v>311</v>
      </c>
      <c r="I151" s="306">
        <v>311</v>
      </c>
      <c r="J151" s="551" t="s">
        <v>338</v>
      </c>
      <c r="K151" s="552"/>
      <c r="L151" s="307">
        <f t="shared" si="47"/>
        <v>47</v>
      </c>
      <c r="M151" s="308">
        <f t="shared" si="48"/>
        <v>0.17803030303030304</v>
      </c>
      <c r="N151" s="309" t="s">
        <v>272</v>
      </c>
      <c r="O151" s="310">
        <v>42604</v>
      </c>
      <c r="P151" s="204"/>
      <c r="Q151" s="204"/>
      <c r="R151" s="204"/>
      <c r="S151" s="203"/>
      <c r="T151" s="204"/>
      <c r="U151" s="204"/>
      <c r="V151" s="204"/>
      <c r="W151" s="204"/>
      <c r="X151" s="204"/>
      <c r="Y151" s="204"/>
      <c r="Z151" s="204"/>
    </row>
    <row r="152" spans="1:26" s="148" customFormat="1">
      <c r="A152" s="302">
        <v>41</v>
      </c>
      <c r="B152" s="303">
        <v>42318</v>
      </c>
      <c r="C152" s="303"/>
      <c r="D152" s="304" t="s">
        <v>353</v>
      </c>
      <c r="E152" s="302" t="s">
        <v>270</v>
      </c>
      <c r="F152" s="305">
        <v>549.5</v>
      </c>
      <c r="G152" s="302"/>
      <c r="H152" s="302">
        <v>630</v>
      </c>
      <c r="I152" s="306">
        <v>630</v>
      </c>
      <c r="J152" s="551" t="s">
        <v>338</v>
      </c>
      <c r="K152" s="552"/>
      <c r="L152" s="307">
        <f t="shared" si="47"/>
        <v>80.5</v>
      </c>
      <c r="M152" s="308">
        <f t="shared" si="48"/>
        <v>0.1464968152866242</v>
      </c>
      <c r="N152" s="309" t="s">
        <v>272</v>
      </c>
      <c r="O152" s="310">
        <v>42419</v>
      </c>
      <c r="P152" s="204"/>
      <c r="Q152" s="204"/>
      <c r="R152" s="204"/>
      <c r="S152" s="203"/>
      <c r="T152" s="204"/>
      <c r="U152" s="204"/>
      <c r="V152" s="204"/>
      <c r="W152" s="204"/>
      <c r="X152" s="204"/>
      <c r="Y152" s="204"/>
      <c r="Z152" s="204"/>
    </row>
    <row r="153" spans="1:26" s="148" customFormat="1">
      <c r="A153" s="318">
        <v>42</v>
      </c>
      <c r="B153" s="319">
        <v>42342</v>
      </c>
      <c r="C153" s="319"/>
      <c r="D153" s="320" t="s">
        <v>342</v>
      </c>
      <c r="E153" s="318" t="s">
        <v>283</v>
      </c>
      <c r="F153" s="321" t="s">
        <v>343</v>
      </c>
      <c r="G153" s="322"/>
      <c r="H153" s="322"/>
      <c r="I153" s="322">
        <v>1250</v>
      </c>
      <c r="J153" s="555" t="s">
        <v>271</v>
      </c>
      <c r="K153" s="556"/>
      <c r="L153" s="322"/>
      <c r="M153" s="318"/>
      <c r="N153" s="323"/>
      <c r="O153" s="324"/>
      <c r="P153" s="204"/>
      <c r="S153" s="203"/>
      <c r="T153" s="204"/>
      <c r="U153" s="204"/>
      <c r="V153" s="204"/>
      <c r="W153" s="204"/>
      <c r="X153" s="204"/>
      <c r="Y153" s="204"/>
      <c r="Z153" s="204"/>
    </row>
    <row r="154" spans="1:26" s="148" customFormat="1">
      <c r="A154" s="302">
        <v>43</v>
      </c>
      <c r="B154" s="303">
        <v>42367</v>
      </c>
      <c r="C154" s="303"/>
      <c r="D154" s="304" t="s">
        <v>348</v>
      </c>
      <c r="E154" s="302" t="s">
        <v>283</v>
      </c>
      <c r="F154" s="305">
        <v>465</v>
      </c>
      <c r="G154" s="302"/>
      <c r="H154" s="302">
        <v>540</v>
      </c>
      <c r="I154" s="306">
        <v>540</v>
      </c>
      <c r="J154" s="551" t="s">
        <v>338</v>
      </c>
      <c r="K154" s="552"/>
      <c r="L154" s="307">
        <f t="shared" ref="L154:L159" si="49">H154-F154-K154</f>
        <v>75</v>
      </c>
      <c r="M154" s="308">
        <f t="shared" ref="M154:M159" si="50">L154/F154</f>
        <v>0.16129032258064516</v>
      </c>
      <c r="N154" s="309" t="s">
        <v>272</v>
      </c>
      <c r="O154" s="310">
        <v>42530</v>
      </c>
      <c r="P154" s="204"/>
      <c r="Q154" s="204"/>
      <c r="R154" s="204"/>
      <c r="S154" s="203"/>
      <c r="T154" s="204"/>
      <c r="U154" s="204"/>
      <c r="V154" s="204"/>
      <c r="W154" s="204"/>
      <c r="X154" s="204"/>
      <c r="Y154" s="204"/>
      <c r="Z154" s="204"/>
    </row>
    <row r="155" spans="1:26" s="148" customFormat="1">
      <c r="A155" s="302">
        <v>44</v>
      </c>
      <c r="B155" s="303">
        <v>42380</v>
      </c>
      <c r="C155" s="303"/>
      <c r="D155" s="304" t="s">
        <v>316</v>
      </c>
      <c r="E155" s="302" t="s">
        <v>270</v>
      </c>
      <c r="F155" s="305">
        <v>81</v>
      </c>
      <c r="G155" s="302"/>
      <c r="H155" s="302">
        <v>110</v>
      </c>
      <c r="I155" s="306">
        <v>110</v>
      </c>
      <c r="J155" s="551" t="s">
        <v>338</v>
      </c>
      <c r="K155" s="552"/>
      <c r="L155" s="307">
        <f t="shared" si="49"/>
        <v>29</v>
      </c>
      <c r="M155" s="308">
        <f t="shared" si="50"/>
        <v>0.35802469135802467</v>
      </c>
      <c r="N155" s="309" t="s">
        <v>272</v>
      </c>
      <c r="O155" s="310">
        <v>42745</v>
      </c>
      <c r="P155" s="204"/>
      <c r="Q155" s="204"/>
      <c r="R155" s="204"/>
      <c r="S155" s="203"/>
      <c r="T155" s="204"/>
      <c r="U155" s="204"/>
      <c r="V155" s="204"/>
      <c r="W155" s="204"/>
      <c r="X155" s="204"/>
      <c r="Y155" s="204"/>
      <c r="Z155" s="204"/>
    </row>
    <row r="156" spans="1:26" s="148" customFormat="1">
      <c r="A156" s="302">
        <v>45</v>
      </c>
      <c r="B156" s="303">
        <v>42382</v>
      </c>
      <c r="C156" s="303"/>
      <c r="D156" s="304" t="s">
        <v>351</v>
      </c>
      <c r="E156" s="302" t="s">
        <v>270</v>
      </c>
      <c r="F156" s="305">
        <v>417.5</v>
      </c>
      <c r="G156" s="302"/>
      <c r="H156" s="302">
        <v>547</v>
      </c>
      <c r="I156" s="306">
        <v>535</v>
      </c>
      <c r="J156" s="551" t="s">
        <v>338</v>
      </c>
      <c r="K156" s="552"/>
      <c r="L156" s="307">
        <f t="shared" si="49"/>
        <v>129.5</v>
      </c>
      <c r="M156" s="308">
        <f t="shared" si="50"/>
        <v>0.31017964071856285</v>
      </c>
      <c r="N156" s="309" t="s">
        <v>272</v>
      </c>
      <c r="O156" s="310">
        <v>42578</v>
      </c>
      <c r="P156" s="204"/>
      <c r="Q156" s="204"/>
      <c r="R156" s="204"/>
      <c r="S156" s="203"/>
      <c r="T156" s="204"/>
      <c r="U156" s="204"/>
      <c r="V156" s="204"/>
      <c r="W156" s="204"/>
      <c r="X156" s="204"/>
      <c r="Y156" s="204"/>
      <c r="Z156" s="204"/>
    </row>
    <row r="157" spans="1:26" s="148" customFormat="1">
      <c r="A157" s="311">
        <v>46</v>
      </c>
      <c r="B157" s="312">
        <v>42408</v>
      </c>
      <c r="C157" s="312"/>
      <c r="D157" s="313" t="s">
        <v>352</v>
      </c>
      <c r="E157" s="311" t="s">
        <v>283</v>
      </c>
      <c r="F157" s="314">
        <v>650</v>
      </c>
      <c r="G157" s="315"/>
      <c r="H157" s="315">
        <v>767.5</v>
      </c>
      <c r="I157" s="315">
        <v>800</v>
      </c>
      <c r="J157" s="557" t="s">
        <v>367</v>
      </c>
      <c r="K157" s="558"/>
      <c r="L157" s="315">
        <f t="shared" si="49"/>
        <v>117.5</v>
      </c>
      <c r="M157" s="316">
        <f t="shared" si="50"/>
        <v>0.18076923076923077</v>
      </c>
      <c r="N157" s="314" t="s">
        <v>272</v>
      </c>
      <c r="O157" s="317">
        <v>42450</v>
      </c>
      <c r="P157" s="204"/>
      <c r="Q157" s="204"/>
      <c r="R157" s="204"/>
      <c r="S157" s="203"/>
      <c r="T157" s="204"/>
      <c r="U157" s="204"/>
      <c r="V157" s="204"/>
      <c r="W157" s="204"/>
      <c r="X157" s="204"/>
      <c r="Y157" s="204"/>
      <c r="Z157" s="204"/>
    </row>
    <row r="158" spans="1:26" s="148" customFormat="1">
      <c r="A158" s="302">
        <v>47</v>
      </c>
      <c r="B158" s="303">
        <v>42433</v>
      </c>
      <c r="C158" s="303"/>
      <c r="D158" s="304" t="s">
        <v>161</v>
      </c>
      <c r="E158" s="302" t="s">
        <v>283</v>
      </c>
      <c r="F158" s="305">
        <v>437.5</v>
      </c>
      <c r="G158" s="302"/>
      <c r="H158" s="302">
        <v>504.5</v>
      </c>
      <c r="I158" s="306">
        <v>522</v>
      </c>
      <c r="J158" s="551" t="s">
        <v>369</v>
      </c>
      <c r="K158" s="552"/>
      <c r="L158" s="307">
        <f t="shared" si="49"/>
        <v>67</v>
      </c>
      <c r="M158" s="308">
        <f t="shared" si="50"/>
        <v>0.15314285714285714</v>
      </c>
      <c r="N158" s="309" t="s">
        <v>272</v>
      </c>
      <c r="O158" s="310">
        <v>42480</v>
      </c>
      <c r="P158" s="204"/>
      <c r="Q158" s="204"/>
      <c r="R158" s="204"/>
      <c r="S158" s="203"/>
      <c r="T158" s="204"/>
      <c r="U158" s="204"/>
      <c r="V158" s="204"/>
      <c r="W158" s="204"/>
      <c r="X158" s="204"/>
      <c r="Y158" s="204"/>
      <c r="Z158" s="204"/>
    </row>
    <row r="159" spans="1:26" s="148" customFormat="1">
      <c r="A159" s="302">
        <v>48</v>
      </c>
      <c r="B159" s="303">
        <v>42438</v>
      </c>
      <c r="C159" s="303"/>
      <c r="D159" s="304" t="s">
        <v>360</v>
      </c>
      <c r="E159" s="302" t="s">
        <v>283</v>
      </c>
      <c r="F159" s="305">
        <v>189.5</v>
      </c>
      <c r="G159" s="302"/>
      <c r="H159" s="302">
        <v>218</v>
      </c>
      <c r="I159" s="306">
        <v>218</v>
      </c>
      <c r="J159" s="551" t="s">
        <v>338</v>
      </c>
      <c r="K159" s="552"/>
      <c r="L159" s="307">
        <f t="shared" si="49"/>
        <v>28.5</v>
      </c>
      <c r="M159" s="308">
        <f t="shared" si="50"/>
        <v>0.15039577836411611</v>
      </c>
      <c r="N159" s="309" t="s">
        <v>272</v>
      </c>
      <c r="O159" s="310">
        <v>43034</v>
      </c>
      <c r="P159" s="204"/>
      <c r="S159" s="203"/>
      <c r="T159" s="204"/>
      <c r="U159" s="204"/>
      <c r="V159" s="204"/>
      <c r="W159" s="204"/>
      <c r="X159" s="204"/>
      <c r="Y159" s="204"/>
      <c r="Z159" s="204"/>
    </row>
    <row r="160" spans="1:26" s="148" customFormat="1">
      <c r="A160" s="318">
        <v>49</v>
      </c>
      <c r="B160" s="319">
        <v>42471</v>
      </c>
      <c r="C160" s="319"/>
      <c r="D160" s="320" t="s">
        <v>363</v>
      </c>
      <c r="E160" s="318" t="s">
        <v>283</v>
      </c>
      <c r="F160" s="321" t="s">
        <v>364</v>
      </c>
      <c r="G160" s="322"/>
      <c r="H160" s="322"/>
      <c r="I160" s="322">
        <v>60</v>
      </c>
      <c r="J160" s="555" t="s">
        <v>271</v>
      </c>
      <c r="K160" s="556"/>
      <c r="L160" s="322"/>
      <c r="M160" s="318"/>
      <c r="N160" s="323"/>
      <c r="O160" s="324"/>
      <c r="P160" s="204"/>
      <c r="S160" s="203"/>
      <c r="T160" s="204"/>
      <c r="U160" s="204"/>
      <c r="V160" s="204"/>
      <c r="W160" s="204"/>
      <c r="X160" s="204"/>
      <c r="Y160" s="204"/>
      <c r="Z160" s="204"/>
    </row>
    <row r="161" spans="1:26" s="148" customFormat="1">
      <c r="A161" s="302">
        <v>50</v>
      </c>
      <c r="B161" s="303">
        <v>42472</v>
      </c>
      <c r="C161" s="303"/>
      <c r="D161" s="304" t="s">
        <v>374</v>
      </c>
      <c r="E161" s="302" t="s">
        <v>283</v>
      </c>
      <c r="F161" s="305">
        <v>93</v>
      </c>
      <c r="G161" s="302"/>
      <c r="H161" s="302">
        <v>149</v>
      </c>
      <c r="I161" s="306">
        <v>140</v>
      </c>
      <c r="J161" s="554" t="s">
        <v>2983</v>
      </c>
      <c r="K161" s="552"/>
      <c r="L161" s="307">
        <f>H161-F161-K161</f>
        <v>56</v>
      </c>
      <c r="M161" s="308">
        <f>L161/F161</f>
        <v>0.60215053763440862</v>
      </c>
      <c r="N161" s="309" t="s">
        <v>272</v>
      </c>
      <c r="O161" s="310">
        <v>42740</v>
      </c>
      <c r="P161" s="204"/>
      <c r="Q161" s="204"/>
      <c r="R161" s="204"/>
      <c r="S161" s="203"/>
      <c r="T161" s="204"/>
      <c r="U161" s="204"/>
      <c r="V161" s="204"/>
      <c r="W161" s="204"/>
      <c r="X161" s="204"/>
      <c r="Y161" s="204"/>
      <c r="Z161" s="204"/>
    </row>
    <row r="162" spans="1:26" s="148" customFormat="1">
      <c r="A162" s="302">
        <v>51</v>
      </c>
      <c r="B162" s="303">
        <v>42472</v>
      </c>
      <c r="C162" s="303"/>
      <c r="D162" s="304" t="s">
        <v>365</v>
      </c>
      <c r="E162" s="302" t="s">
        <v>283</v>
      </c>
      <c r="F162" s="305">
        <v>130</v>
      </c>
      <c r="G162" s="302"/>
      <c r="H162" s="302">
        <v>150</v>
      </c>
      <c r="I162" s="306" t="s">
        <v>366</v>
      </c>
      <c r="J162" s="551" t="s">
        <v>338</v>
      </c>
      <c r="K162" s="552"/>
      <c r="L162" s="307">
        <f>H162-F162-K162</f>
        <v>20</v>
      </c>
      <c r="M162" s="308">
        <f>L162/F162</f>
        <v>0.15384615384615385</v>
      </c>
      <c r="N162" s="309" t="s">
        <v>272</v>
      </c>
      <c r="O162" s="310">
        <v>42564</v>
      </c>
      <c r="P162" s="204"/>
      <c r="Q162" s="204"/>
      <c r="R162" s="204"/>
      <c r="S162" s="203"/>
      <c r="T162" s="204"/>
      <c r="U162" s="204"/>
      <c r="V162" s="204"/>
      <c r="W162" s="204"/>
      <c r="X162" s="204"/>
      <c r="Y162" s="204"/>
      <c r="Z162" s="204"/>
    </row>
    <row r="163" spans="1:26" s="148" customFormat="1">
      <c r="A163" s="302">
        <v>52</v>
      </c>
      <c r="B163" s="303">
        <v>42473</v>
      </c>
      <c r="C163" s="303"/>
      <c r="D163" s="304" t="s">
        <v>234</v>
      </c>
      <c r="E163" s="302" t="s">
        <v>283</v>
      </c>
      <c r="F163" s="305">
        <v>196</v>
      </c>
      <c r="G163" s="302"/>
      <c r="H163" s="302">
        <v>299</v>
      </c>
      <c r="I163" s="306">
        <v>299</v>
      </c>
      <c r="J163" s="551" t="s">
        <v>338</v>
      </c>
      <c r="K163" s="552"/>
      <c r="L163" s="307">
        <f>H163-F163-K163</f>
        <v>103</v>
      </c>
      <c r="M163" s="308">
        <f>L163/F163</f>
        <v>0.52551020408163263</v>
      </c>
      <c r="N163" s="309" t="s">
        <v>272</v>
      </c>
      <c r="O163" s="310">
        <v>42620</v>
      </c>
      <c r="P163" s="204"/>
      <c r="Q163" s="204"/>
      <c r="R163" s="204"/>
      <c r="S163" s="203"/>
      <c r="T163" s="204"/>
      <c r="U163" s="204"/>
      <c r="V163" s="204"/>
      <c r="W163" s="204"/>
      <c r="X163" s="204"/>
      <c r="Y163" s="204"/>
      <c r="Z163" s="204"/>
    </row>
    <row r="164" spans="1:26" s="148" customFormat="1">
      <c r="A164" s="302">
        <v>53</v>
      </c>
      <c r="B164" s="303">
        <v>42473</v>
      </c>
      <c r="C164" s="303"/>
      <c r="D164" s="304" t="s">
        <v>368</v>
      </c>
      <c r="E164" s="302" t="s">
        <v>283</v>
      </c>
      <c r="F164" s="305">
        <v>88</v>
      </c>
      <c r="G164" s="302"/>
      <c r="H164" s="302">
        <v>103</v>
      </c>
      <c r="I164" s="306">
        <v>103</v>
      </c>
      <c r="J164" s="551" t="s">
        <v>338</v>
      </c>
      <c r="K164" s="552"/>
      <c r="L164" s="307">
        <f>H164-F164-K164</f>
        <v>15</v>
      </c>
      <c r="M164" s="308">
        <f>L164/F164</f>
        <v>0.17045454545454544</v>
      </c>
      <c r="N164" s="309" t="s">
        <v>272</v>
      </c>
      <c r="O164" s="310">
        <v>42530</v>
      </c>
      <c r="P164" s="204"/>
      <c r="Q164" s="204"/>
      <c r="R164" s="204"/>
      <c r="S164" s="203"/>
      <c r="T164" s="204"/>
      <c r="U164" s="204"/>
      <c r="V164" s="204"/>
      <c r="W164" s="204"/>
      <c r="X164" s="204"/>
      <c r="Y164" s="204"/>
      <c r="Z164" s="204"/>
    </row>
    <row r="165" spans="1:26" s="148" customFormat="1">
      <c r="A165" s="302">
        <v>54</v>
      </c>
      <c r="B165" s="303">
        <v>42492</v>
      </c>
      <c r="C165" s="303"/>
      <c r="D165" s="304" t="s">
        <v>373</v>
      </c>
      <c r="E165" s="302" t="s">
        <v>283</v>
      </c>
      <c r="F165" s="305">
        <v>127.5</v>
      </c>
      <c r="G165" s="302"/>
      <c r="H165" s="302">
        <v>148</v>
      </c>
      <c r="I165" s="306" t="s">
        <v>372</v>
      </c>
      <c r="J165" s="551" t="s">
        <v>338</v>
      </c>
      <c r="K165" s="552"/>
      <c r="L165" s="307">
        <f>H165-F165-K165</f>
        <v>20.5</v>
      </c>
      <c r="M165" s="308">
        <f>L165/F165</f>
        <v>0.16078431372549021</v>
      </c>
      <c r="N165" s="309" t="s">
        <v>272</v>
      </c>
      <c r="O165" s="310">
        <v>42564</v>
      </c>
      <c r="P165" s="204"/>
      <c r="Q165" s="204"/>
      <c r="R165" s="204"/>
      <c r="S165" s="203"/>
      <c r="T165" s="204"/>
      <c r="U165" s="204"/>
      <c r="V165" s="204"/>
      <c r="W165" s="204"/>
      <c r="X165" s="204"/>
      <c r="Y165" s="204"/>
      <c r="Z165" s="204"/>
    </row>
    <row r="166" spans="1:26" s="148" customFormat="1">
      <c r="A166" s="318">
        <v>55</v>
      </c>
      <c r="B166" s="319">
        <v>42493</v>
      </c>
      <c r="C166" s="319"/>
      <c r="D166" s="320" t="s">
        <v>375</v>
      </c>
      <c r="E166" s="318" t="s">
        <v>283</v>
      </c>
      <c r="F166" s="321" t="s">
        <v>376</v>
      </c>
      <c r="G166" s="322"/>
      <c r="H166" s="322"/>
      <c r="I166" s="322" t="s">
        <v>377</v>
      </c>
      <c r="J166" s="555" t="s">
        <v>271</v>
      </c>
      <c r="K166" s="556"/>
      <c r="L166" s="322"/>
      <c r="M166" s="318"/>
      <c r="N166" s="323"/>
      <c r="O166" s="324"/>
      <c r="P166" s="204"/>
      <c r="S166" s="203"/>
      <c r="T166" s="204"/>
      <c r="U166" s="204"/>
      <c r="V166" s="204"/>
      <c r="W166" s="204"/>
      <c r="X166" s="204"/>
      <c r="Y166" s="204"/>
      <c r="Z166" s="204"/>
    </row>
    <row r="167" spans="1:26" s="148" customFormat="1">
      <c r="A167" s="318">
        <v>56</v>
      </c>
      <c r="B167" s="319">
        <v>42522</v>
      </c>
      <c r="C167" s="319"/>
      <c r="D167" s="320" t="s">
        <v>381</v>
      </c>
      <c r="E167" s="318" t="s">
        <v>283</v>
      </c>
      <c r="F167" s="321" t="s">
        <v>382</v>
      </c>
      <c r="G167" s="322"/>
      <c r="H167" s="322"/>
      <c r="I167" s="322" t="s">
        <v>383</v>
      </c>
      <c r="J167" s="555" t="s">
        <v>271</v>
      </c>
      <c r="K167" s="556"/>
      <c r="L167" s="322"/>
      <c r="M167" s="318"/>
      <c r="N167" s="323"/>
      <c r="O167" s="324"/>
      <c r="P167" s="204"/>
      <c r="S167" s="203"/>
      <c r="T167" s="204"/>
      <c r="U167" s="204"/>
      <c r="V167" s="204"/>
      <c r="W167" s="204"/>
      <c r="X167" s="204"/>
      <c r="Y167" s="204"/>
      <c r="Z167" s="204"/>
    </row>
    <row r="168" spans="1:26" s="148" customFormat="1">
      <c r="A168" s="302">
        <v>57</v>
      </c>
      <c r="B168" s="303">
        <v>42527</v>
      </c>
      <c r="C168" s="303"/>
      <c r="D168" s="304" t="s">
        <v>387</v>
      </c>
      <c r="E168" s="302" t="s">
        <v>283</v>
      </c>
      <c r="F168" s="305">
        <v>110</v>
      </c>
      <c r="G168" s="302"/>
      <c r="H168" s="302">
        <v>126.5</v>
      </c>
      <c r="I168" s="306">
        <v>125</v>
      </c>
      <c r="J168" s="551" t="s">
        <v>291</v>
      </c>
      <c r="K168" s="552"/>
      <c r="L168" s="307">
        <f>H168-F168-K168</f>
        <v>16.5</v>
      </c>
      <c r="M168" s="308">
        <f>L168/F168</f>
        <v>0.15</v>
      </c>
      <c r="N168" s="309" t="s">
        <v>272</v>
      </c>
      <c r="O168" s="310">
        <v>42552</v>
      </c>
      <c r="P168" s="204"/>
      <c r="Q168" s="204"/>
      <c r="R168" s="204"/>
      <c r="S168" s="203"/>
      <c r="T168" s="204"/>
      <c r="U168" s="204"/>
      <c r="V168" s="204"/>
      <c r="W168" s="204"/>
      <c r="X168" s="204"/>
      <c r="Y168" s="204"/>
      <c r="Z168" s="204"/>
    </row>
    <row r="169" spans="1:26" s="148" customFormat="1">
      <c r="A169" s="311">
        <v>58</v>
      </c>
      <c r="B169" s="312">
        <v>42538</v>
      </c>
      <c r="C169" s="312"/>
      <c r="D169" s="313" t="s">
        <v>2177</v>
      </c>
      <c r="E169" s="311" t="s">
        <v>283</v>
      </c>
      <c r="F169" s="314">
        <v>44</v>
      </c>
      <c r="G169" s="315"/>
      <c r="H169" s="315">
        <v>64.5</v>
      </c>
      <c r="I169" s="315">
        <v>69.5</v>
      </c>
      <c r="J169" s="557" t="s">
        <v>2698</v>
      </c>
      <c r="K169" s="558"/>
      <c r="L169" s="315">
        <f>H169-F169-K169</f>
        <v>20.5</v>
      </c>
      <c r="M169" s="316">
        <f>L169/F169</f>
        <v>0.46590909090909088</v>
      </c>
      <c r="N169" s="314" t="s">
        <v>272</v>
      </c>
      <c r="O169" s="317">
        <v>42977</v>
      </c>
      <c r="P169" s="204"/>
      <c r="Q169" s="204"/>
      <c r="R169" s="204"/>
      <c r="S169" s="203"/>
      <c r="T169" s="204"/>
      <c r="U169" s="204"/>
      <c r="V169" s="204"/>
      <c r="W169" s="204"/>
      <c r="X169" s="204"/>
      <c r="Y169" s="204"/>
      <c r="Z169" s="204"/>
    </row>
    <row r="170" spans="1:26" s="148" customFormat="1">
      <c r="A170" s="302">
        <v>59</v>
      </c>
      <c r="B170" s="303">
        <v>42549</v>
      </c>
      <c r="C170" s="303"/>
      <c r="D170" s="304" t="s">
        <v>2184</v>
      </c>
      <c r="E170" s="302" t="s">
        <v>283</v>
      </c>
      <c r="F170" s="305">
        <v>262.5</v>
      </c>
      <c r="G170" s="302"/>
      <c r="H170" s="302">
        <v>340</v>
      </c>
      <c r="I170" s="306">
        <v>333</v>
      </c>
      <c r="J170" s="551" t="s">
        <v>2767</v>
      </c>
      <c r="K170" s="552"/>
      <c r="L170" s="307">
        <f>H170-F170-K170</f>
        <v>77.5</v>
      </c>
      <c r="M170" s="308">
        <f>L170/F170</f>
        <v>0.29523809523809524</v>
      </c>
      <c r="N170" s="309" t="s">
        <v>272</v>
      </c>
      <c r="O170" s="310">
        <v>43017</v>
      </c>
      <c r="P170" s="204"/>
      <c r="Q170" s="204"/>
      <c r="R170" s="204"/>
      <c r="S170" s="203"/>
      <c r="T170" s="204"/>
      <c r="U170" s="204"/>
      <c r="V170" s="204"/>
      <c r="W170" s="204"/>
      <c r="X170" s="204"/>
      <c r="Y170" s="204"/>
      <c r="Z170" s="204"/>
    </row>
    <row r="171" spans="1:26" s="148" customFormat="1">
      <c r="A171" s="302">
        <v>60</v>
      </c>
      <c r="B171" s="303">
        <v>42549</v>
      </c>
      <c r="C171" s="303"/>
      <c r="D171" s="304" t="s">
        <v>2185</v>
      </c>
      <c r="E171" s="302" t="s">
        <v>283</v>
      </c>
      <c r="F171" s="305">
        <v>840</v>
      </c>
      <c r="G171" s="302"/>
      <c r="H171" s="302">
        <v>1230</v>
      </c>
      <c r="I171" s="306">
        <v>1230</v>
      </c>
      <c r="J171" s="551" t="s">
        <v>338</v>
      </c>
      <c r="K171" s="552"/>
      <c r="L171" s="307">
        <f>H171-F171-K171</f>
        <v>390</v>
      </c>
      <c r="M171" s="308">
        <f>L171/F171</f>
        <v>0.4642857142857143</v>
      </c>
      <c r="N171" s="309" t="s">
        <v>272</v>
      </c>
      <c r="O171" s="310">
        <v>42649</v>
      </c>
      <c r="P171" s="204"/>
      <c r="Q171" s="204"/>
      <c r="R171" s="204"/>
      <c r="S171" s="203"/>
      <c r="T171" s="204"/>
      <c r="U171" s="204"/>
      <c r="V171" s="204"/>
      <c r="W171" s="204"/>
      <c r="X171" s="204"/>
      <c r="Y171" s="204"/>
      <c r="Z171" s="204"/>
    </row>
    <row r="172" spans="1:26" s="148" customFormat="1">
      <c r="A172" s="311">
        <v>61</v>
      </c>
      <c r="B172" s="312">
        <v>42556</v>
      </c>
      <c r="C172" s="312"/>
      <c r="D172" s="313" t="s">
        <v>2195</v>
      </c>
      <c r="E172" s="311" t="s">
        <v>283</v>
      </c>
      <c r="F172" s="314">
        <v>395</v>
      </c>
      <c r="G172" s="315"/>
      <c r="H172" s="315">
        <v>468.5</v>
      </c>
      <c r="I172" s="315">
        <v>510</v>
      </c>
      <c r="J172" s="567" t="s">
        <v>2835</v>
      </c>
      <c r="K172" s="558"/>
      <c r="L172" s="315">
        <f>H172-F172-K172</f>
        <v>73.5</v>
      </c>
      <c r="M172" s="316">
        <f>L172/F172</f>
        <v>0.1860759493670886</v>
      </c>
      <c r="N172" s="314" t="s">
        <v>272</v>
      </c>
      <c r="O172" s="317">
        <v>42977</v>
      </c>
      <c r="P172" s="204"/>
      <c r="S172" s="203"/>
      <c r="T172" s="204"/>
      <c r="U172" s="204"/>
      <c r="V172" s="204"/>
      <c r="W172" s="204"/>
      <c r="X172" s="204"/>
      <c r="Y172" s="204"/>
      <c r="Z172" s="204"/>
    </row>
    <row r="173" spans="1:26" s="148" customFormat="1">
      <c r="A173" s="318">
        <v>62</v>
      </c>
      <c r="B173" s="319">
        <v>42584</v>
      </c>
      <c r="C173" s="319"/>
      <c r="D173" s="320" t="s">
        <v>2223</v>
      </c>
      <c r="E173" s="318" t="s">
        <v>270</v>
      </c>
      <c r="F173" s="321" t="s">
        <v>2221</v>
      </c>
      <c r="G173" s="322"/>
      <c r="H173" s="322"/>
      <c r="I173" s="322" t="s">
        <v>2222</v>
      </c>
      <c r="J173" s="555" t="s">
        <v>271</v>
      </c>
      <c r="K173" s="556"/>
      <c r="L173" s="322"/>
      <c r="M173" s="318"/>
      <c r="N173" s="323"/>
      <c r="O173" s="324"/>
      <c r="P173" s="204"/>
      <c r="S173" s="203"/>
      <c r="T173" s="204"/>
      <c r="U173" s="204"/>
      <c r="V173" s="204"/>
      <c r="W173" s="204"/>
      <c r="X173" s="204"/>
      <c r="Y173" s="204"/>
      <c r="Z173" s="204"/>
    </row>
    <row r="174" spans="1:26" s="148" customFormat="1">
      <c r="A174" s="318">
        <v>63</v>
      </c>
      <c r="B174" s="319">
        <v>42586</v>
      </c>
      <c r="C174" s="319"/>
      <c r="D174" s="320" t="s">
        <v>2227</v>
      </c>
      <c r="E174" s="318" t="s">
        <v>283</v>
      </c>
      <c r="F174" s="321" t="s">
        <v>2228</v>
      </c>
      <c r="G174" s="322"/>
      <c r="H174" s="322"/>
      <c r="I174" s="322">
        <v>475</v>
      </c>
      <c r="J174" s="555" t="s">
        <v>271</v>
      </c>
      <c r="K174" s="556"/>
      <c r="L174" s="322"/>
      <c r="M174" s="318"/>
      <c r="N174" s="323"/>
      <c r="O174" s="324"/>
      <c r="P174" s="204"/>
      <c r="S174" s="203"/>
      <c r="T174" s="204"/>
      <c r="U174" s="204"/>
      <c r="V174" s="204"/>
      <c r="W174" s="204"/>
      <c r="X174" s="204"/>
      <c r="Y174" s="204"/>
      <c r="Z174" s="204"/>
    </row>
    <row r="175" spans="1:26" s="148" customFormat="1">
      <c r="A175" s="302">
        <v>64</v>
      </c>
      <c r="B175" s="303">
        <v>42593</v>
      </c>
      <c r="C175" s="303"/>
      <c r="D175" s="304" t="s">
        <v>651</v>
      </c>
      <c r="E175" s="302" t="s">
        <v>283</v>
      </c>
      <c r="F175" s="305">
        <v>86.5</v>
      </c>
      <c r="G175" s="302"/>
      <c r="H175" s="302">
        <v>130</v>
      </c>
      <c r="I175" s="306">
        <v>130</v>
      </c>
      <c r="J175" s="554" t="s">
        <v>2967</v>
      </c>
      <c r="K175" s="552"/>
      <c r="L175" s="307">
        <f t="shared" ref="L175:L181" si="51">H175-F175-K175</f>
        <v>43.5</v>
      </c>
      <c r="M175" s="308">
        <f t="shared" ref="M175:M181" si="52">L175/F175</f>
        <v>0.50289017341040465</v>
      </c>
      <c r="N175" s="309" t="s">
        <v>272</v>
      </c>
      <c r="O175" s="310">
        <v>43091</v>
      </c>
      <c r="P175" s="204"/>
      <c r="Q175" s="204"/>
      <c r="R175" s="204"/>
      <c r="S175" s="203"/>
      <c r="T175" s="204"/>
      <c r="U175" s="204"/>
      <c r="V175" s="204"/>
      <c r="W175" s="204"/>
      <c r="X175" s="204"/>
      <c r="Y175" s="204"/>
      <c r="Z175" s="204"/>
    </row>
    <row r="176" spans="1:26" s="148" customFormat="1">
      <c r="A176" s="325">
        <v>65</v>
      </c>
      <c r="B176" s="326">
        <v>42600</v>
      </c>
      <c r="C176" s="326"/>
      <c r="D176" s="327" t="s">
        <v>355</v>
      </c>
      <c r="E176" s="328" t="s">
        <v>283</v>
      </c>
      <c r="F176" s="325">
        <v>133.5</v>
      </c>
      <c r="G176" s="325"/>
      <c r="H176" s="329">
        <v>126.5</v>
      </c>
      <c r="I176" s="330">
        <v>178</v>
      </c>
      <c r="J176" s="331" t="s">
        <v>2255</v>
      </c>
      <c r="K176" s="332"/>
      <c r="L176" s="333">
        <f t="shared" si="51"/>
        <v>-7</v>
      </c>
      <c r="M176" s="334">
        <f t="shared" si="52"/>
        <v>-5.2434456928838954E-2</v>
      </c>
      <c r="N176" s="335" t="s">
        <v>2194</v>
      </c>
      <c r="O176" s="336">
        <v>42615</v>
      </c>
      <c r="S176" s="203"/>
      <c r="T176" s="204"/>
      <c r="U176" s="204"/>
      <c r="V176" s="204"/>
      <c r="W176" s="204"/>
      <c r="X176" s="204"/>
      <c r="Y176" s="204"/>
      <c r="Z176" s="204"/>
    </row>
    <row r="177" spans="1:26" s="148" customFormat="1">
      <c r="A177" s="302">
        <v>66</v>
      </c>
      <c r="B177" s="303">
        <v>42613</v>
      </c>
      <c r="C177" s="303"/>
      <c r="D177" s="304" t="s">
        <v>2248</v>
      </c>
      <c r="E177" s="302" t="s">
        <v>283</v>
      </c>
      <c r="F177" s="305">
        <v>560</v>
      </c>
      <c r="G177" s="302"/>
      <c r="H177" s="302">
        <v>725</v>
      </c>
      <c r="I177" s="306">
        <v>725</v>
      </c>
      <c r="J177" s="551" t="s">
        <v>285</v>
      </c>
      <c r="K177" s="552"/>
      <c r="L177" s="307">
        <f t="shared" si="51"/>
        <v>165</v>
      </c>
      <c r="M177" s="308">
        <f t="shared" si="52"/>
        <v>0.29464285714285715</v>
      </c>
      <c r="N177" s="309" t="s">
        <v>272</v>
      </c>
      <c r="O177" s="310">
        <v>42456</v>
      </c>
      <c r="P177" s="204"/>
      <c r="Q177" s="204"/>
      <c r="R177" s="204"/>
      <c r="S177" s="203"/>
      <c r="T177" s="204"/>
      <c r="U177" s="204"/>
      <c r="V177" s="204"/>
      <c r="W177" s="204"/>
      <c r="X177" s="204"/>
      <c r="Y177" s="204"/>
      <c r="Z177" s="204"/>
    </row>
    <row r="178" spans="1:26" s="148" customFormat="1">
      <c r="A178" s="302">
        <v>67</v>
      </c>
      <c r="B178" s="303">
        <v>42614</v>
      </c>
      <c r="C178" s="303"/>
      <c r="D178" s="304" t="s">
        <v>2254</v>
      </c>
      <c r="E178" s="302" t="s">
        <v>283</v>
      </c>
      <c r="F178" s="305">
        <v>160.5</v>
      </c>
      <c r="G178" s="302"/>
      <c r="H178" s="302">
        <v>210</v>
      </c>
      <c r="I178" s="306">
        <v>210</v>
      </c>
      <c r="J178" s="551" t="s">
        <v>285</v>
      </c>
      <c r="K178" s="552"/>
      <c r="L178" s="307">
        <f t="shared" si="51"/>
        <v>49.5</v>
      </c>
      <c r="M178" s="308">
        <f t="shared" si="52"/>
        <v>0.30841121495327101</v>
      </c>
      <c r="N178" s="309" t="s">
        <v>272</v>
      </c>
      <c r="O178" s="310">
        <v>42871</v>
      </c>
      <c r="P178" s="204"/>
      <c r="Q178" s="204"/>
      <c r="R178" s="204"/>
      <c r="S178" s="203"/>
      <c r="T178" s="204"/>
      <c r="U178" s="204"/>
      <c r="V178" s="204"/>
      <c r="W178" s="204"/>
      <c r="X178" s="204"/>
      <c r="Y178" s="204"/>
      <c r="Z178" s="204"/>
    </row>
    <row r="179" spans="1:26" s="148" customFormat="1">
      <c r="A179" s="302">
        <v>68</v>
      </c>
      <c r="B179" s="303">
        <v>42646</v>
      </c>
      <c r="C179" s="303"/>
      <c r="D179" s="304" t="s">
        <v>2281</v>
      </c>
      <c r="E179" s="302" t="s">
        <v>283</v>
      </c>
      <c r="F179" s="305">
        <v>430</v>
      </c>
      <c r="G179" s="302"/>
      <c r="H179" s="302">
        <v>596</v>
      </c>
      <c r="I179" s="306">
        <v>575</v>
      </c>
      <c r="J179" s="551" t="s">
        <v>2473</v>
      </c>
      <c r="K179" s="552"/>
      <c r="L179" s="307">
        <f t="shared" si="51"/>
        <v>166</v>
      </c>
      <c r="M179" s="308">
        <f t="shared" si="52"/>
        <v>0.38604651162790699</v>
      </c>
      <c r="N179" s="309" t="s">
        <v>272</v>
      </c>
      <c r="O179" s="310">
        <v>42769</v>
      </c>
      <c r="P179" s="204"/>
      <c r="Q179" s="204"/>
      <c r="R179" s="204"/>
      <c r="S179" s="203"/>
      <c r="T179" s="204"/>
      <c r="U179" s="204"/>
      <c r="V179" s="204"/>
      <c r="W179" s="204"/>
      <c r="X179" s="204"/>
      <c r="Y179" s="204"/>
      <c r="Z179" s="204"/>
    </row>
    <row r="180" spans="1:26" s="148" customFormat="1">
      <c r="A180" s="302">
        <v>69</v>
      </c>
      <c r="B180" s="303">
        <v>42657</v>
      </c>
      <c r="C180" s="303"/>
      <c r="D180" s="304" t="s">
        <v>519</v>
      </c>
      <c r="E180" s="302" t="s">
        <v>283</v>
      </c>
      <c r="F180" s="305">
        <v>280</v>
      </c>
      <c r="G180" s="302"/>
      <c r="H180" s="302">
        <v>345</v>
      </c>
      <c r="I180" s="306">
        <v>345</v>
      </c>
      <c r="J180" s="551" t="s">
        <v>285</v>
      </c>
      <c r="K180" s="552"/>
      <c r="L180" s="307">
        <f t="shared" si="51"/>
        <v>65</v>
      </c>
      <c r="M180" s="308">
        <f t="shared" si="52"/>
        <v>0.23214285714285715</v>
      </c>
      <c r="N180" s="309" t="s">
        <v>272</v>
      </c>
      <c r="O180" s="310">
        <v>42814</v>
      </c>
      <c r="P180" s="204"/>
      <c r="Q180" s="204"/>
      <c r="R180" s="204"/>
      <c r="S180" s="203"/>
      <c r="T180" s="204"/>
      <c r="U180" s="204"/>
      <c r="V180" s="204"/>
      <c r="W180" s="204"/>
      <c r="X180" s="204"/>
      <c r="Y180" s="204"/>
      <c r="Z180" s="204"/>
    </row>
    <row r="181" spans="1:26" s="148" customFormat="1">
      <c r="A181" s="302">
        <v>70</v>
      </c>
      <c r="B181" s="303">
        <v>42657</v>
      </c>
      <c r="C181" s="303"/>
      <c r="D181" s="304" t="s">
        <v>391</v>
      </c>
      <c r="E181" s="302" t="s">
        <v>283</v>
      </c>
      <c r="F181" s="305">
        <v>245</v>
      </c>
      <c r="G181" s="302"/>
      <c r="H181" s="302">
        <v>325.5</v>
      </c>
      <c r="I181" s="306">
        <v>330</v>
      </c>
      <c r="J181" s="551" t="s">
        <v>2405</v>
      </c>
      <c r="K181" s="552"/>
      <c r="L181" s="307">
        <f t="shared" si="51"/>
        <v>80.5</v>
      </c>
      <c r="M181" s="308">
        <f t="shared" si="52"/>
        <v>0.32857142857142857</v>
      </c>
      <c r="N181" s="309" t="s">
        <v>272</v>
      </c>
      <c r="O181" s="310">
        <v>42769</v>
      </c>
      <c r="P181" s="204"/>
      <c r="Q181" s="204"/>
      <c r="R181" s="204"/>
      <c r="S181" s="203"/>
      <c r="T181" s="204"/>
      <c r="U181" s="204"/>
      <c r="V181" s="204"/>
      <c r="W181" s="204"/>
      <c r="X181" s="204"/>
      <c r="Y181" s="204"/>
      <c r="Z181" s="204"/>
    </row>
    <row r="182" spans="1:26" s="148" customFormat="1">
      <c r="A182" s="302">
        <v>71</v>
      </c>
      <c r="B182" s="303">
        <v>42660</v>
      </c>
      <c r="C182" s="303"/>
      <c r="D182" s="304" t="s">
        <v>378</v>
      </c>
      <c r="E182" s="302" t="s">
        <v>283</v>
      </c>
      <c r="F182" s="305">
        <v>125</v>
      </c>
      <c r="G182" s="302"/>
      <c r="H182" s="302">
        <v>160</v>
      </c>
      <c r="I182" s="306">
        <v>160</v>
      </c>
      <c r="J182" s="551" t="s">
        <v>338</v>
      </c>
      <c r="K182" s="552"/>
      <c r="L182" s="307">
        <v>35</v>
      </c>
      <c r="M182" s="308">
        <v>0.28000000000000008</v>
      </c>
      <c r="N182" s="309" t="s">
        <v>272</v>
      </c>
      <c r="O182" s="310">
        <v>42803</v>
      </c>
      <c r="P182" s="204"/>
      <c r="Q182" s="204"/>
      <c r="R182" s="204"/>
      <c r="S182" s="203"/>
      <c r="T182" s="204"/>
      <c r="U182" s="204"/>
      <c r="V182" s="204"/>
      <c r="W182" s="204"/>
      <c r="X182" s="204"/>
      <c r="Y182" s="204"/>
      <c r="Z182" s="204"/>
    </row>
    <row r="183" spans="1:26" s="148" customFormat="1">
      <c r="A183" s="302">
        <v>72</v>
      </c>
      <c r="B183" s="303">
        <v>42660</v>
      </c>
      <c r="C183" s="303"/>
      <c r="D183" s="304" t="s">
        <v>1533</v>
      </c>
      <c r="E183" s="302" t="s">
        <v>283</v>
      </c>
      <c r="F183" s="305">
        <v>114</v>
      </c>
      <c r="G183" s="302"/>
      <c r="H183" s="302">
        <v>145</v>
      </c>
      <c r="I183" s="306">
        <v>145</v>
      </c>
      <c r="J183" s="551" t="s">
        <v>338</v>
      </c>
      <c r="K183" s="552"/>
      <c r="L183" s="307">
        <f>H183-F183-K183</f>
        <v>31</v>
      </c>
      <c r="M183" s="308">
        <f>L183/F183</f>
        <v>0.27192982456140352</v>
      </c>
      <c r="N183" s="309" t="s">
        <v>272</v>
      </c>
      <c r="O183" s="310">
        <v>42859</v>
      </c>
      <c r="P183" s="204"/>
      <c r="Q183" s="204"/>
      <c r="R183" s="204"/>
      <c r="S183" s="203"/>
      <c r="T183" s="204"/>
      <c r="U183" s="204"/>
      <c r="V183" s="204"/>
      <c r="W183" s="204"/>
      <c r="X183" s="204"/>
      <c r="Y183" s="204"/>
      <c r="Z183" s="204"/>
    </row>
    <row r="184" spans="1:26" s="148" customFormat="1">
      <c r="A184" s="302">
        <v>73</v>
      </c>
      <c r="B184" s="303">
        <v>42660</v>
      </c>
      <c r="C184" s="303"/>
      <c r="D184" s="304" t="s">
        <v>873</v>
      </c>
      <c r="E184" s="302" t="s">
        <v>283</v>
      </c>
      <c r="F184" s="305">
        <v>212</v>
      </c>
      <c r="G184" s="302"/>
      <c r="H184" s="302">
        <v>280</v>
      </c>
      <c r="I184" s="306">
        <v>276</v>
      </c>
      <c r="J184" s="551" t="s">
        <v>2477</v>
      </c>
      <c r="K184" s="552"/>
      <c r="L184" s="307">
        <f>H184-F184-K184</f>
        <v>68</v>
      </c>
      <c r="M184" s="308">
        <f>L184/F184</f>
        <v>0.32075471698113206</v>
      </c>
      <c r="N184" s="309" t="s">
        <v>272</v>
      </c>
      <c r="O184" s="310">
        <v>42858</v>
      </c>
      <c r="P184" s="204"/>
      <c r="Q184" s="204"/>
      <c r="R184" s="204"/>
      <c r="S184" s="203"/>
      <c r="T184" s="204"/>
      <c r="U184" s="204"/>
      <c r="V184" s="204"/>
      <c r="W184" s="204"/>
      <c r="X184" s="204"/>
      <c r="Y184" s="204"/>
      <c r="Z184" s="204"/>
    </row>
    <row r="185" spans="1:26" s="148" customFormat="1">
      <c r="A185" s="302">
        <v>74</v>
      </c>
      <c r="B185" s="303">
        <v>42678</v>
      </c>
      <c r="C185" s="303"/>
      <c r="D185" s="304" t="s">
        <v>379</v>
      </c>
      <c r="E185" s="302" t="s">
        <v>283</v>
      </c>
      <c r="F185" s="305">
        <v>155</v>
      </c>
      <c r="G185" s="302"/>
      <c r="H185" s="302">
        <v>210</v>
      </c>
      <c r="I185" s="306">
        <v>210</v>
      </c>
      <c r="J185" s="551" t="s">
        <v>2583</v>
      </c>
      <c r="K185" s="552"/>
      <c r="L185" s="307">
        <f>H185-F185-K185</f>
        <v>55</v>
      </c>
      <c r="M185" s="308">
        <f>L185/F185</f>
        <v>0.35483870967741937</v>
      </c>
      <c r="N185" s="309" t="s">
        <v>272</v>
      </c>
      <c r="O185" s="310">
        <v>42944</v>
      </c>
      <c r="P185" s="204"/>
      <c r="Q185" s="204"/>
      <c r="R185" s="204"/>
      <c r="S185" s="203"/>
      <c r="T185" s="204"/>
      <c r="U185" s="204"/>
      <c r="V185" s="204"/>
      <c r="W185" s="204"/>
      <c r="X185" s="204"/>
      <c r="Y185" s="204"/>
      <c r="Z185" s="204"/>
    </row>
    <row r="186" spans="1:26" s="148" customFormat="1">
      <c r="A186" s="318">
        <v>75</v>
      </c>
      <c r="B186" s="319">
        <v>42710</v>
      </c>
      <c r="C186" s="319"/>
      <c r="D186" s="320" t="s">
        <v>1612</v>
      </c>
      <c r="E186" s="318" t="s">
        <v>283</v>
      </c>
      <c r="F186" s="321" t="s">
        <v>2351</v>
      </c>
      <c r="G186" s="322"/>
      <c r="H186" s="322"/>
      <c r="I186" s="322">
        <v>174</v>
      </c>
      <c r="J186" s="555" t="s">
        <v>271</v>
      </c>
      <c r="K186" s="556"/>
      <c r="L186" s="322"/>
      <c r="M186" s="318"/>
      <c r="N186" s="323"/>
      <c r="O186" s="324"/>
      <c r="P186" s="204"/>
      <c r="S186" s="203"/>
      <c r="T186" s="204"/>
      <c r="U186" s="204"/>
      <c r="V186" s="204"/>
      <c r="W186" s="204"/>
      <c r="X186" s="204"/>
      <c r="Y186" s="204"/>
      <c r="Z186" s="204"/>
    </row>
    <row r="187" spans="1:26" s="148" customFormat="1">
      <c r="A187" s="302">
        <v>76</v>
      </c>
      <c r="B187" s="303">
        <v>42712</v>
      </c>
      <c r="C187" s="303"/>
      <c r="D187" s="304" t="s">
        <v>191</v>
      </c>
      <c r="E187" s="302" t="s">
        <v>283</v>
      </c>
      <c r="F187" s="305">
        <v>380</v>
      </c>
      <c r="G187" s="302"/>
      <c r="H187" s="302">
        <v>478</v>
      </c>
      <c r="I187" s="306">
        <v>468</v>
      </c>
      <c r="J187" s="551" t="s">
        <v>338</v>
      </c>
      <c r="K187" s="552"/>
      <c r="L187" s="307">
        <f t="shared" ref="L187:L194" si="53">H187-F187-K187</f>
        <v>98</v>
      </c>
      <c r="M187" s="308">
        <f t="shared" ref="M187:M194" si="54">L187/F187</f>
        <v>0.25789473684210529</v>
      </c>
      <c r="N187" s="309" t="s">
        <v>272</v>
      </c>
      <c r="O187" s="310">
        <v>43025</v>
      </c>
      <c r="P187" s="204"/>
      <c r="Q187" s="204"/>
      <c r="R187" s="204"/>
      <c r="S187" s="203"/>
      <c r="T187" s="204"/>
      <c r="U187" s="204"/>
      <c r="V187" s="204"/>
      <c r="W187" s="204"/>
      <c r="X187" s="204"/>
      <c r="Y187" s="204"/>
      <c r="Z187" s="204"/>
    </row>
    <row r="188" spans="1:26" s="148" customFormat="1">
      <c r="A188" s="302">
        <v>77</v>
      </c>
      <c r="B188" s="303">
        <v>42734</v>
      </c>
      <c r="C188" s="303"/>
      <c r="D188" s="304" t="s">
        <v>922</v>
      </c>
      <c r="E188" s="302" t="s">
        <v>283</v>
      </c>
      <c r="F188" s="305">
        <v>305</v>
      </c>
      <c r="G188" s="302"/>
      <c r="H188" s="302">
        <v>375</v>
      </c>
      <c r="I188" s="306">
        <v>375</v>
      </c>
      <c r="J188" s="551" t="s">
        <v>338</v>
      </c>
      <c r="K188" s="552"/>
      <c r="L188" s="307">
        <f t="shared" si="53"/>
        <v>70</v>
      </c>
      <c r="M188" s="308">
        <f t="shared" si="54"/>
        <v>0.22950819672131148</v>
      </c>
      <c r="N188" s="309" t="s">
        <v>272</v>
      </c>
      <c r="O188" s="310">
        <v>42768</v>
      </c>
      <c r="P188" s="204"/>
      <c r="Q188" s="204"/>
      <c r="R188" s="204"/>
      <c r="S188" s="203"/>
      <c r="T188" s="204"/>
      <c r="U188" s="204"/>
      <c r="V188" s="204"/>
      <c r="W188" s="204"/>
      <c r="X188" s="204"/>
      <c r="Y188" s="204"/>
      <c r="Z188" s="204"/>
    </row>
    <row r="189" spans="1:26" s="148" customFormat="1">
      <c r="A189" s="302">
        <v>78</v>
      </c>
      <c r="B189" s="303">
        <v>42739</v>
      </c>
      <c r="C189" s="303"/>
      <c r="D189" s="304" t="s">
        <v>746</v>
      </c>
      <c r="E189" s="302" t="s">
        <v>283</v>
      </c>
      <c r="F189" s="305">
        <v>99.5</v>
      </c>
      <c r="G189" s="302"/>
      <c r="H189" s="302">
        <v>158</v>
      </c>
      <c r="I189" s="306">
        <v>158</v>
      </c>
      <c r="J189" s="551" t="s">
        <v>338</v>
      </c>
      <c r="K189" s="552"/>
      <c r="L189" s="307">
        <f t="shared" si="53"/>
        <v>58.5</v>
      </c>
      <c r="M189" s="308">
        <f t="shared" si="54"/>
        <v>0.5879396984924623</v>
      </c>
      <c r="N189" s="309" t="s">
        <v>272</v>
      </c>
      <c r="O189" s="310">
        <v>42898</v>
      </c>
      <c r="P189" s="204"/>
      <c r="Q189" s="204"/>
      <c r="R189" s="204"/>
      <c r="S189" s="203"/>
      <c r="T189" s="204"/>
      <c r="U189" s="204"/>
      <c r="V189" s="204"/>
      <c r="W189" s="204"/>
      <c r="X189" s="204"/>
      <c r="Y189" s="204"/>
      <c r="Z189" s="204"/>
    </row>
    <row r="190" spans="1:26" s="148" customFormat="1">
      <c r="A190" s="302">
        <v>79</v>
      </c>
      <c r="B190" s="303">
        <v>42786</v>
      </c>
      <c r="C190" s="303"/>
      <c r="D190" s="304" t="s">
        <v>1883</v>
      </c>
      <c r="E190" s="302" t="s">
        <v>283</v>
      </c>
      <c r="F190" s="305">
        <v>202.5</v>
      </c>
      <c r="G190" s="302"/>
      <c r="H190" s="302">
        <v>234</v>
      </c>
      <c r="I190" s="306">
        <v>234</v>
      </c>
      <c r="J190" s="551" t="s">
        <v>338</v>
      </c>
      <c r="K190" s="552"/>
      <c r="L190" s="307">
        <f t="shared" si="53"/>
        <v>31.5</v>
      </c>
      <c r="M190" s="308">
        <f t="shared" si="54"/>
        <v>0.15555555555555556</v>
      </c>
      <c r="N190" s="309" t="s">
        <v>272</v>
      </c>
      <c r="O190" s="310">
        <v>42836</v>
      </c>
      <c r="P190" s="204"/>
      <c r="Q190" s="204"/>
      <c r="R190" s="204"/>
      <c r="S190" s="203"/>
      <c r="T190" s="204"/>
      <c r="U190" s="204"/>
      <c r="V190" s="204"/>
      <c r="W190" s="204"/>
      <c r="X190" s="204"/>
      <c r="Y190" s="204"/>
      <c r="Z190" s="204"/>
    </row>
    <row r="191" spans="1:26" s="148" customFormat="1">
      <c r="A191" s="302">
        <v>80</v>
      </c>
      <c r="B191" s="303">
        <v>42786</v>
      </c>
      <c r="C191" s="303"/>
      <c r="D191" s="304" t="s">
        <v>132</v>
      </c>
      <c r="E191" s="302" t="s">
        <v>283</v>
      </c>
      <c r="F191" s="305">
        <v>140.5</v>
      </c>
      <c r="G191" s="302"/>
      <c r="H191" s="302">
        <v>220</v>
      </c>
      <c r="I191" s="306">
        <v>220</v>
      </c>
      <c r="J191" s="551" t="s">
        <v>338</v>
      </c>
      <c r="K191" s="552"/>
      <c r="L191" s="307">
        <f t="shared" si="53"/>
        <v>79.5</v>
      </c>
      <c r="M191" s="308">
        <f t="shared" si="54"/>
        <v>0.5658362989323843</v>
      </c>
      <c r="N191" s="309" t="s">
        <v>272</v>
      </c>
      <c r="O191" s="310">
        <v>42864</v>
      </c>
      <c r="P191" s="204"/>
      <c r="Q191" s="204"/>
      <c r="R191" s="204"/>
      <c r="S191" s="203"/>
      <c r="T191" s="204"/>
      <c r="U191" s="204"/>
      <c r="V191" s="204"/>
      <c r="W191" s="204"/>
      <c r="X191" s="204"/>
      <c r="Y191" s="204"/>
      <c r="Z191" s="204"/>
    </row>
    <row r="192" spans="1:26" s="148" customFormat="1">
      <c r="A192" s="302">
        <v>81</v>
      </c>
      <c r="B192" s="303">
        <v>42818</v>
      </c>
      <c r="C192" s="303"/>
      <c r="D192" s="304" t="s">
        <v>2120</v>
      </c>
      <c r="E192" s="302" t="s">
        <v>283</v>
      </c>
      <c r="F192" s="305">
        <v>300.5</v>
      </c>
      <c r="G192" s="302"/>
      <c r="H192" s="302">
        <v>417.5</v>
      </c>
      <c r="I192" s="306">
        <v>420</v>
      </c>
      <c r="J192" s="551" t="s">
        <v>2940</v>
      </c>
      <c r="K192" s="552"/>
      <c r="L192" s="307">
        <f t="shared" si="53"/>
        <v>117</v>
      </c>
      <c r="M192" s="308">
        <f t="shared" si="54"/>
        <v>0.38935108153078202</v>
      </c>
      <c r="N192" s="309" t="s">
        <v>272</v>
      </c>
      <c r="O192" s="310">
        <v>43070</v>
      </c>
      <c r="P192" s="204"/>
      <c r="Q192" s="204"/>
      <c r="R192" s="204"/>
      <c r="S192" s="203"/>
      <c r="T192" s="204"/>
      <c r="U192" s="204"/>
      <c r="V192" s="204"/>
      <c r="W192" s="204"/>
      <c r="X192" s="204"/>
      <c r="Y192" s="204"/>
      <c r="Z192" s="204"/>
    </row>
    <row r="193" spans="1:26" s="148" customFormat="1">
      <c r="A193" s="302">
        <v>82</v>
      </c>
      <c r="B193" s="303">
        <v>42818</v>
      </c>
      <c r="C193" s="303"/>
      <c r="D193" s="304" t="s">
        <v>843</v>
      </c>
      <c r="E193" s="302" t="s">
        <v>283</v>
      </c>
      <c r="F193" s="305">
        <v>850</v>
      </c>
      <c r="G193" s="302"/>
      <c r="H193" s="302">
        <v>1042.5</v>
      </c>
      <c r="I193" s="306">
        <v>1023</v>
      </c>
      <c r="J193" s="551" t="s">
        <v>2464</v>
      </c>
      <c r="K193" s="552"/>
      <c r="L193" s="307">
        <f t="shared" si="53"/>
        <v>192.5</v>
      </c>
      <c r="M193" s="308">
        <f t="shared" si="54"/>
        <v>0.22647058823529412</v>
      </c>
      <c r="N193" s="309" t="s">
        <v>272</v>
      </c>
      <c r="O193" s="310">
        <v>42830</v>
      </c>
      <c r="P193" s="204"/>
      <c r="Q193" s="204"/>
      <c r="R193" s="204"/>
      <c r="S193" s="203"/>
      <c r="T193" s="204"/>
      <c r="U193" s="204"/>
      <c r="V193" s="204"/>
      <c r="W193" s="204"/>
      <c r="X193" s="204"/>
      <c r="Y193" s="204"/>
      <c r="Z193" s="204"/>
    </row>
    <row r="194" spans="1:26" s="148" customFormat="1">
      <c r="A194" s="302">
        <v>83</v>
      </c>
      <c r="B194" s="303">
        <v>42830</v>
      </c>
      <c r="C194" s="303"/>
      <c r="D194" s="304" t="s">
        <v>1669</v>
      </c>
      <c r="E194" s="302" t="s">
        <v>283</v>
      </c>
      <c r="F194" s="305">
        <v>785</v>
      </c>
      <c r="G194" s="302"/>
      <c r="H194" s="302">
        <v>930</v>
      </c>
      <c r="I194" s="306">
        <v>920</v>
      </c>
      <c r="J194" s="551" t="s">
        <v>2696</v>
      </c>
      <c r="K194" s="552"/>
      <c r="L194" s="307">
        <f t="shared" si="53"/>
        <v>145</v>
      </c>
      <c r="M194" s="308">
        <f t="shared" si="54"/>
        <v>0.18471337579617833</v>
      </c>
      <c r="N194" s="309" t="s">
        <v>272</v>
      </c>
      <c r="O194" s="310">
        <v>42976</v>
      </c>
      <c r="P194" s="204"/>
      <c r="Q194" s="204"/>
      <c r="R194" s="204"/>
      <c r="S194" s="203"/>
      <c r="T194" s="204"/>
      <c r="U194" s="204"/>
      <c r="V194" s="204"/>
      <c r="W194" s="204"/>
      <c r="X194" s="204"/>
      <c r="Y194" s="204"/>
      <c r="Z194" s="204"/>
    </row>
    <row r="195" spans="1:26" s="148" customFormat="1">
      <c r="A195" s="318">
        <v>84</v>
      </c>
      <c r="B195" s="319">
        <v>42831</v>
      </c>
      <c r="C195" s="319"/>
      <c r="D195" s="320" t="s">
        <v>2163</v>
      </c>
      <c r="E195" s="318" t="s">
        <v>283</v>
      </c>
      <c r="F195" s="321" t="s">
        <v>2458</v>
      </c>
      <c r="G195" s="322"/>
      <c r="H195" s="322"/>
      <c r="I195" s="322">
        <v>60</v>
      </c>
      <c r="J195" s="555" t="s">
        <v>271</v>
      </c>
      <c r="K195" s="556"/>
      <c r="L195" s="322"/>
      <c r="M195" s="318"/>
      <c r="N195" s="323"/>
      <c r="O195" s="324"/>
      <c r="P195" s="204"/>
      <c r="S195" s="203"/>
      <c r="T195" s="204"/>
      <c r="U195" s="204"/>
      <c r="V195" s="204"/>
      <c r="W195" s="204"/>
      <c r="X195" s="204"/>
      <c r="Y195" s="204"/>
      <c r="Z195" s="204"/>
    </row>
    <row r="196" spans="1:26" s="148" customFormat="1">
      <c r="A196" s="302">
        <v>85</v>
      </c>
      <c r="B196" s="303">
        <v>42837</v>
      </c>
      <c r="C196" s="303"/>
      <c r="D196" s="304" t="s">
        <v>60</v>
      </c>
      <c r="E196" s="302" t="s">
        <v>283</v>
      </c>
      <c r="F196" s="305">
        <v>289.5</v>
      </c>
      <c r="G196" s="302"/>
      <c r="H196" s="302">
        <v>354</v>
      </c>
      <c r="I196" s="306">
        <v>360</v>
      </c>
      <c r="J196" s="551" t="s">
        <v>2831</v>
      </c>
      <c r="K196" s="552"/>
      <c r="L196" s="307">
        <f>H196-F196-K196</f>
        <v>64.5</v>
      </c>
      <c r="M196" s="308">
        <f>L196/F196</f>
        <v>0.22279792746113988</v>
      </c>
      <c r="N196" s="309" t="s">
        <v>272</v>
      </c>
      <c r="O196" s="310">
        <v>43040</v>
      </c>
      <c r="P196" s="204"/>
      <c r="S196" s="203"/>
      <c r="T196" s="204"/>
      <c r="U196" s="204"/>
      <c r="V196" s="204"/>
      <c r="W196" s="204"/>
      <c r="X196" s="204"/>
      <c r="Y196" s="204"/>
      <c r="Z196" s="204"/>
    </row>
    <row r="197" spans="1:26" s="148" customFormat="1">
      <c r="A197" s="302">
        <v>86</v>
      </c>
      <c r="B197" s="303">
        <v>42845</v>
      </c>
      <c r="C197" s="303"/>
      <c r="D197" s="304" t="s">
        <v>1248</v>
      </c>
      <c r="E197" s="302" t="s">
        <v>283</v>
      </c>
      <c r="F197" s="305">
        <v>700</v>
      </c>
      <c r="G197" s="302"/>
      <c r="H197" s="302">
        <v>840</v>
      </c>
      <c r="I197" s="306">
        <v>840</v>
      </c>
      <c r="J197" s="551" t="s">
        <v>2546</v>
      </c>
      <c r="K197" s="552"/>
      <c r="L197" s="307">
        <f>H197-F197-K197</f>
        <v>140</v>
      </c>
      <c r="M197" s="308">
        <f>L197/F197</f>
        <v>0.2</v>
      </c>
      <c r="N197" s="309" t="s">
        <v>272</v>
      </c>
      <c r="O197" s="310">
        <v>42893</v>
      </c>
      <c r="P197" s="204"/>
      <c r="Q197" s="204"/>
      <c r="R197" s="204"/>
      <c r="S197" s="203"/>
      <c r="T197" s="204"/>
      <c r="U197" s="204"/>
      <c r="V197" s="204"/>
      <c r="W197" s="204"/>
      <c r="X197" s="204"/>
      <c r="Y197" s="204"/>
      <c r="Z197" s="204"/>
    </row>
    <row r="198" spans="1:26" s="148" customFormat="1">
      <c r="A198" s="318">
        <v>87</v>
      </c>
      <c r="B198" s="319">
        <v>42877</v>
      </c>
      <c r="C198" s="319"/>
      <c r="D198" s="320" t="s">
        <v>931</v>
      </c>
      <c r="E198" s="318" t="s">
        <v>283</v>
      </c>
      <c r="F198" s="321" t="s">
        <v>2486</v>
      </c>
      <c r="G198" s="322"/>
      <c r="H198" s="322"/>
      <c r="I198" s="322">
        <v>190</v>
      </c>
      <c r="J198" s="555" t="s">
        <v>271</v>
      </c>
      <c r="K198" s="556"/>
      <c r="L198" s="322"/>
      <c r="M198" s="318"/>
      <c r="N198" s="323"/>
      <c r="O198" s="324"/>
      <c r="P198" s="204"/>
      <c r="S198" s="203"/>
      <c r="T198" s="204"/>
      <c r="U198" s="204"/>
      <c r="V198" s="204"/>
      <c r="W198" s="204"/>
      <c r="X198" s="204"/>
      <c r="Y198" s="204"/>
      <c r="Z198" s="204"/>
    </row>
    <row r="199" spans="1:26" s="148" customFormat="1">
      <c r="A199" s="311">
        <v>88</v>
      </c>
      <c r="B199" s="312">
        <v>42887</v>
      </c>
      <c r="C199" s="312"/>
      <c r="D199" s="313" t="s">
        <v>820</v>
      </c>
      <c r="E199" s="311" t="s">
        <v>283</v>
      </c>
      <c r="F199" s="314">
        <v>260</v>
      </c>
      <c r="G199" s="315"/>
      <c r="H199" s="315">
        <v>311</v>
      </c>
      <c r="I199" s="315">
        <v>340</v>
      </c>
      <c r="J199" s="567" t="s">
        <v>2914</v>
      </c>
      <c r="K199" s="558"/>
      <c r="L199" s="315">
        <f t="shared" ref="L199:L217" si="55">H199-F199-K199</f>
        <v>51</v>
      </c>
      <c r="M199" s="316">
        <f t="shared" ref="M199:M217" si="56">L199/F199</f>
        <v>0.19615384615384615</v>
      </c>
      <c r="N199" s="314" t="s">
        <v>272</v>
      </c>
      <c r="O199" s="317">
        <v>43056</v>
      </c>
      <c r="P199" s="204"/>
      <c r="S199" s="203"/>
      <c r="T199" s="204"/>
      <c r="U199" s="204"/>
      <c r="V199" s="204"/>
      <c r="W199" s="204"/>
      <c r="X199" s="204"/>
      <c r="Y199" s="204"/>
      <c r="Z199" s="204"/>
    </row>
    <row r="200" spans="1:26" s="148" customFormat="1">
      <c r="A200" s="302">
        <v>89</v>
      </c>
      <c r="B200" s="303">
        <v>42901</v>
      </c>
      <c r="C200" s="303"/>
      <c r="D200" s="411" t="s">
        <v>2981</v>
      </c>
      <c r="E200" s="302" t="s">
        <v>283</v>
      </c>
      <c r="F200" s="305">
        <v>214.5</v>
      </c>
      <c r="G200" s="302"/>
      <c r="H200" s="302">
        <v>262</v>
      </c>
      <c r="I200" s="306">
        <v>262</v>
      </c>
      <c r="J200" s="551" t="s">
        <v>2697</v>
      </c>
      <c r="K200" s="552"/>
      <c r="L200" s="307">
        <f t="shared" si="55"/>
        <v>47.5</v>
      </c>
      <c r="M200" s="308">
        <f t="shared" si="56"/>
        <v>0.22144522144522144</v>
      </c>
      <c r="N200" s="309" t="s">
        <v>272</v>
      </c>
      <c r="O200" s="310">
        <v>42977</v>
      </c>
      <c r="P200" s="204"/>
      <c r="Q200" s="204"/>
      <c r="R200" s="204"/>
      <c r="S200" s="203"/>
      <c r="T200" s="204"/>
      <c r="U200" s="204"/>
      <c r="V200" s="204"/>
      <c r="W200" s="204"/>
      <c r="X200" s="204"/>
      <c r="Y200" s="204"/>
      <c r="Z200" s="204"/>
    </row>
    <row r="201" spans="1:26" s="148" customFormat="1">
      <c r="A201" s="302">
        <v>90</v>
      </c>
      <c r="B201" s="303">
        <v>42933</v>
      </c>
      <c r="C201" s="303"/>
      <c r="D201" s="304" t="s">
        <v>1358</v>
      </c>
      <c r="E201" s="302" t="s">
        <v>283</v>
      </c>
      <c r="F201" s="305">
        <v>370</v>
      </c>
      <c r="G201" s="302"/>
      <c r="H201" s="302">
        <v>447.5</v>
      </c>
      <c r="I201" s="306">
        <v>450</v>
      </c>
      <c r="J201" s="551" t="s">
        <v>338</v>
      </c>
      <c r="K201" s="552"/>
      <c r="L201" s="307">
        <f t="shared" si="55"/>
        <v>77.5</v>
      </c>
      <c r="M201" s="308">
        <f t="shared" si="56"/>
        <v>0.20945945945945946</v>
      </c>
      <c r="N201" s="309" t="s">
        <v>272</v>
      </c>
      <c r="O201" s="310">
        <v>43035</v>
      </c>
      <c r="P201" s="204"/>
      <c r="S201" s="203"/>
      <c r="T201" s="204"/>
      <c r="U201" s="204"/>
      <c r="V201" s="204"/>
      <c r="W201" s="204"/>
      <c r="X201" s="204"/>
      <c r="Y201" s="204"/>
      <c r="Z201" s="204"/>
    </row>
    <row r="202" spans="1:26" s="148" customFormat="1">
      <c r="A202" s="302">
        <v>91</v>
      </c>
      <c r="B202" s="303">
        <v>42943</v>
      </c>
      <c r="C202" s="303"/>
      <c r="D202" s="304" t="s">
        <v>214</v>
      </c>
      <c r="E202" s="302" t="s">
        <v>283</v>
      </c>
      <c r="F202" s="305">
        <v>657.5</v>
      </c>
      <c r="G202" s="302"/>
      <c r="H202" s="302">
        <v>825</v>
      </c>
      <c r="I202" s="306">
        <v>820</v>
      </c>
      <c r="J202" s="551" t="s">
        <v>338</v>
      </c>
      <c r="K202" s="552"/>
      <c r="L202" s="307">
        <f t="shared" si="55"/>
        <v>167.5</v>
      </c>
      <c r="M202" s="308">
        <f t="shared" si="56"/>
        <v>0.25475285171102663</v>
      </c>
      <c r="N202" s="309" t="s">
        <v>272</v>
      </c>
      <c r="O202" s="310">
        <v>43090</v>
      </c>
      <c r="P202" s="204"/>
      <c r="S202" s="203"/>
      <c r="T202" s="204"/>
      <c r="U202" s="204"/>
      <c r="V202" s="204"/>
      <c r="W202" s="204"/>
      <c r="X202" s="204"/>
      <c r="Y202" s="204"/>
      <c r="Z202" s="204"/>
    </row>
    <row r="203" spans="1:26" s="148" customFormat="1">
      <c r="A203" s="302">
        <v>92</v>
      </c>
      <c r="B203" s="303">
        <v>42964</v>
      </c>
      <c r="C203" s="303"/>
      <c r="D203" s="304" t="s">
        <v>850</v>
      </c>
      <c r="E203" s="302" t="s">
        <v>283</v>
      </c>
      <c r="F203" s="305">
        <v>605</v>
      </c>
      <c r="G203" s="302"/>
      <c r="H203" s="302">
        <v>750</v>
      </c>
      <c r="I203" s="306">
        <v>750</v>
      </c>
      <c r="J203" s="551" t="s">
        <v>2696</v>
      </c>
      <c r="K203" s="552"/>
      <c r="L203" s="307">
        <f t="shared" si="55"/>
        <v>145</v>
      </c>
      <c r="M203" s="308">
        <f t="shared" si="56"/>
        <v>0.23966942148760331</v>
      </c>
      <c r="N203" s="309" t="s">
        <v>272</v>
      </c>
      <c r="O203" s="310">
        <v>43027</v>
      </c>
      <c r="P203" s="204"/>
      <c r="Q203" s="204"/>
      <c r="R203" s="204"/>
      <c r="S203" s="203"/>
      <c r="T203" s="204"/>
      <c r="U203" s="204"/>
      <c r="V203" s="204"/>
      <c r="W203" s="204"/>
      <c r="X203" s="204"/>
      <c r="Y203" s="204"/>
      <c r="Z203" s="204"/>
    </row>
    <row r="204" spans="1:26" s="148" customFormat="1">
      <c r="A204" s="311">
        <v>93</v>
      </c>
      <c r="B204" s="312">
        <v>42979</v>
      </c>
      <c r="C204" s="312"/>
      <c r="D204" s="313" t="s">
        <v>1805</v>
      </c>
      <c r="E204" s="311" t="s">
        <v>283</v>
      </c>
      <c r="F204" s="314">
        <v>255</v>
      </c>
      <c r="G204" s="315"/>
      <c r="H204" s="315">
        <v>307.5</v>
      </c>
      <c r="I204" s="315">
        <v>320</v>
      </c>
      <c r="J204" s="567" t="s">
        <v>2968</v>
      </c>
      <c r="K204" s="558"/>
      <c r="L204" s="315">
        <f t="shared" si="55"/>
        <v>52.5</v>
      </c>
      <c r="M204" s="316">
        <f t="shared" si="56"/>
        <v>0.20588235294117646</v>
      </c>
      <c r="N204" s="314" t="s">
        <v>272</v>
      </c>
      <c r="O204" s="317">
        <v>43098</v>
      </c>
      <c r="P204" s="204"/>
      <c r="S204" s="203"/>
      <c r="T204" s="204"/>
      <c r="U204" s="204"/>
      <c r="V204" s="204"/>
      <c r="W204" s="204"/>
      <c r="X204" s="204"/>
      <c r="Y204" s="204"/>
      <c r="Z204" s="204"/>
    </row>
    <row r="205" spans="1:26" s="148" customFormat="1">
      <c r="A205" s="302">
        <v>94</v>
      </c>
      <c r="B205" s="303">
        <v>42997</v>
      </c>
      <c r="C205" s="303"/>
      <c r="D205" s="304" t="s">
        <v>1835</v>
      </c>
      <c r="E205" s="302" t="s">
        <v>283</v>
      </c>
      <c r="F205" s="305">
        <v>215</v>
      </c>
      <c r="G205" s="302"/>
      <c r="H205" s="302">
        <v>258</v>
      </c>
      <c r="I205" s="306">
        <v>258</v>
      </c>
      <c r="J205" s="551" t="s">
        <v>338</v>
      </c>
      <c r="K205" s="552"/>
      <c r="L205" s="307">
        <f t="shared" si="55"/>
        <v>43</v>
      </c>
      <c r="M205" s="308">
        <f t="shared" si="56"/>
        <v>0.2</v>
      </c>
      <c r="N205" s="309" t="s">
        <v>272</v>
      </c>
      <c r="O205" s="310">
        <v>43040</v>
      </c>
      <c r="P205" s="204"/>
      <c r="S205" s="203"/>
      <c r="T205" s="204"/>
      <c r="U205" s="204"/>
      <c r="V205" s="204"/>
      <c r="W205" s="204"/>
      <c r="X205" s="204"/>
      <c r="Y205" s="204"/>
      <c r="Z205" s="204"/>
    </row>
    <row r="206" spans="1:26" s="148" customFormat="1">
      <c r="A206" s="302">
        <v>95</v>
      </c>
      <c r="B206" s="303">
        <v>42998</v>
      </c>
      <c r="C206" s="303"/>
      <c r="D206" s="304" t="s">
        <v>651</v>
      </c>
      <c r="E206" s="302" t="s">
        <v>283</v>
      </c>
      <c r="F206" s="305">
        <v>75</v>
      </c>
      <c r="G206" s="302"/>
      <c r="H206" s="302">
        <v>90</v>
      </c>
      <c r="I206" s="306">
        <v>90</v>
      </c>
      <c r="J206" s="551" t="s">
        <v>2761</v>
      </c>
      <c r="K206" s="552"/>
      <c r="L206" s="307">
        <f t="shared" si="55"/>
        <v>15</v>
      </c>
      <c r="M206" s="308">
        <f t="shared" si="56"/>
        <v>0.2</v>
      </c>
      <c r="N206" s="309" t="s">
        <v>272</v>
      </c>
      <c r="O206" s="310">
        <v>43019</v>
      </c>
      <c r="P206" s="204"/>
      <c r="Q206" s="204"/>
      <c r="R206" s="204"/>
      <c r="S206" s="203"/>
      <c r="T206" s="204"/>
      <c r="U206" s="204"/>
      <c r="V206" s="204"/>
      <c r="W206" s="204"/>
      <c r="X206" s="204"/>
      <c r="Y206" s="204"/>
      <c r="Z206" s="204"/>
    </row>
    <row r="207" spans="1:26" s="148" customFormat="1">
      <c r="A207" s="302">
        <v>96</v>
      </c>
      <c r="B207" s="303">
        <v>43011</v>
      </c>
      <c r="C207" s="303"/>
      <c r="D207" s="304" t="s">
        <v>2286</v>
      </c>
      <c r="E207" s="302" t="s">
        <v>283</v>
      </c>
      <c r="F207" s="305">
        <v>315</v>
      </c>
      <c r="G207" s="302"/>
      <c r="H207" s="302">
        <v>392</v>
      </c>
      <c r="I207" s="306">
        <v>384</v>
      </c>
      <c r="J207" s="551" t="s">
        <v>2757</v>
      </c>
      <c r="K207" s="552"/>
      <c r="L207" s="307">
        <f t="shared" si="55"/>
        <v>77</v>
      </c>
      <c r="M207" s="308">
        <f t="shared" si="56"/>
        <v>0.24444444444444444</v>
      </c>
      <c r="N207" s="309" t="s">
        <v>272</v>
      </c>
      <c r="O207" s="310">
        <v>43017</v>
      </c>
      <c r="P207" s="204"/>
      <c r="Q207" s="204"/>
      <c r="R207" s="204"/>
      <c r="S207" s="203"/>
      <c r="T207" s="204"/>
      <c r="U207" s="204"/>
      <c r="V207" s="204"/>
      <c r="W207" s="204"/>
      <c r="X207" s="204"/>
      <c r="Y207" s="204"/>
      <c r="Z207" s="204"/>
    </row>
    <row r="208" spans="1:26" s="148" customFormat="1">
      <c r="A208" s="302">
        <v>97</v>
      </c>
      <c r="B208" s="303">
        <v>43013</v>
      </c>
      <c r="C208" s="303"/>
      <c r="D208" s="304" t="s">
        <v>1499</v>
      </c>
      <c r="E208" s="302" t="s">
        <v>283</v>
      </c>
      <c r="F208" s="305">
        <v>145</v>
      </c>
      <c r="G208" s="302"/>
      <c r="H208" s="302">
        <v>179</v>
      </c>
      <c r="I208" s="306">
        <v>180</v>
      </c>
      <c r="J208" s="551" t="s">
        <v>2772</v>
      </c>
      <c r="K208" s="552"/>
      <c r="L208" s="307">
        <f t="shared" si="55"/>
        <v>34</v>
      </c>
      <c r="M208" s="308">
        <f t="shared" si="56"/>
        <v>0.23448275862068965</v>
      </c>
      <c r="N208" s="309" t="s">
        <v>272</v>
      </c>
      <c r="O208" s="310">
        <v>43025</v>
      </c>
      <c r="P208" s="204"/>
      <c r="Q208" s="204"/>
      <c r="R208" s="204"/>
      <c r="S208" s="203"/>
      <c r="T208" s="204"/>
      <c r="U208" s="204"/>
      <c r="V208" s="204"/>
      <c r="W208" s="204"/>
      <c r="X208" s="204"/>
      <c r="Y208" s="204"/>
      <c r="Z208" s="204"/>
    </row>
    <row r="209" spans="1:26" s="148" customFormat="1">
      <c r="A209" s="302">
        <v>98</v>
      </c>
      <c r="B209" s="303">
        <v>43014</v>
      </c>
      <c r="C209" s="303"/>
      <c r="D209" s="304" t="s">
        <v>678</v>
      </c>
      <c r="E209" s="302" t="s">
        <v>283</v>
      </c>
      <c r="F209" s="305">
        <v>256</v>
      </c>
      <c r="G209" s="302"/>
      <c r="H209" s="302">
        <v>323</v>
      </c>
      <c r="I209" s="306">
        <v>320</v>
      </c>
      <c r="J209" s="551" t="s">
        <v>338</v>
      </c>
      <c r="K209" s="552"/>
      <c r="L209" s="307">
        <f t="shared" si="55"/>
        <v>67</v>
      </c>
      <c r="M209" s="308">
        <f t="shared" si="56"/>
        <v>0.26171875</v>
      </c>
      <c r="N209" s="309" t="s">
        <v>272</v>
      </c>
      <c r="O209" s="310">
        <v>43067</v>
      </c>
      <c r="P209" s="204"/>
      <c r="S209" s="203"/>
      <c r="T209" s="204"/>
      <c r="U209" s="204"/>
      <c r="V209" s="204"/>
      <c r="W209" s="204"/>
      <c r="X209" s="204"/>
      <c r="Y209" s="204"/>
      <c r="Z209" s="204"/>
    </row>
    <row r="210" spans="1:26" s="148" customFormat="1">
      <c r="A210" s="311">
        <v>99</v>
      </c>
      <c r="B210" s="312">
        <v>43017</v>
      </c>
      <c r="C210" s="312"/>
      <c r="D210" s="313" t="s">
        <v>132</v>
      </c>
      <c r="E210" s="311" t="s">
        <v>283</v>
      </c>
      <c r="F210" s="314">
        <v>152.5</v>
      </c>
      <c r="G210" s="315"/>
      <c r="H210" s="315">
        <v>183.5</v>
      </c>
      <c r="I210" s="315">
        <v>210</v>
      </c>
      <c r="J210" s="567" t="s">
        <v>2836</v>
      </c>
      <c r="K210" s="558"/>
      <c r="L210" s="315">
        <f t="shared" si="55"/>
        <v>31</v>
      </c>
      <c r="M210" s="316">
        <f t="shared" si="56"/>
        <v>0.20327868852459016</v>
      </c>
      <c r="N210" s="314" t="s">
        <v>272</v>
      </c>
      <c r="O210" s="317">
        <v>43042</v>
      </c>
      <c r="P210" s="204"/>
      <c r="S210" s="203"/>
      <c r="T210" s="204"/>
      <c r="U210" s="204"/>
      <c r="V210" s="204"/>
      <c r="W210" s="204"/>
      <c r="X210" s="204"/>
      <c r="Y210" s="204"/>
      <c r="Z210" s="204"/>
    </row>
    <row r="211" spans="1:26" s="148" customFormat="1">
      <c r="A211" s="302">
        <v>100</v>
      </c>
      <c r="B211" s="303">
        <v>43017</v>
      </c>
      <c r="C211" s="303"/>
      <c r="D211" s="304" t="s">
        <v>792</v>
      </c>
      <c r="E211" s="302" t="s">
        <v>283</v>
      </c>
      <c r="F211" s="305">
        <v>137.5</v>
      </c>
      <c r="G211" s="302"/>
      <c r="H211" s="302">
        <v>184</v>
      </c>
      <c r="I211" s="306">
        <v>183</v>
      </c>
      <c r="J211" s="554" t="s">
        <v>2839</v>
      </c>
      <c r="K211" s="552"/>
      <c r="L211" s="307">
        <f t="shared" si="55"/>
        <v>46.5</v>
      </c>
      <c r="M211" s="308">
        <f t="shared" si="56"/>
        <v>0.33818181818181819</v>
      </c>
      <c r="N211" s="309" t="s">
        <v>272</v>
      </c>
      <c r="O211" s="310">
        <v>43108</v>
      </c>
      <c r="P211" s="204"/>
      <c r="S211" s="203"/>
      <c r="T211" s="204"/>
      <c r="U211" s="204"/>
      <c r="V211" s="204"/>
      <c r="W211" s="204"/>
      <c r="X211" s="204"/>
      <c r="Y211" s="204"/>
      <c r="Z211" s="204"/>
    </row>
    <row r="212" spans="1:26" s="148" customFormat="1">
      <c r="A212" s="302">
        <v>101</v>
      </c>
      <c r="B212" s="303">
        <v>43018</v>
      </c>
      <c r="C212" s="303"/>
      <c r="D212" s="304" t="s">
        <v>2760</v>
      </c>
      <c r="E212" s="302" t="s">
        <v>283</v>
      </c>
      <c r="F212" s="305">
        <v>895</v>
      </c>
      <c r="G212" s="302"/>
      <c r="H212" s="302">
        <v>1122.5</v>
      </c>
      <c r="I212" s="306">
        <v>1078</v>
      </c>
      <c r="J212" s="554" t="s">
        <v>2997</v>
      </c>
      <c r="K212" s="552"/>
      <c r="L212" s="307">
        <f t="shared" si="55"/>
        <v>227.5</v>
      </c>
      <c r="M212" s="308">
        <f t="shared" si="56"/>
        <v>0.25418994413407819</v>
      </c>
      <c r="N212" s="309" t="s">
        <v>272</v>
      </c>
      <c r="O212" s="310">
        <v>43117</v>
      </c>
      <c r="P212" s="204"/>
      <c r="S212" s="203"/>
      <c r="T212" s="204"/>
      <c r="U212" s="204"/>
      <c r="V212" s="204"/>
      <c r="W212" s="204"/>
      <c r="X212" s="204"/>
      <c r="Y212" s="204"/>
      <c r="Z212" s="204"/>
    </row>
    <row r="213" spans="1:26" s="148" customFormat="1">
      <c r="A213" s="302">
        <v>102</v>
      </c>
      <c r="B213" s="303">
        <v>43018</v>
      </c>
      <c r="C213" s="303"/>
      <c r="D213" s="304" t="s">
        <v>1501</v>
      </c>
      <c r="E213" s="302" t="s">
        <v>283</v>
      </c>
      <c r="F213" s="305">
        <v>125.5</v>
      </c>
      <c r="G213" s="302"/>
      <c r="H213" s="302">
        <v>158</v>
      </c>
      <c r="I213" s="306">
        <v>155</v>
      </c>
      <c r="J213" s="554" t="s">
        <v>2839</v>
      </c>
      <c r="K213" s="552"/>
      <c r="L213" s="307">
        <f t="shared" si="55"/>
        <v>32.5</v>
      </c>
      <c r="M213" s="308">
        <f t="shared" si="56"/>
        <v>0.25896414342629481</v>
      </c>
      <c r="N213" s="309" t="s">
        <v>272</v>
      </c>
      <c r="O213" s="310">
        <v>43067</v>
      </c>
      <c r="P213" s="204"/>
      <c r="S213" s="203"/>
      <c r="T213" s="204"/>
      <c r="U213" s="204"/>
      <c r="V213" s="204"/>
      <c r="W213" s="204"/>
      <c r="X213" s="204"/>
      <c r="Y213" s="204"/>
      <c r="Z213" s="204"/>
    </row>
    <row r="214" spans="1:26" s="148" customFormat="1">
      <c r="A214" s="302">
        <v>103</v>
      </c>
      <c r="B214" s="303">
        <v>43020</v>
      </c>
      <c r="C214" s="303"/>
      <c r="D214" s="304" t="s">
        <v>724</v>
      </c>
      <c r="E214" s="302" t="s">
        <v>283</v>
      </c>
      <c r="F214" s="305">
        <v>525</v>
      </c>
      <c r="G214" s="302"/>
      <c r="H214" s="302">
        <v>629</v>
      </c>
      <c r="I214" s="306">
        <v>629</v>
      </c>
      <c r="J214" s="551" t="s">
        <v>338</v>
      </c>
      <c r="K214" s="552"/>
      <c r="L214" s="307">
        <f t="shared" si="55"/>
        <v>104</v>
      </c>
      <c r="M214" s="308">
        <f t="shared" si="56"/>
        <v>0.1980952380952381</v>
      </c>
      <c r="N214" s="309" t="s">
        <v>272</v>
      </c>
      <c r="O214" s="310">
        <v>43119</v>
      </c>
      <c r="P214" s="204"/>
      <c r="S214" s="203"/>
      <c r="T214" s="204"/>
      <c r="U214" s="204"/>
      <c r="V214" s="204"/>
      <c r="W214" s="204"/>
      <c r="X214" s="204"/>
      <c r="Y214" s="204"/>
      <c r="Z214" s="204"/>
    </row>
    <row r="215" spans="1:26" s="148" customFormat="1">
      <c r="A215" s="362">
        <v>104</v>
      </c>
      <c r="B215" s="363">
        <v>43046</v>
      </c>
      <c r="C215" s="363"/>
      <c r="D215" s="364" t="s">
        <v>967</v>
      </c>
      <c r="E215" s="362" t="s">
        <v>283</v>
      </c>
      <c r="F215" s="365">
        <v>740</v>
      </c>
      <c r="G215" s="362"/>
      <c r="H215" s="362">
        <v>892.5</v>
      </c>
      <c r="I215" s="366">
        <v>900</v>
      </c>
      <c r="J215" s="561" t="s">
        <v>2844</v>
      </c>
      <c r="K215" s="562"/>
      <c r="L215" s="367">
        <f t="shared" si="55"/>
        <v>152.5</v>
      </c>
      <c r="M215" s="368">
        <f t="shared" si="56"/>
        <v>0.20608108108108109</v>
      </c>
      <c r="N215" s="369" t="s">
        <v>272</v>
      </c>
      <c r="O215" s="370">
        <v>43052</v>
      </c>
      <c r="P215" s="204"/>
      <c r="S215" s="203"/>
      <c r="T215" s="204"/>
      <c r="U215" s="204"/>
      <c r="V215" s="204"/>
      <c r="W215" s="204"/>
      <c r="X215" s="204"/>
      <c r="Y215" s="204"/>
      <c r="Z215" s="204"/>
    </row>
    <row r="216" spans="1:26" s="360" customFormat="1">
      <c r="A216" s="362">
        <v>105</v>
      </c>
      <c r="B216" s="363">
        <v>43073</v>
      </c>
      <c r="C216" s="363"/>
      <c r="D216" s="364" t="s">
        <v>1751</v>
      </c>
      <c r="E216" s="362" t="s">
        <v>283</v>
      </c>
      <c r="F216" s="365">
        <v>118.5</v>
      </c>
      <c r="G216" s="362"/>
      <c r="H216" s="362">
        <v>143.5</v>
      </c>
      <c r="I216" s="366">
        <v>145</v>
      </c>
      <c r="J216" s="561" t="s">
        <v>2942</v>
      </c>
      <c r="K216" s="562"/>
      <c r="L216" s="367">
        <f t="shared" si="55"/>
        <v>25</v>
      </c>
      <c r="M216" s="368">
        <f t="shared" si="56"/>
        <v>0.2109704641350211</v>
      </c>
      <c r="N216" s="369" t="s">
        <v>272</v>
      </c>
      <c r="O216" s="370">
        <v>43097</v>
      </c>
      <c r="P216" s="359"/>
      <c r="S216" s="361"/>
      <c r="T216" s="359"/>
      <c r="U216" s="359"/>
      <c r="V216" s="359"/>
      <c r="W216" s="359"/>
      <c r="X216" s="359"/>
      <c r="Y216" s="359"/>
      <c r="Z216" s="359"/>
    </row>
    <row r="217" spans="1:26" s="360" customFormat="1">
      <c r="A217" s="311">
        <v>106</v>
      </c>
      <c r="B217" s="312">
        <v>43074</v>
      </c>
      <c r="C217" s="312"/>
      <c r="D217" s="313" t="s">
        <v>457</v>
      </c>
      <c r="E217" s="311" t="s">
        <v>283</v>
      </c>
      <c r="F217" s="314">
        <v>177.5</v>
      </c>
      <c r="G217" s="315"/>
      <c r="H217" s="315">
        <v>215</v>
      </c>
      <c r="I217" s="315">
        <v>230</v>
      </c>
      <c r="J217" s="565" t="s">
        <v>2964</v>
      </c>
      <c r="K217" s="566"/>
      <c r="L217" s="315">
        <f t="shared" si="55"/>
        <v>37.5</v>
      </c>
      <c r="M217" s="316">
        <f t="shared" si="56"/>
        <v>0.21126760563380281</v>
      </c>
      <c r="N217" s="314" t="s">
        <v>272</v>
      </c>
      <c r="O217" s="317">
        <v>43096</v>
      </c>
      <c r="P217" s="359"/>
      <c r="S217" s="361"/>
      <c r="T217" s="359"/>
      <c r="U217" s="359"/>
      <c r="V217" s="359"/>
      <c r="W217" s="359"/>
      <c r="X217" s="359"/>
      <c r="Y217" s="359"/>
      <c r="Z217" s="359"/>
    </row>
    <row r="218" spans="1:26" s="360" customFormat="1">
      <c r="A218" s="371">
        <v>107</v>
      </c>
      <c r="B218" s="372">
        <v>43090</v>
      </c>
      <c r="C218" s="372"/>
      <c r="D218" s="410" t="s">
        <v>1186</v>
      </c>
      <c r="E218" s="371" t="s">
        <v>283</v>
      </c>
      <c r="F218" s="374" t="s">
        <v>2960</v>
      </c>
      <c r="G218" s="371"/>
      <c r="H218" s="371"/>
      <c r="I218" s="375">
        <v>872</v>
      </c>
      <c r="J218" s="559" t="s">
        <v>271</v>
      </c>
      <c r="K218" s="560"/>
      <c r="L218" s="377"/>
      <c r="M218" s="378"/>
      <c r="N218" s="376"/>
      <c r="O218" s="379"/>
      <c r="P218" s="359"/>
      <c r="S218" s="361"/>
      <c r="T218" s="359"/>
      <c r="U218" s="359"/>
      <c r="V218" s="359"/>
      <c r="W218" s="359"/>
      <c r="X218" s="359"/>
      <c r="Y218" s="359"/>
      <c r="Z218" s="359"/>
    </row>
    <row r="219" spans="1:26" s="360" customFormat="1">
      <c r="A219" s="371">
        <v>108</v>
      </c>
      <c r="B219" s="372">
        <v>43098</v>
      </c>
      <c r="C219" s="372"/>
      <c r="D219" s="410" t="s">
        <v>2286</v>
      </c>
      <c r="E219" s="371" t="s">
        <v>283</v>
      </c>
      <c r="F219" s="374" t="s">
        <v>2969</v>
      </c>
      <c r="G219" s="371"/>
      <c r="H219" s="371"/>
      <c r="I219" s="375">
        <v>539</v>
      </c>
      <c r="J219" s="559" t="s">
        <v>271</v>
      </c>
      <c r="K219" s="560"/>
      <c r="L219" s="377"/>
      <c r="M219" s="378"/>
      <c r="N219" s="376"/>
      <c r="O219" s="379"/>
      <c r="P219" s="359"/>
      <c r="S219" s="361"/>
      <c r="T219" s="359"/>
      <c r="U219" s="359"/>
      <c r="V219" s="359"/>
      <c r="W219" s="359"/>
      <c r="X219" s="359"/>
      <c r="Y219" s="359"/>
      <c r="Z219" s="359"/>
    </row>
    <row r="220" spans="1:26" s="360" customFormat="1">
      <c r="A220" s="371">
        <v>109</v>
      </c>
      <c r="B220" s="372">
        <v>43098</v>
      </c>
      <c r="C220" s="372"/>
      <c r="D220" s="373" t="s">
        <v>2164</v>
      </c>
      <c r="E220" s="371" t="s">
        <v>283</v>
      </c>
      <c r="F220" s="374" t="s">
        <v>2966</v>
      </c>
      <c r="G220" s="371"/>
      <c r="H220" s="371"/>
      <c r="I220" s="375">
        <v>1084</v>
      </c>
      <c r="J220" s="559" t="s">
        <v>271</v>
      </c>
      <c r="K220" s="560"/>
      <c r="L220" s="377"/>
      <c r="M220" s="378"/>
      <c r="N220" s="376"/>
      <c r="O220" s="379"/>
      <c r="P220" s="359"/>
      <c r="S220" s="361"/>
      <c r="T220" s="359"/>
      <c r="U220" s="359"/>
      <c r="V220" s="359"/>
      <c r="W220" s="359"/>
      <c r="X220" s="359"/>
      <c r="Y220" s="359"/>
      <c r="Z220" s="359"/>
    </row>
    <row r="221" spans="1:26" s="360" customFormat="1">
      <c r="A221" s="371">
        <v>110</v>
      </c>
      <c r="B221" s="372">
        <v>43138</v>
      </c>
      <c r="C221" s="372"/>
      <c r="D221" s="373" t="s">
        <v>1186</v>
      </c>
      <c r="E221" s="487" t="s">
        <v>283</v>
      </c>
      <c r="F221" s="488" t="s">
        <v>3078</v>
      </c>
      <c r="G221" s="371"/>
      <c r="H221" s="371"/>
      <c r="I221" s="375">
        <v>872</v>
      </c>
      <c r="J221" s="559" t="s">
        <v>271</v>
      </c>
      <c r="K221" s="560"/>
      <c r="L221" s="377"/>
      <c r="M221" s="378"/>
      <c r="N221" s="376"/>
      <c r="O221" s="379"/>
      <c r="P221" s="359"/>
      <c r="S221" s="361"/>
      <c r="T221" s="359"/>
      <c r="U221" s="359"/>
      <c r="V221" s="359"/>
      <c r="W221" s="359"/>
      <c r="X221" s="359"/>
      <c r="Y221" s="359"/>
      <c r="Z221" s="359"/>
    </row>
    <row r="222" spans="1:26" s="360" customFormat="1">
      <c r="A222" s="371">
        <v>111</v>
      </c>
      <c r="B222" s="372">
        <v>43138</v>
      </c>
      <c r="C222" s="372"/>
      <c r="D222" s="320" t="s">
        <v>931</v>
      </c>
      <c r="E222" s="318" t="s">
        <v>283</v>
      </c>
      <c r="F222" s="200" t="s">
        <v>3079</v>
      </c>
      <c r="G222" s="322"/>
      <c r="H222" s="322"/>
      <c r="I222" s="322">
        <v>190</v>
      </c>
      <c r="J222" s="555" t="s">
        <v>271</v>
      </c>
      <c r="K222" s="556"/>
      <c r="L222" s="322"/>
      <c r="M222" s="318"/>
      <c r="N222" s="323"/>
      <c r="O222" s="324"/>
      <c r="P222" s="359"/>
      <c r="S222" s="361"/>
      <c r="T222" s="359"/>
      <c r="U222" s="359"/>
      <c r="V222" s="359"/>
      <c r="W222" s="359"/>
      <c r="X222" s="359"/>
      <c r="Y222" s="359"/>
      <c r="Z222" s="359"/>
    </row>
    <row r="223" spans="1:26" s="360" customFormat="1">
      <c r="A223" s="371"/>
      <c r="B223" s="372"/>
      <c r="C223" s="372"/>
      <c r="D223" s="373"/>
      <c r="E223" s="371"/>
      <c r="F223" s="374"/>
      <c r="G223" s="371"/>
      <c r="H223" s="371"/>
      <c r="I223" s="375"/>
      <c r="J223" s="485"/>
      <c r="K223" s="486"/>
      <c r="L223" s="377"/>
      <c r="M223" s="378"/>
      <c r="N223" s="376"/>
      <c r="O223" s="379"/>
      <c r="P223" s="359"/>
      <c r="S223" s="361"/>
      <c r="T223" s="359"/>
      <c r="U223" s="359"/>
      <c r="V223" s="359"/>
      <c r="W223" s="359"/>
      <c r="X223" s="359"/>
      <c r="Y223" s="359"/>
      <c r="Z223" s="359"/>
    </row>
    <row r="224" spans="1:26" s="360" customFormat="1">
      <c r="A224" s="371"/>
      <c r="B224" s="372"/>
      <c r="C224" s="372"/>
      <c r="D224" s="373"/>
      <c r="E224" s="371"/>
      <c r="F224" s="374"/>
      <c r="G224" s="371"/>
      <c r="H224" s="371"/>
      <c r="I224" s="375"/>
      <c r="J224" s="560"/>
      <c r="K224" s="560"/>
      <c r="L224" s="377"/>
      <c r="M224" s="378"/>
      <c r="N224" s="376"/>
      <c r="O224" s="379"/>
      <c r="P224" s="359"/>
      <c r="S224" s="361"/>
      <c r="T224" s="359"/>
      <c r="U224" s="359"/>
      <c r="V224" s="359"/>
      <c r="W224" s="359"/>
      <c r="X224" s="359"/>
      <c r="Y224" s="359"/>
      <c r="Z224" s="359"/>
    </row>
    <row r="225" spans="1:27" s="148" customFormat="1">
      <c r="A225" s="282"/>
      <c r="B225" s="283"/>
      <c r="C225" s="283"/>
      <c r="D225" s="284"/>
      <c r="E225" s="285"/>
      <c r="F225" s="216"/>
      <c r="G225" s="286"/>
      <c r="H225" s="286"/>
      <c r="I225" s="287"/>
      <c r="J225" s="225"/>
      <c r="K225" s="563"/>
      <c r="L225" s="564"/>
      <c r="M225" s="285"/>
      <c r="N225" s="221"/>
      <c r="O225" s="222"/>
      <c r="P225" s="204"/>
      <c r="S225" s="203"/>
      <c r="T225" s="204"/>
      <c r="U225" s="204"/>
      <c r="V225" s="204"/>
      <c r="W225" s="204"/>
      <c r="X225" s="204"/>
      <c r="Y225" s="204"/>
      <c r="Z225" s="204"/>
    </row>
    <row r="226" spans="1:27">
      <c r="A226" s="96"/>
      <c r="B226" s="97"/>
      <c r="C226" s="97"/>
      <c r="D226" s="98"/>
      <c r="E226" s="99"/>
      <c r="F226" s="182" t="s">
        <v>371</v>
      </c>
      <c r="G226" s="88"/>
      <c r="H226" s="167"/>
      <c r="I226" s="185"/>
      <c r="J226" s="159"/>
      <c r="K226" s="159"/>
      <c r="L226" s="89"/>
      <c r="M226" s="89"/>
      <c r="N226" s="89"/>
      <c r="O226" s="18"/>
      <c r="P226" s="9"/>
      <c r="Q226" s="1"/>
      <c r="R226" s="1"/>
      <c r="S226" s="89"/>
      <c r="T226" s="18"/>
      <c r="U226" s="18"/>
      <c r="V226" s="18"/>
      <c r="W226" s="18"/>
      <c r="X226" s="18"/>
      <c r="Y226" s="18"/>
      <c r="Z226" s="18"/>
      <c r="AA226" s="18"/>
    </row>
    <row r="227" spans="1:27">
      <c r="A227" s="96"/>
      <c r="B227" s="97"/>
      <c r="C227" s="97"/>
      <c r="D227" s="98"/>
      <c r="E227" s="99"/>
      <c r="F227" s="182"/>
      <c r="G227" s="88"/>
      <c r="H227" s="167"/>
      <c r="I227" s="185"/>
      <c r="J227" s="159"/>
      <c r="K227" s="159"/>
      <c r="L227" s="89"/>
      <c r="M227" s="89"/>
      <c r="N227" s="89"/>
      <c r="O227" s="18"/>
      <c r="P227" s="9"/>
      <c r="Q227" s="1"/>
      <c r="R227" s="1"/>
      <c r="S227" s="89"/>
      <c r="T227" s="18"/>
      <c r="U227" s="18"/>
      <c r="V227" s="18"/>
      <c r="W227" s="18"/>
      <c r="X227" s="18"/>
      <c r="Y227" s="18"/>
      <c r="Z227" s="18"/>
      <c r="AA227" s="18"/>
    </row>
    <row r="228" spans="1:27">
      <c r="A228" s="43" t="s">
        <v>172</v>
      </c>
      <c r="B228" s="18"/>
      <c r="C228" s="18"/>
      <c r="D228" s="18"/>
      <c r="E228" s="18"/>
      <c r="F228" s="89"/>
      <c r="G228" s="89"/>
      <c r="H228" s="89"/>
      <c r="I228" s="89"/>
      <c r="J228" s="147"/>
      <c r="K228" s="147"/>
      <c r="L228" s="89"/>
      <c r="M228" s="89"/>
      <c r="N228" s="89"/>
      <c r="O228" s="18"/>
      <c r="P228" s="9"/>
      <c r="Q228" s="1"/>
      <c r="R228" s="1"/>
      <c r="S228" s="89"/>
      <c r="T228" s="18"/>
      <c r="U228" s="18"/>
      <c r="V228" s="18"/>
      <c r="W228" s="18"/>
      <c r="X228" s="18"/>
      <c r="Y228" s="18"/>
      <c r="Z228" s="18"/>
      <c r="AA228" s="18"/>
    </row>
    <row r="229" spans="1:27">
      <c r="A229" s="37" t="s">
        <v>173</v>
      </c>
      <c r="B229" s="18"/>
      <c r="C229" s="18"/>
      <c r="D229" s="18"/>
      <c r="E229" s="18"/>
      <c r="F229" s="89"/>
      <c r="G229" s="89"/>
      <c r="H229" s="89"/>
      <c r="I229" s="89"/>
      <c r="J229" s="147"/>
      <c r="K229" s="147"/>
      <c r="L229" s="89"/>
      <c r="M229" s="89"/>
      <c r="N229" s="89"/>
      <c r="O229" s="18"/>
      <c r="P229" s="9"/>
      <c r="Q229" s="1"/>
      <c r="R229" s="1"/>
      <c r="S229" s="89"/>
      <c r="T229" s="18"/>
      <c r="U229" s="18"/>
      <c r="V229" s="18"/>
      <c r="W229" s="18"/>
      <c r="X229" s="18"/>
      <c r="Y229" s="18"/>
      <c r="Z229" s="18"/>
      <c r="AA229" s="18"/>
    </row>
    <row r="230" spans="1:27">
      <c r="A230" s="37" t="s">
        <v>174</v>
      </c>
      <c r="B230" s="18"/>
      <c r="C230" s="18"/>
      <c r="D230" s="18"/>
      <c r="E230" s="18"/>
      <c r="F230" s="89"/>
      <c r="G230" s="89"/>
      <c r="H230" s="89"/>
      <c r="I230" s="89"/>
      <c r="J230" s="147"/>
      <c r="K230" s="147"/>
      <c r="L230" s="89"/>
      <c r="M230" s="89"/>
      <c r="N230" s="89"/>
      <c r="O230" s="18"/>
      <c r="P230" s="9"/>
      <c r="Q230" s="1"/>
      <c r="R230" s="1"/>
      <c r="S230" s="89"/>
      <c r="T230" s="18"/>
      <c r="U230" s="18"/>
      <c r="V230" s="18"/>
      <c r="W230" s="18"/>
      <c r="X230" s="18"/>
      <c r="Y230" s="18"/>
      <c r="Z230" s="18"/>
      <c r="AA230" s="18"/>
    </row>
    <row r="231" spans="1:27">
      <c r="A231" s="37" t="s">
        <v>175</v>
      </c>
      <c r="B231" s="18"/>
      <c r="C231" s="18"/>
      <c r="D231" s="18"/>
      <c r="E231" s="18"/>
      <c r="F231" s="89"/>
      <c r="G231" s="89"/>
      <c r="H231" s="89"/>
      <c r="I231" s="89"/>
      <c r="J231" s="147"/>
      <c r="K231" s="147"/>
      <c r="L231" s="89"/>
      <c r="M231" s="89"/>
      <c r="N231" s="89"/>
      <c r="O231" s="18"/>
      <c r="P231" s="9"/>
      <c r="Q231" s="18"/>
      <c r="R231" s="18"/>
      <c r="S231" s="89"/>
      <c r="T231" s="18"/>
      <c r="U231" s="18"/>
      <c r="V231" s="18"/>
      <c r="W231" s="18"/>
      <c r="X231" s="18"/>
      <c r="Y231" s="18"/>
      <c r="Z231" s="18"/>
      <c r="AA231" s="18"/>
    </row>
    <row r="232" spans="1:27">
      <c r="A232" s="44" t="s">
        <v>176</v>
      </c>
      <c r="B232" s="18"/>
      <c r="C232" s="18"/>
      <c r="D232" s="18"/>
      <c r="E232" s="18"/>
      <c r="F232" s="89"/>
      <c r="G232" s="89"/>
      <c r="H232" s="89"/>
      <c r="I232" s="89"/>
      <c r="J232" s="147"/>
      <c r="K232" s="147"/>
      <c r="L232" s="89"/>
      <c r="M232" s="89"/>
      <c r="N232" s="89"/>
      <c r="O232" s="18"/>
      <c r="P232" s="9"/>
      <c r="Q232" s="18"/>
      <c r="R232" s="18"/>
      <c r="S232" s="89"/>
      <c r="T232" s="18"/>
      <c r="U232" s="18"/>
      <c r="V232" s="18"/>
      <c r="W232" s="18"/>
      <c r="X232" s="18"/>
      <c r="Y232" s="18"/>
      <c r="Z232" s="18"/>
      <c r="AA232" s="18"/>
    </row>
    <row r="233" spans="1:27">
      <c r="A233" s="44" t="s">
        <v>177</v>
      </c>
      <c r="B233" s="18"/>
      <c r="C233" s="18"/>
      <c r="D233" s="18"/>
      <c r="E233" s="18"/>
      <c r="F233" s="89"/>
      <c r="G233" s="89"/>
      <c r="H233" s="89"/>
      <c r="I233" s="89"/>
      <c r="J233" s="147"/>
      <c r="K233" s="147"/>
      <c r="L233" s="89"/>
      <c r="M233" s="89"/>
      <c r="N233" s="89"/>
      <c r="O233" s="18"/>
      <c r="P233" s="147"/>
      <c r="Q233" s="18"/>
      <c r="R233" s="18"/>
      <c r="S233" s="89"/>
      <c r="T233" s="18"/>
      <c r="U233" s="18"/>
      <c r="V233" s="18"/>
      <c r="W233" s="18"/>
      <c r="X233" s="18"/>
      <c r="Y233" s="18"/>
      <c r="Z233" s="18"/>
      <c r="AA233" s="18"/>
    </row>
    <row r="234" spans="1:27">
      <c r="A234" s="44" t="s">
        <v>178</v>
      </c>
      <c r="B234" s="18"/>
      <c r="C234" s="18"/>
      <c r="D234" s="18"/>
      <c r="E234" s="18"/>
      <c r="F234" s="89"/>
      <c r="G234" s="89"/>
      <c r="H234" s="89"/>
      <c r="I234" s="89"/>
      <c r="J234" s="147"/>
      <c r="K234" s="147"/>
      <c r="L234" s="89"/>
      <c r="M234" s="89"/>
      <c r="N234" s="89"/>
      <c r="O234" s="18"/>
      <c r="P234" s="147"/>
      <c r="Q234" s="18"/>
      <c r="R234" s="18"/>
      <c r="S234" s="89"/>
      <c r="T234" s="18"/>
      <c r="U234" s="18"/>
      <c r="V234" s="18"/>
      <c r="W234" s="18"/>
      <c r="X234" s="18"/>
      <c r="Y234" s="18"/>
      <c r="Z234" s="18"/>
      <c r="AA234" s="18"/>
    </row>
    <row r="235" spans="1:27">
      <c r="A235" s="44" t="s">
        <v>179</v>
      </c>
      <c r="B235" s="18"/>
      <c r="C235" s="18"/>
      <c r="D235" s="18"/>
      <c r="E235" s="18"/>
      <c r="F235" s="89"/>
      <c r="G235" s="89"/>
      <c r="H235" s="89"/>
      <c r="I235" s="89"/>
      <c r="J235" s="147"/>
      <c r="K235" s="147"/>
      <c r="L235" s="89"/>
      <c r="M235" s="89"/>
      <c r="N235" s="89"/>
      <c r="O235" s="18"/>
      <c r="P235" s="147"/>
      <c r="Q235" s="18"/>
      <c r="R235" s="18"/>
      <c r="S235" s="89"/>
      <c r="T235" s="18"/>
      <c r="U235" s="18"/>
      <c r="V235" s="18"/>
      <c r="W235" s="18"/>
      <c r="X235" s="18"/>
      <c r="Y235" s="18"/>
      <c r="Z235" s="18"/>
      <c r="AA235" s="18"/>
    </row>
    <row r="236" spans="1:27">
      <c r="A236" s="44" t="s">
        <v>180</v>
      </c>
      <c r="B236" s="18"/>
      <c r="C236" s="18"/>
      <c r="D236" s="18"/>
      <c r="E236" s="18"/>
      <c r="F236" s="89"/>
      <c r="G236" s="89"/>
      <c r="H236" s="89"/>
      <c r="I236" s="89"/>
      <c r="J236" s="147"/>
      <c r="K236" s="147"/>
      <c r="L236" s="89"/>
      <c r="M236" s="89"/>
      <c r="N236" s="89"/>
      <c r="O236" s="18"/>
      <c r="P236" s="147"/>
      <c r="Q236" s="18"/>
      <c r="R236" s="18"/>
      <c r="S236" s="89"/>
      <c r="T236" s="18"/>
      <c r="U236" s="18"/>
      <c r="V236" s="18"/>
      <c r="W236" s="18"/>
      <c r="X236" s="18"/>
      <c r="Y236" s="18"/>
      <c r="Z236" s="18"/>
      <c r="AA236" s="18"/>
    </row>
    <row r="237" spans="1:27">
      <c r="A237" s="44" t="s">
        <v>181</v>
      </c>
      <c r="B237" s="18"/>
      <c r="C237" s="18"/>
      <c r="D237" s="18"/>
      <c r="E237" s="18"/>
      <c r="F237" s="89"/>
      <c r="G237" s="89"/>
      <c r="H237" s="89"/>
      <c r="I237" s="89"/>
      <c r="J237" s="147"/>
      <c r="K237" s="147"/>
      <c r="L237" s="89"/>
      <c r="M237" s="89"/>
      <c r="N237" s="89"/>
      <c r="O237" s="18"/>
      <c r="P237" s="147"/>
      <c r="Q237" s="18"/>
      <c r="R237" s="18"/>
      <c r="S237" s="89"/>
      <c r="T237" s="18"/>
      <c r="U237" s="18"/>
      <c r="V237" s="18"/>
      <c r="W237" s="18"/>
      <c r="X237" s="18"/>
      <c r="Y237" s="18"/>
      <c r="Z237" s="18"/>
      <c r="AA237" s="18"/>
    </row>
    <row r="238" spans="1:27">
      <c r="A238" s="18"/>
      <c r="B238" s="18"/>
      <c r="C238" s="18"/>
      <c r="D238" s="18"/>
      <c r="E238" s="18"/>
      <c r="F238" s="89"/>
      <c r="G238" s="89"/>
      <c r="H238" s="89"/>
      <c r="I238" s="89"/>
      <c r="J238" s="147"/>
      <c r="K238" s="147"/>
      <c r="L238" s="89"/>
      <c r="M238" s="89"/>
      <c r="N238" s="89"/>
      <c r="O238" s="18"/>
      <c r="P238" s="147"/>
      <c r="Q238" s="18"/>
      <c r="R238" s="18"/>
      <c r="S238" s="89"/>
      <c r="T238" s="18"/>
      <c r="U238" s="18"/>
      <c r="V238" s="18"/>
      <c r="W238" s="18"/>
      <c r="X238" s="18"/>
      <c r="Y238" s="18"/>
      <c r="Z238" s="18"/>
      <c r="AA238" s="18"/>
    </row>
    <row r="239" spans="1:27">
      <c r="A239" s="18"/>
      <c r="B239" s="18"/>
      <c r="C239" s="18"/>
      <c r="D239" s="18"/>
      <c r="E239" s="18"/>
      <c r="F239" s="89"/>
      <c r="G239" s="89"/>
      <c r="H239" s="89"/>
      <c r="I239" s="89"/>
      <c r="J239" s="147"/>
      <c r="K239" s="147"/>
      <c r="L239" s="89"/>
      <c r="M239" s="89"/>
      <c r="N239" s="89"/>
      <c r="O239" s="18"/>
      <c r="P239" s="147"/>
      <c r="Q239" s="18"/>
      <c r="R239" s="18"/>
      <c r="S239" s="89"/>
      <c r="T239" s="18"/>
      <c r="U239" s="18"/>
      <c r="V239" s="18"/>
      <c r="W239" s="18"/>
      <c r="X239" s="18"/>
      <c r="Y239" s="18"/>
      <c r="Z239" s="18"/>
      <c r="AA239" s="18"/>
    </row>
    <row r="240" spans="1:27">
      <c r="A240" s="18"/>
      <c r="B240" s="18"/>
      <c r="C240" s="18"/>
      <c r="D240" s="18"/>
      <c r="E240" s="18"/>
      <c r="F240" s="89"/>
      <c r="G240" s="89"/>
      <c r="H240" s="89"/>
      <c r="I240" s="89"/>
      <c r="J240" s="147"/>
      <c r="K240" s="147"/>
      <c r="L240" s="89"/>
      <c r="M240" s="89"/>
      <c r="N240" s="89"/>
      <c r="O240" s="18"/>
      <c r="P240" s="147"/>
      <c r="Q240" s="18"/>
      <c r="R240" s="18"/>
      <c r="S240" s="89"/>
      <c r="T240" s="18"/>
      <c r="U240" s="18"/>
      <c r="V240" s="18"/>
      <c r="W240" s="18"/>
      <c r="X240" s="18"/>
      <c r="Y240" s="18"/>
      <c r="Z240" s="18"/>
      <c r="AA240" s="18"/>
    </row>
    <row r="241" spans="1:27">
      <c r="A241" s="18"/>
      <c r="B241" s="18"/>
      <c r="C241" s="18"/>
      <c r="D241" s="18"/>
      <c r="E241" s="18"/>
      <c r="F241" s="89"/>
      <c r="G241" s="89"/>
      <c r="H241" s="89"/>
      <c r="I241" s="89"/>
      <c r="J241" s="147"/>
      <c r="K241" s="147"/>
      <c r="L241" s="89"/>
      <c r="M241" s="89"/>
      <c r="N241" s="89"/>
      <c r="O241" s="18"/>
      <c r="P241" s="147"/>
      <c r="Q241" s="18"/>
      <c r="R241" s="18"/>
      <c r="S241" s="89"/>
      <c r="T241" s="18"/>
      <c r="U241" s="18"/>
      <c r="V241" s="18"/>
      <c r="W241" s="18"/>
      <c r="X241" s="18"/>
      <c r="Y241" s="18"/>
      <c r="Z241" s="18"/>
      <c r="AA241" s="18"/>
    </row>
    <row r="242" spans="1:27">
      <c r="A242" s="18"/>
      <c r="B242" s="18"/>
      <c r="C242" s="18"/>
      <c r="D242" s="18"/>
      <c r="E242" s="18"/>
      <c r="F242" s="89"/>
      <c r="G242" s="89"/>
      <c r="H242" s="89"/>
      <c r="I242" s="89"/>
      <c r="J242" s="147"/>
      <c r="K242" s="147"/>
      <c r="L242" s="89"/>
      <c r="M242" s="89"/>
      <c r="N242" s="89"/>
      <c r="O242" s="18"/>
      <c r="P242" s="147"/>
      <c r="Q242" s="18"/>
      <c r="R242" s="18"/>
      <c r="S242" s="89"/>
      <c r="T242" s="18"/>
      <c r="U242" s="18"/>
      <c r="V242" s="18"/>
      <c r="W242" s="18"/>
      <c r="X242" s="18"/>
      <c r="Y242" s="18"/>
      <c r="Z242" s="18"/>
      <c r="AA242" s="18"/>
    </row>
    <row r="243" spans="1:27">
      <c r="A243" s="18"/>
      <c r="B243" s="18"/>
      <c r="C243" s="18"/>
      <c r="D243" s="18"/>
      <c r="E243" s="18"/>
      <c r="F243" s="89"/>
      <c r="G243" s="89"/>
      <c r="H243" s="89"/>
      <c r="I243" s="89"/>
      <c r="J243" s="147"/>
      <c r="K243" s="147"/>
      <c r="L243" s="89"/>
      <c r="M243" s="89"/>
      <c r="N243" s="89"/>
      <c r="O243" s="18"/>
      <c r="P243" s="147"/>
      <c r="Q243" s="18"/>
      <c r="R243" s="18"/>
      <c r="S243" s="89"/>
      <c r="T243" s="18"/>
      <c r="U243" s="18"/>
      <c r="V243" s="18"/>
      <c r="W243" s="18"/>
      <c r="X243" s="18"/>
      <c r="Y243" s="18"/>
      <c r="Z243" s="18"/>
      <c r="AA243" s="18"/>
    </row>
    <row r="244" spans="1:27">
      <c r="A244" s="18"/>
      <c r="B244" s="18"/>
      <c r="C244" s="18"/>
      <c r="D244" s="18"/>
      <c r="E244" s="18"/>
      <c r="F244" s="89"/>
      <c r="G244" s="89"/>
      <c r="H244" s="89"/>
      <c r="I244" s="89"/>
      <c r="J244" s="147"/>
      <c r="K244" s="147"/>
      <c r="L244" s="89"/>
      <c r="M244" s="89"/>
      <c r="N244" s="89"/>
      <c r="O244" s="18"/>
      <c r="P244" s="147"/>
      <c r="Q244" s="18"/>
      <c r="R244" s="18"/>
      <c r="S244" s="89"/>
      <c r="T244" s="18"/>
      <c r="U244" s="18"/>
      <c r="V244" s="18"/>
      <c r="W244" s="18"/>
      <c r="X244" s="18"/>
      <c r="Y244" s="18"/>
      <c r="Z244" s="18"/>
      <c r="AA244" s="18"/>
    </row>
    <row r="245" spans="1:27">
      <c r="A245" s="18"/>
      <c r="B245" s="18"/>
      <c r="C245" s="18"/>
      <c r="D245" s="18"/>
      <c r="E245" s="18"/>
      <c r="F245" s="89"/>
      <c r="G245" s="89"/>
      <c r="H245" s="89"/>
      <c r="I245" s="89"/>
      <c r="J245" s="147"/>
      <c r="K245" s="147"/>
      <c r="L245" s="89"/>
      <c r="M245" s="89"/>
      <c r="N245" s="89"/>
      <c r="O245" s="18"/>
      <c r="P245" s="147"/>
      <c r="Q245" s="18"/>
      <c r="R245" s="18"/>
      <c r="S245" s="89"/>
      <c r="T245" s="18"/>
      <c r="U245" s="18"/>
      <c r="V245" s="18"/>
      <c r="W245" s="18"/>
      <c r="X245" s="18"/>
      <c r="Y245" s="18"/>
      <c r="Z245" s="18"/>
      <c r="AA245" s="18"/>
    </row>
    <row r="246" spans="1:27">
      <c r="A246" s="18"/>
      <c r="B246" s="18"/>
      <c r="C246" s="18"/>
      <c r="D246" s="18"/>
      <c r="J246" s="158"/>
      <c r="K246" s="158"/>
      <c r="L246" s="119"/>
      <c r="M246" s="148"/>
      <c r="N246" s="89"/>
      <c r="O246" s="18"/>
      <c r="P246" s="147"/>
      <c r="Q246" s="18"/>
      <c r="R246" s="18"/>
      <c r="S246" s="89"/>
      <c r="T246" s="18"/>
      <c r="U246" s="18"/>
      <c r="V246" s="18"/>
      <c r="W246" s="18"/>
      <c r="X246" s="18"/>
      <c r="Y246" s="18"/>
      <c r="Z246" s="18"/>
      <c r="AA246" s="18"/>
    </row>
    <row r="247" spans="1:27">
      <c r="A247" s="18"/>
      <c r="B247" s="18"/>
      <c r="C247" s="18"/>
      <c r="D247" s="18"/>
      <c r="J247" s="158"/>
      <c r="K247" s="158"/>
      <c r="L247" s="119"/>
      <c r="M247" s="148"/>
      <c r="N247" s="89"/>
      <c r="O247" s="18"/>
      <c r="P247" s="147"/>
      <c r="Q247" s="18"/>
      <c r="R247" s="18"/>
      <c r="S247" s="89"/>
      <c r="T247" s="18"/>
      <c r="U247" s="18"/>
      <c r="V247" s="18"/>
      <c r="W247" s="18"/>
      <c r="X247" s="18"/>
      <c r="Y247" s="18"/>
      <c r="Z247" s="18"/>
      <c r="AA247" s="18"/>
    </row>
    <row r="248" spans="1:27">
      <c r="A248" s="18"/>
      <c r="B248" s="18"/>
      <c r="C248" s="18"/>
      <c r="D248" s="18"/>
      <c r="J248" s="158"/>
      <c r="K248" s="158"/>
      <c r="L248" s="119"/>
      <c r="N248" s="89"/>
      <c r="O248" s="18"/>
      <c r="P248" s="147"/>
      <c r="Q248" s="18"/>
      <c r="R248" s="18"/>
      <c r="S248" s="89"/>
      <c r="T248" s="18"/>
      <c r="U248" s="18"/>
      <c r="V248" s="18"/>
      <c r="W248" s="18"/>
      <c r="X248" s="18"/>
      <c r="Y248" s="18"/>
      <c r="Z248" s="18"/>
      <c r="AA248" s="18"/>
    </row>
    <row r="249" spans="1:27">
      <c r="A249" s="18"/>
      <c r="B249" s="18"/>
      <c r="C249" s="18"/>
      <c r="D249" s="18"/>
      <c r="J249" s="158"/>
      <c r="K249" s="158"/>
      <c r="L249" s="119"/>
      <c r="N249" s="89"/>
      <c r="O249" s="18"/>
      <c r="P249" s="147"/>
      <c r="Q249" s="18"/>
      <c r="R249" s="18"/>
      <c r="S249" s="89"/>
      <c r="T249" s="18"/>
      <c r="U249" s="18"/>
      <c r="V249" s="18"/>
      <c r="W249" s="18"/>
      <c r="X249" s="18"/>
      <c r="Y249" s="18"/>
      <c r="Z249" s="18"/>
      <c r="AA249" s="18"/>
    </row>
    <row r="250" spans="1:27">
      <c r="A250" s="18"/>
      <c r="B250" s="18"/>
      <c r="C250" s="18"/>
      <c r="D250" s="18"/>
      <c r="J250" s="158"/>
      <c r="K250" s="158"/>
      <c r="L250" s="119"/>
      <c r="M250" s="148"/>
      <c r="N250" s="89"/>
      <c r="O250" s="18"/>
      <c r="P250" s="147"/>
      <c r="Q250" s="18"/>
      <c r="R250" s="18"/>
      <c r="S250" s="89"/>
      <c r="T250" s="18"/>
      <c r="U250" s="18"/>
      <c r="V250" s="18"/>
      <c r="W250" s="18"/>
      <c r="X250" s="18"/>
      <c r="Y250" s="18"/>
      <c r="Z250" s="18"/>
      <c r="AA250" s="18"/>
    </row>
    <row r="251" spans="1:27">
      <c r="A251" s="18"/>
      <c r="B251" s="18"/>
      <c r="C251" s="18"/>
      <c r="D251" s="18"/>
      <c r="E251" s="18"/>
      <c r="F251" s="89"/>
      <c r="G251" s="89"/>
      <c r="H251" s="89"/>
      <c r="I251" s="89"/>
      <c r="J251" s="147"/>
      <c r="K251" s="147"/>
      <c r="L251" s="89"/>
      <c r="M251" s="89"/>
      <c r="N251" s="89"/>
      <c r="O251" s="18"/>
      <c r="P251" s="147"/>
      <c r="Q251" s="18"/>
      <c r="R251" s="18"/>
      <c r="S251" s="89"/>
      <c r="T251" s="18"/>
      <c r="U251" s="18"/>
      <c r="V251" s="18"/>
      <c r="W251" s="18"/>
      <c r="X251" s="18"/>
      <c r="Y251" s="18"/>
      <c r="Z251" s="18"/>
      <c r="AA251" s="18"/>
    </row>
    <row r="252" spans="1:27">
      <c r="A252" s="18"/>
      <c r="B252" s="18"/>
      <c r="C252" s="18"/>
      <c r="D252" s="18"/>
      <c r="E252" s="18"/>
      <c r="F252" s="89"/>
      <c r="G252" s="89"/>
      <c r="H252" s="89"/>
      <c r="I252" s="89"/>
      <c r="J252" s="147"/>
      <c r="K252" s="147"/>
      <c r="L252" s="89"/>
      <c r="M252" s="89"/>
      <c r="N252" s="89"/>
      <c r="O252" s="18"/>
      <c r="P252" s="147"/>
      <c r="Q252" s="18"/>
      <c r="R252" s="18"/>
      <c r="S252" s="89"/>
      <c r="T252" s="18"/>
      <c r="U252" s="18"/>
      <c r="V252" s="18"/>
      <c r="W252" s="18"/>
      <c r="X252" s="18"/>
      <c r="Y252" s="18"/>
      <c r="Z252" s="18"/>
      <c r="AA252" s="18"/>
    </row>
    <row r="253" spans="1:27">
      <c r="A253" s="18"/>
      <c r="B253" s="18"/>
      <c r="C253" s="18"/>
      <c r="D253" s="18"/>
      <c r="E253" s="18"/>
      <c r="F253" s="89"/>
      <c r="G253" s="89"/>
      <c r="H253" s="89"/>
      <c r="I253" s="89"/>
      <c r="J253" s="147"/>
      <c r="K253" s="147"/>
      <c r="L253" s="89"/>
      <c r="M253" s="89"/>
      <c r="N253" s="89"/>
      <c r="O253" s="18"/>
      <c r="P253" s="147"/>
      <c r="Q253" s="18"/>
      <c r="R253" s="18"/>
      <c r="S253" s="89"/>
      <c r="T253" s="18"/>
      <c r="U253" s="18"/>
      <c r="V253" s="18"/>
      <c r="W253" s="18"/>
      <c r="X253" s="18"/>
      <c r="Y253" s="18"/>
      <c r="Z253" s="18"/>
      <c r="AA253" s="18"/>
    </row>
    <row r="254" spans="1:27">
      <c r="A254" s="18"/>
      <c r="B254" s="18"/>
      <c r="C254" s="18"/>
      <c r="D254" s="18"/>
      <c r="E254" s="18"/>
      <c r="F254" s="89"/>
      <c r="G254" s="89"/>
      <c r="H254" s="89"/>
      <c r="I254" s="89"/>
      <c r="J254" s="147"/>
      <c r="K254" s="147"/>
      <c r="L254" s="89"/>
      <c r="M254" s="89"/>
      <c r="N254" s="89"/>
      <c r="O254" s="18"/>
      <c r="P254" s="147"/>
      <c r="Q254" s="18"/>
      <c r="R254" s="18"/>
      <c r="S254" s="89"/>
      <c r="T254" s="18"/>
      <c r="U254" s="18"/>
      <c r="V254" s="18"/>
      <c r="W254" s="18"/>
      <c r="X254" s="18"/>
      <c r="Y254" s="18"/>
      <c r="Z254" s="18"/>
      <c r="AA254" s="18"/>
    </row>
    <row r="255" spans="1:27">
      <c r="A255" s="18"/>
      <c r="B255" s="18"/>
      <c r="C255" s="18"/>
      <c r="D255" s="18"/>
      <c r="E255" s="18"/>
      <c r="F255" s="89"/>
      <c r="G255" s="89"/>
      <c r="H255" s="89"/>
      <c r="I255" s="89"/>
      <c r="J255" s="147"/>
      <c r="K255" s="147"/>
      <c r="L255" s="89"/>
      <c r="M255" s="89"/>
      <c r="N255" s="89"/>
      <c r="O255" s="18"/>
      <c r="P255" s="147"/>
      <c r="Q255" s="18"/>
      <c r="R255" s="18"/>
      <c r="S255" s="89"/>
      <c r="T255" s="18"/>
      <c r="U255" s="18"/>
      <c r="V255" s="18"/>
      <c r="W255" s="18"/>
      <c r="X255" s="18"/>
      <c r="Y255" s="18"/>
      <c r="Z255" s="18"/>
      <c r="AA255" s="18"/>
    </row>
    <row r="256" spans="1:27">
      <c r="A256" s="18"/>
      <c r="B256" s="18"/>
      <c r="C256" s="18"/>
      <c r="D256" s="18"/>
      <c r="E256" s="18"/>
      <c r="F256" s="89"/>
      <c r="G256" s="89"/>
      <c r="H256" s="89"/>
      <c r="I256" s="89"/>
      <c r="J256" s="147"/>
      <c r="K256" s="147"/>
      <c r="L256" s="89"/>
      <c r="M256" s="89"/>
      <c r="N256" s="89"/>
      <c r="O256" s="18"/>
      <c r="P256" s="147"/>
      <c r="Q256" s="18"/>
      <c r="R256" s="18"/>
      <c r="S256" s="89"/>
      <c r="T256" s="18"/>
      <c r="U256" s="18"/>
      <c r="V256" s="18"/>
      <c r="W256" s="18"/>
      <c r="X256" s="18"/>
      <c r="Y256" s="18"/>
      <c r="Z256" s="18"/>
      <c r="AA256" s="18"/>
    </row>
    <row r="257" spans="1:27">
      <c r="A257" s="18"/>
      <c r="B257" s="18"/>
      <c r="C257" s="18"/>
      <c r="D257" s="18"/>
      <c r="E257" s="18"/>
      <c r="F257" s="89"/>
      <c r="G257" s="89"/>
      <c r="H257" s="89"/>
      <c r="I257" s="89"/>
      <c r="J257" s="147"/>
      <c r="K257" s="147"/>
      <c r="L257" s="89"/>
      <c r="M257" s="89"/>
      <c r="N257" s="89"/>
      <c r="O257" s="18"/>
      <c r="P257" s="147"/>
      <c r="Q257" s="18"/>
      <c r="R257" s="18"/>
      <c r="S257" s="89"/>
      <c r="T257" s="18"/>
      <c r="U257" s="18"/>
      <c r="V257" s="18"/>
      <c r="W257" s="18"/>
      <c r="X257" s="18"/>
      <c r="Y257" s="18"/>
      <c r="Z257" s="18"/>
      <c r="AA257" s="18"/>
    </row>
    <row r="258" spans="1:27">
      <c r="A258" s="18"/>
      <c r="B258" s="18"/>
      <c r="C258" s="18"/>
      <c r="D258" s="18"/>
      <c r="E258" s="18"/>
      <c r="F258" s="89"/>
      <c r="G258" s="89"/>
      <c r="H258" s="89"/>
      <c r="I258" s="89"/>
      <c r="J258" s="147"/>
      <c r="K258" s="147"/>
      <c r="L258" s="89"/>
      <c r="M258" s="89"/>
      <c r="N258" s="89"/>
      <c r="O258" s="18"/>
      <c r="P258" s="147"/>
      <c r="Q258" s="18"/>
      <c r="R258" s="18"/>
      <c r="S258" s="89"/>
      <c r="T258" s="18"/>
      <c r="U258" s="18"/>
      <c r="V258" s="18"/>
      <c r="W258" s="18"/>
      <c r="X258" s="18"/>
      <c r="Y258" s="18"/>
      <c r="Z258" s="18"/>
      <c r="AA258" s="18"/>
    </row>
    <row r="259" spans="1:27">
      <c r="A259" s="18"/>
      <c r="B259" s="18"/>
      <c r="C259" s="18"/>
      <c r="D259" s="18"/>
      <c r="E259" s="18"/>
      <c r="F259" s="89"/>
      <c r="G259" s="89"/>
      <c r="H259" s="89"/>
      <c r="I259" s="89"/>
      <c r="J259" s="147"/>
      <c r="K259" s="147"/>
      <c r="L259" s="89"/>
      <c r="M259" s="89"/>
      <c r="N259" s="89"/>
      <c r="O259" s="18"/>
      <c r="P259" s="147"/>
      <c r="Q259" s="18"/>
      <c r="R259" s="18"/>
      <c r="S259" s="89"/>
      <c r="T259" s="18"/>
      <c r="U259" s="18"/>
      <c r="V259" s="18"/>
      <c r="W259" s="18"/>
      <c r="X259" s="18"/>
      <c r="Y259" s="18"/>
      <c r="Z259" s="18"/>
      <c r="AA259" s="18"/>
    </row>
    <row r="260" spans="1:27">
      <c r="A260" s="18"/>
      <c r="B260" s="18"/>
      <c r="C260" s="18"/>
      <c r="D260" s="18"/>
      <c r="E260" s="18"/>
      <c r="F260" s="89"/>
      <c r="G260" s="89"/>
      <c r="H260" s="89"/>
      <c r="I260" s="89"/>
      <c r="J260" s="147"/>
      <c r="K260" s="147"/>
      <c r="L260" s="89"/>
      <c r="M260" s="89"/>
      <c r="N260" s="89"/>
      <c r="O260" s="18"/>
      <c r="P260" s="147"/>
      <c r="Q260" s="18"/>
      <c r="R260" s="18"/>
      <c r="S260" s="89"/>
      <c r="T260" s="18"/>
      <c r="U260" s="18"/>
      <c r="V260" s="18"/>
      <c r="W260" s="18"/>
      <c r="X260" s="18"/>
      <c r="Y260" s="18"/>
      <c r="Z260" s="18"/>
      <c r="AA260" s="18"/>
    </row>
    <row r="261" spans="1:27">
      <c r="A261" s="18"/>
      <c r="B261" s="18"/>
      <c r="C261" s="18"/>
      <c r="D261" s="18"/>
      <c r="E261" s="18"/>
      <c r="F261" s="89"/>
      <c r="G261" s="89"/>
      <c r="H261" s="89"/>
      <c r="I261" s="89"/>
      <c r="J261" s="147"/>
      <c r="K261" s="147"/>
      <c r="L261" s="89"/>
      <c r="M261" s="89"/>
      <c r="N261" s="89"/>
      <c r="O261" s="18"/>
      <c r="P261" s="147"/>
      <c r="Q261" s="18"/>
      <c r="R261" s="18"/>
      <c r="S261" s="89"/>
      <c r="T261" s="18"/>
      <c r="U261" s="18"/>
      <c r="V261" s="18"/>
      <c r="W261" s="18"/>
      <c r="X261" s="18"/>
      <c r="Y261" s="18"/>
      <c r="Z261" s="18"/>
      <c r="AA261" s="18"/>
    </row>
    <row r="262" spans="1:27">
      <c r="A262" s="18"/>
      <c r="B262" s="18"/>
      <c r="C262" s="18"/>
      <c r="D262" s="18"/>
      <c r="E262" s="18"/>
      <c r="F262" s="89"/>
      <c r="G262" s="89"/>
      <c r="H262" s="89"/>
      <c r="I262" s="89"/>
      <c r="J262" s="147"/>
      <c r="K262" s="147"/>
      <c r="L262" s="89"/>
      <c r="M262" s="89"/>
      <c r="N262" s="89"/>
      <c r="O262" s="18"/>
      <c r="P262" s="147"/>
      <c r="Q262" s="18"/>
      <c r="R262" s="18"/>
      <c r="S262" s="89"/>
      <c r="T262" s="18"/>
      <c r="U262" s="18"/>
      <c r="V262" s="18"/>
      <c r="W262" s="18"/>
      <c r="X262" s="18"/>
      <c r="Y262" s="18"/>
      <c r="Z262" s="18"/>
      <c r="AA262" s="18"/>
    </row>
    <row r="263" spans="1:27">
      <c r="A263" s="18"/>
      <c r="B263" s="18"/>
      <c r="C263" s="18"/>
      <c r="D263" s="18"/>
      <c r="E263" s="18"/>
      <c r="F263" s="89"/>
      <c r="G263" s="89"/>
      <c r="H263" s="89"/>
      <c r="I263" s="89"/>
      <c r="J263" s="147"/>
      <c r="K263" s="147"/>
      <c r="L263" s="89"/>
      <c r="M263" s="89"/>
      <c r="N263" s="89"/>
      <c r="O263" s="18"/>
      <c r="P263" s="147"/>
      <c r="Q263" s="18"/>
      <c r="R263" s="18"/>
      <c r="S263" s="89"/>
      <c r="T263" s="18"/>
      <c r="U263" s="18"/>
      <c r="V263" s="18"/>
      <c r="W263" s="18"/>
      <c r="X263" s="18"/>
      <c r="Y263" s="18"/>
      <c r="Z263" s="18"/>
      <c r="AA263" s="18"/>
    </row>
    <row r="264" spans="1:27">
      <c r="A264" s="18"/>
      <c r="B264" s="18"/>
      <c r="C264" s="18"/>
      <c r="D264" s="18"/>
      <c r="E264" s="18"/>
      <c r="F264" s="89"/>
      <c r="G264" s="89"/>
      <c r="H264" s="89"/>
      <c r="I264" s="89"/>
      <c r="J264" s="147"/>
      <c r="K264" s="147"/>
      <c r="L264" s="89"/>
      <c r="M264" s="89"/>
      <c r="N264" s="89"/>
      <c r="O264" s="18"/>
      <c r="P264" s="147"/>
      <c r="Q264" s="18"/>
      <c r="R264" s="18"/>
      <c r="S264" s="89"/>
      <c r="T264" s="18"/>
      <c r="U264" s="18"/>
      <c r="V264" s="18"/>
      <c r="W264" s="18"/>
      <c r="X264" s="18"/>
      <c r="Y264" s="18"/>
      <c r="Z264" s="18"/>
      <c r="AA264" s="18"/>
    </row>
    <row r="265" spans="1:27">
      <c r="A265" s="18"/>
      <c r="B265" s="18"/>
      <c r="C265" s="18"/>
      <c r="D265" s="18"/>
      <c r="E265" s="18"/>
      <c r="F265" s="89"/>
      <c r="G265" s="89"/>
      <c r="H265" s="89"/>
      <c r="I265" s="89"/>
      <c r="J265" s="147"/>
      <c r="K265" s="147"/>
      <c r="L265" s="89"/>
      <c r="M265" s="89"/>
      <c r="N265" s="89"/>
      <c r="O265" s="18"/>
      <c r="P265" s="147"/>
      <c r="Q265" s="18"/>
      <c r="R265" s="18"/>
      <c r="S265" s="89"/>
      <c r="T265" s="18"/>
      <c r="U265" s="18"/>
      <c r="V265" s="18"/>
      <c r="W265" s="18"/>
      <c r="X265" s="18"/>
      <c r="Y265" s="18"/>
      <c r="Z265" s="18"/>
      <c r="AA265" s="18"/>
    </row>
    <row r="266" spans="1:27">
      <c r="A266" s="18"/>
      <c r="B266" s="18"/>
      <c r="C266" s="18"/>
      <c r="D266" s="18"/>
      <c r="E266" s="18"/>
      <c r="F266" s="89"/>
      <c r="G266" s="89"/>
      <c r="H266" s="89"/>
      <c r="I266" s="89"/>
      <c r="J266" s="147"/>
      <c r="K266" s="147"/>
      <c r="L266" s="89"/>
      <c r="M266" s="89"/>
      <c r="N266" s="89"/>
      <c r="O266" s="18"/>
      <c r="P266" s="147"/>
      <c r="Q266" s="18"/>
      <c r="R266" s="18"/>
      <c r="S266" s="89"/>
      <c r="T266" s="18"/>
      <c r="U266" s="18"/>
      <c r="V266" s="18"/>
      <c r="W266" s="18"/>
      <c r="X266" s="18"/>
      <c r="Y266" s="18"/>
      <c r="Z266" s="18"/>
      <c r="AA266" s="18"/>
    </row>
    <row r="267" spans="1:27">
      <c r="A267" s="18"/>
      <c r="B267" s="18"/>
      <c r="C267" s="18"/>
      <c r="D267" s="18"/>
      <c r="E267" s="18"/>
      <c r="F267" s="89"/>
      <c r="G267" s="89"/>
      <c r="H267" s="89"/>
      <c r="I267" s="89"/>
      <c r="J267" s="147"/>
      <c r="K267" s="147"/>
      <c r="L267" s="89"/>
      <c r="M267" s="89"/>
      <c r="N267" s="89"/>
      <c r="O267" s="18"/>
      <c r="P267" s="147"/>
      <c r="Q267" s="18"/>
      <c r="R267" s="18"/>
      <c r="S267" s="89"/>
      <c r="T267" s="18"/>
      <c r="U267" s="18"/>
      <c r="V267" s="18"/>
      <c r="W267" s="18"/>
      <c r="X267" s="18"/>
      <c r="Y267" s="18"/>
      <c r="Z267" s="18"/>
      <c r="AA267" s="18"/>
    </row>
    <row r="268" spans="1:27">
      <c r="A268" s="18"/>
      <c r="B268" s="18"/>
      <c r="C268" s="18"/>
      <c r="D268" s="18"/>
      <c r="E268" s="18"/>
      <c r="F268" s="89"/>
      <c r="G268" s="89"/>
      <c r="H268" s="89"/>
      <c r="I268" s="89"/>
      <c r="J268" s="147"/>
      <c r="K268" s="147"/>
      <c r="L268" s="89"/>
      <c r="M268" s="89"/>
      <c r="N268" s="89"/>
      <c r="O268" s="18"/>
      <c r="P268" s="147"/>
      <c r="Q268" s="18"/>
      <c r="R268" s="18"/>
      <c r="S268" s="89"/>
      <c r="T268" s="18"/>
      <c r="U268" s="18"/>
      <c r="V268" s="18"/>
      <c r="W268" s="18"/>
      <c r="X268" s="18"/>
      <c r="Y268" s="18"/>
      <c r="Z268" s="18"/>
      <c r="AA268" s="18"/>
    </row>
    <row r="269" spans="1:27">
      <c r="A269" s="18"/>
      <c r="B269" s="18"/>
      <c r="C269" s="18"/>
      <c r="D269" s="18"/>
      <c r="E269" s="18"/>
      <c r="F269" s="89"/>
      <c r="G269" s="89"/>
      <c r="H269" s="89"/>
      <c r="I269" s="89"/>
      <c r="J269" s="147"/>
      <c r="K269" s="147"/>
      <c r="L269" s="89"/>
      <c r="M269" s="89"/>
      <c r="N269" s="89"/>
      <c r="O269" s="18"/>
      <c r="P269" s="147"/>
      <c r="Q269" s="18"/>
      <c r="R269" s="18"/>
      <c r="S269" s="89"/>
      <c r="T269" s="18"/>
      <c r="U269" s="18"/>
      <c r="V269" s="18"/>
      <c r="W269" s="18"/>
      <c r="X269" s="18"/>
      <c r="Y269" s="18"/>
      <c r="Z269" s="18"/>
      <c r="AA269" s="18"/>
    </row>
    <row r="270" spans="1:27">
      <c r="A270" s="18"/>
      <c r="B270" s="18"/>
      <c r="C270" s="18"/>
      <c r="D270" s="18"/>
      <c r="E270" s="18"/>
      <c r="F270" s="89"/>
      <c r="G270" s="89"/>
      <c r="H270" s="89"/>
      <c r="I270" s="89"/>
      <c r="J270" s="147"/>
      <c r="K270" s="147"/>
      <c r="L270" s="89"/>
      <c r="M270" s="89"/>
      <c r="N270" s="89"/>
      <c r="O270" s="18"/>
      <c r="P270" s="147"/>
      <c r="Q270" s="18"/>
      <c r="R270" s="18"/>
      <c r="S270" s="89"/>
      <c r="T270" s="18"/>
      <c r="U270" s="18"/>
      <c r="V270" s="18"/>
      <c r="W270" s="18"/>
      <c r="X270" s="18"/>
      <c r="Y270" s="18"/>
      <c r="Z270" s="18"/>
      <c r="AA270" s="18"/>
    </row>
    <row r="271" spans="1:27">
      <c r="A271" s="18"/>
      <c r="B271" s="18"/>
      <c r="C271" s="18"/>
      <c r="D271" s="18"/>
      <c r="E271" s="18"/>
      <c r="F271" s="89"/>
      <c r="G271" s="89"/>
      <c r="H271" s="89"/>
      <c r="I271" s="89"/>
      <c r="J271" s="147"/>
      <c r="K271" s="147"/>
      <c r="L271" s="89"/>
      <c r="M271" s="89"/>
      <c r="N271" s="89"/>
      <c r="O271" s="18"/>
      <c r="P271" s="147"/>
      <c r="Q271" s="18"/>
      <c r="R271" s="18"/>
      <c r="S271" s="89"/>
      <c r="T271" s="18"/>
      <c r="U271" s="18"/>
      <c r="V271" s="18"/>
      <c r="W271" s="18"/>
      <c r="X271" s="18"/>
      <c r="Y271" s="18"/>
      <c r="Z271" s="18"/>
      <c r="AA271" s="18"/>
    </row>
    <row r="272" spans="1:27">
      <c r="A272" s="18"/>
      <c r="B272" s="18"/>
      <c r="C272" s="18"/>
      <c r="D272" s="18"/>
      <c r="E272" s="18"/>
      <c r="F272" s="89"/>
      <c r="G272" s="89"/>
      <c r="H272" s="89"/>
      <c r="I272" s="89"/>
      <c r="J272" s="147"/>
      <c r="K272" s="147"/>
      <c r="L272" s="89"/>
      <c r="M272" s="89"/>
      <c r="N272" s="89"/>
      <c r="O272" s="18"/>
      <c r="P272" s="147"/>
      <c r="Q272" s="18"/>
      <c r="R272" s="18"/>
      <c r="S272" s="89"/>
      <c r="T272" s="18"/>
      <c r="U272" s="18"/>
      <c r="V272" s="18"/>
      <c r="W272" s="18"/>
      <c r="X272" s="18"/>
      <c r="Y272" s="18"/>
      <c r="Z272" s="18"/>
      <c r="AA272" s="18"/>
    </row>
    <row r="273" spans="1:27">
      <c r="A273" s="18"/>
      <c r="B273" s="18"/>
      <c r="C273" s="18"/>
      <c r="D273" s="18"/>
      <c r="E273" s="18"/>
      <c r="F273" s="89"/>
      <c r="G273" s="89"/>
      <c r="H273" s="89"/>
      <c r="I273" s="89"/>
      <c r="J273" s="147"/>
      <c r="K273" s="147"/>
      <c r="L273" s="89"/>
      <c r="M273" s="89"/>
      <c r="N273" s="89"/>
      <c r="O273" s="18"/>
      <c r="P273" s="147"/>
      <c r="Q273" s="18"/>
      <c r="R273" s="18"/>
      <c r="S273" s="89"/>
      <c r="T273" s="18"/>
      <c r="U273" s="18"/>
      <c r="V273" s="18"/>
      <c r="W273" s="18"/>
      <c r="X273" s="18"/>
      <c r="Y273" s="18"/>
      <c r="Z273" s="18"/>
      <c r="AA273" s="18"/>
    </row>
    <row r="274" spans="1:27">
      <c r="A274" s="18"/>
      <c r="B274" s="18"/>
      <c r="C274" s="18"/>
      <c r="D274" s="18"/>
      <c r="E274" s="18"/>
      <c r="F274" s="89"/>
      <c r="G274" s="89"/>
      <c r="H274" s="89"/>
      <c r="I274" s="89"/>
      <c r="J274" s="147"/>
      <c r="K274" s="147"/>
      <c r="L274" s="89"/>
      <c r="M274" s="89"/>
      <c r="N274" s="89"/>
      <c r="O274" s="18"/>
      <c r="P274" s="147"/>
      <c r="Q274" s="18"/>
      <c r="R274" s="18"/>
      <c r="S274" s="89"/>
      <c r="T274" s="18"/>
      <c r="U274" s="18"/>
      <c r="V274" s="18"/>
      <c r="W274" s="18"/>
      <c r="X274" s="18"/>
      <c r="Y274" s="18"/>
      <c r="Z274" s="18"/>
      <c r="AA274" s="18"/>
    </row>
    <row r="275" spans="1:27">
      <c r="A275" s="18"/>
      <c r="B275" s="18"/>
      <c r="C275" s="18"/>
      <c r="D275" s="18"/>
      <c r="E275" s="18"/>
      <c r="F275" s="89"/>
      <c r="G275" s="89"/>
      <c r="H275" s="89"/>
      <c r="I275" s="89"/>
      <c r="J275" s="147"/>
      <c r="K275" s="147"/>
      <c r="L275" s="89"/>
      <c r="M275" s="89"/>
      <c r="N275" s="89"/>
      <c r="O275" s="18"/>
      <c r="P275" s="147"/>
      <c r="Q275" s="18"/>
      <c r="R275" s="18"/>
      <c r="S275" s="89"/>
      <c r="T275" s="18"/>
      <c r="U275" s="18"/>
      <c r="V275" s="18"/>
      <c r="W275" s="18"/>
      <c r="X275" s="18"/>
      <c r="Y275" s="18"/>
      <c r="Z275" s="18"/>
      <c r="AA275" s="18"/>
    </row>
    <row r="276" spans="1:27">
      <c r="A276" s="18"/>
      <c r="B276" s="18"/>
      <c r="C276" s="18"/>
      <c r="D276" s="18"/>
      <c r="E276" s="18"/>
      <c r="F276" s="89"/>
      <c r="G276" s="89"/>
      <c r="H276" s="89"/>
      <c r="I276" s="89"/>
      <c r="J276" s="147"/>
      <c r="K276" s="147"/>
      <c r="L276" s="89"/>
      <c r="M276" s="89"/>
      <c r="N276" s="89"/>
      <c r="O276" s="18"/>
      <c r="P276" s="147"/>
      <c r="Q276" s="18"/>
      <c r="R276" s="18"/>
      <c r="S276" s="89"/>
      <c r="T276" s="18"/>
      <c r="U276" s="18"/>
      <c r="V276" s="18"/>
      <c r="W276" s="18"/>
      <c r="X276" s="18"/>
      <c r="Y276" s="18"/>
      <c r="Z276" s="18"/>
      <c r="AA276" s="18"/>
    </row>
    <row r="277" spans="1:27">
      <c r="A277" s="18"/>
      <c r="B277" s="18"/>
      <c r="C277" s="18"/>
      <c r="D277" s="18"/>
      <c r="E277" s="18"/>
      <c r="F277" s="89"/>
      <c r="G277" s="89"/>
      <c r="H277" s="89"/>
      <c r="I277" s="89"/>
      <c r="J277" s="147"/>
      <c r="K277" s="147"/>
      <c r="L277" s="89"/>
      <c r="M277" s="89"/>
      <c r="N277" s="89"/>
      <c r="O277" s="18"/>
      <c r="P277" s="147"/>
      <c r="Q277" s="18"/>
      <c r="R277" s="18"/>
      <c r="S277" s="89"/>
      <c r="T277" s="18"/>
      <c r="U277" s="18"/>
      <c r="V277" s="18"/>
      <c r="W277" s="18"/>
      <c r="X277" s="18"/>
      <c r="Y277" s="18"/>
      <c r="Z277" s="18"/>
      <c r="AA277" s="18"/>
    </row>
    <row r="278" spans="1:27">
      <c r="A278" s="18"/>
      <c r="B278" s="18"/>
      <c r="C278" s="18"/>
      <c r="D278" s="18"/>
      <c r="E278" s="18"/>
      <c r="F278" s="89"/>
      <c r="G278" s="89"/>
      <c r="H278" s="89"/>
      <c r="I278" s="89"/>
      <c r="J278" s="147"/>
      <c r="K278" s="147"/>
      <c r="L278" s="89"/>
      <c r="M278" s="89"/>
      <c r="N278" s="89"/>
      <c r="O278" s="18"/>
      <c r="P278" s="147"/>
      <c r="Q278" s="18"/>
      <c r="R278" s="18"/>
      <c r="S278" s="89"/>
      <c r="T278" s="18"/>
      <c r="U278" s="18"/>
      <c r="V278" s="18"/>
      <c r="W278" s="18"/>
      <c r="X278" s="18"/>
      <c r="Y278" s="18"/>
      <c r="Z278" s="18"/>
      <c r="AA278" s="18"/>
    </row>
    <row r="279" spans="1:27">
      <c r="A279" s="18"/>
      <c r="B279" s="18"/>
      <c r="C279" s="18"/>
      <c r="D279" s="18"/>
      <c r="E279" s="18"/>
      <c r="F279" s="89"/>
      <c r="G279" s="89"/>
      <c r="H279" s="89"/>
      <c r="I279" s="89"/>
      <c r="J279" s="147"/>
      <c r="K279" s="147"/>
      <c r="L279" s="89"/>
      <c r="M279" s="89"/>
      <c r="N279" s="89"/>
      <c r="O279" s="18"/>
      <c r="P279" s="147"/>
      <c r="Q279" s="18"/>
      <c r="R279" s="18"/>
      <c r="S279" s="89"/>
      <c r="T279" s="18"/>
      <c r="U279" s="18"/>
      <c r="V279" s="18"/>
      <c r="W279" s="18"/>
      <c r="X279" s="18"/>
      <c r="Y279" s="18"/>
      <c r="Z279" s="18"/>
      <c r="AA279" s="18"/>
    </row>
    <row r="280" spans="1:27">
      <c r="A280" s="18"/>
      <c r="B280" s="18"/>
      <c r="C280" s="18"/>
      <c r="D280" s="18"/>
      <c r="E280" s="18"/>
      <c r="F280" s="89"/>
      <c r="G280" s="89"/>
      <c r="H280" s="89"/>
      <c r="I280" s="89"/>
      <c r="J280" s="147"/>
      <c r="K280" s="147"/>
      <c r="L280" s="89"/>
      <c r="M280" s="89"/>
      <c r="N280" s="89"/>
      <c r="O280" s="18"/>
      <c r="P280" s="147"/>
      <c r="Q280" s="18"/>
      <c r="R280" s="18"/>
      <c r="S280" s="89"/>
      <c r="T280" s="18"/>
      <c r="U280" s="18"/>
      <c r="V280" s="18"/>
      <c r="W280" s="18"/>
      <c r="X280" s="18"/>
      <c r="Y280" s="18"/>
      <c r="Z280" s="18"/>
      <c r="AA280" s="18"/>
    </row>
    <row r="281" spans="1:27">
      <c r="A281" s="18"/>
      <c r="B281" s="18"/>
      <c r="C281" s="18"/>
      <c r="D281" s="18"/>
      <c r="E281" s="18"/>
      <c r="F281" s="89"/>
      <c r="G281" s="89"/>
      <c r="H281" s="89"/>
      <c r="I281" s="89"/>
      <c r="J281" s="147"/>
      <c r="K281" s="147"/>
      <c r="L281" s="89"/>
      <c r="M281" s="89"/>
      <c r="N281" s="89"/>
      <c r="O281" s="18"/>
      <c r="P281" s="147"/>
      <c r="Q281" s="18"/>
      <c r="R281" s="18"/>
      <c r="S281" s="89"/>
      <c r="T281" s="18"/>
      <c r="U281" s="18"/>
      <c r="V281" s="18"/>
      <c r="W281" s="18"/>
      <c r="X281" s="18"/>
      <c r="Y281" s="18"/>
      <c r="Z281" s="18"/>
      <c r="AA281" s="18"/>
    </row>
    <row r="282" spans="1:27">
      <c r="A282" s="18"/>
      <c r="B282" s="18"/>
      <c r="C282" s="18"/>
      <c r="D282" s="18"/>
      <c r="E282" s="18"/>
      <c r="F282" s="89"/>
      <c r="G282" s="89"/>
      <c r="H282" s="89"/>
      <c r="I282" s="89"/>
      <c r="J282" s="147"/>
      <c r="K282" s="147"/>
      <c r="L282" s="89"/>
      <c r="M282" s="89"/>
      <c r="N282" s="89"/>
      <c r="O282" s="18"/>
      <c r="P282" s="147"/>
      <c r="Q282" s="18"/>
      <c r="R282" s="18"/>
      <c r="S282" s="89"/>
      <c r="T282" s="18"/>
      <c r="U282" s="18"/>
      <c r="V282" s="18"/>
      <c r="W282" s="18"/>
      <c r="X282" s="18"/>
      <c r="Y282" s="18"/>
      <c r="Z282" s="18"/>
      <c r="AA282" s="18"/>
    </row>
    <row r="283" spans="1:27">
      <c r="A283" s="18"/>
      <c r="B283" s="18"/>
      <c r="C283" s="18"/>
      <c r="D283" s="18"/>
      <c r="E283" s="18"/>
      <c r="F283" s="89"/>
      <c r="G283" s="89"/>
      <c r="H283" s="89"/>
      <c r="I283" s="89"/>
      <c r="J283" s="147"/>
      <c r="K283" s="147"/>
      <c r="L283" s="89"/>
      <c r="M283" s="89"/>
      <c r="N283" s="89"/>
      <c r="O283" s="18"/>
      <c r="P283" s="147"/>
      <c r="Q283" s="18"/>
      <c r="R283" s="18"/>
      <c r="S283" s="89"/>
      <c r="T283" s="18"/>
      <c r="U283" s="18"/>
      <c r="V283" s="18"/>
      <c r="W283" s="18"/>
      <c r="X283" s="18"/>
      <c r="Y283" s="18"/>
      <c r="Z283" s="18"/>
      <c r="AA283" s="18"/>
    </row>
    <row r="284" spans="1:27">
      <c r="A284" s="18"/>
      <c r="B284" s="18"/>
      <c r="C284" s="18"/>
      <c r="D284" s="18"/>
      <c r="E284" s="18"/>
      <c r="F284" s="89"/>
      <c r="G284" s="89"/>
      <c r="H284" s="89"/>
      <c r="I284" s="89"/>
      <c r="J284" s="147"/>
      <c r="K284" s="147"/>
      <c r="L284" s="89"/>
      <c r="M284" s="89"/>
      <c r="N284" s="89"/>
      <c r="O284" s="18"/>
      <c r="P284" s="147"/>
      <c r="Q284" s="18"/>
      <c r="R284" s="18"/>
      <c r="S284" s="89"/>
      <c r="T284" s="18"/>
      <c r="U284" s="18"/>
      <c r="V284" s="18"/>
      <c r="W284" s="18"/>
      <c r="X284" s="18"/>
      <c r="Y284" s="18"/>
      <c r="Z284" s="18"/>
      <c r="AA284" s="18"/>
    </row>
    <row r="285" spans="1:27">
      <c r="A285" s="18"/>
      <c r="B285" s="18"/>
      <c r="C285" s="18"/>
      <c r="D285" s="18"/>
      <c r="E285" s="18"/>
      <c r="F285" s="89"/>
      <c r="G285" s="89"/>
      <c r="H285" s="89"/>
      <c r="I285" s="89"/>
      <c r="J285" s="147"/>
      <c r="K285" s="147"/>
      <c r="L285" s="89"/>
      <c r="M285" s="89"/>
      <c r="N285" s="89"/>
      <c r="O285" s="18"/>
      <c r="P285" s="147"/>
      <c r="Q285" s="18"/>
      <c r="R285" s="18"/>
      <c r="S285" s="89"/>
      <c r="T285" s="18"/>
      <c r="U285" s="18"/>
      <c r="V285" s="18"/>
      <c r="W285" s="18"/>
      <c r="X285" s="18"/>
      <c r="Y285" s="18"/>
      <c r="Z285" s="18"/>
      <c r="AA285" s="18"/>
    </row>
    <row r="286" spans="1:27">
      <c r="A286" s="18"/>
      <c r="B286" s="18"/>
      <c r="C286" s="18"/>
      <c r="D286" s="18"/>
      <c r="E286" s="18"/>
      <c r="F286" s="89"/>
      <c r="G286" s="89"/>
      <c r="H286" s="89"/>
      <c r="I286" s="89"/>
      <c r="J286" s="147"/>
      <c r="K286" s="147"/>
      <c r="L286" s="89"/>
      <c r="M286" s="89"/>
      <c r="N286" s="89"/>
      <c r="O286" s="18"/>
      <c r="P286" s="147"/>
      <c r="Q286" s="18"/>
      <c r="R286" s="18"/>
      <c r="S286" s="89"/>
      <c r="T286" s="18"/>
      <c r="U286" s="18"/>
      <c r="V286" s="18"/>
      <c r="W286" s="18"/>
      <c r="X286" s="18"/>
      <c r="Y286" s="18"/>
      <c r="Z286" s="18"/>
      <c r="AA286" s="18"/>
    </row>
    <row r="287" spans="1:27">
      <c r="A287" s="18"/>
      <c r="B287" s="18"/>
      <c r="C287" s="18"/>
      <c r="D287" s="18"/>
      <c r="E287" s="18"/>
      <c r="F287" s="89"/>
      <c r="G287" s="89"/>
      <c r="H287" s="89"/>
      <c r="I287" s="89"/>
      <c r="J287" s="147"/>
      <c r="K287" s="147"/>
      <c r="L287" s="89"/>
      <c r="M287" s="89"/>
      <c r="N287" s="89"/>
      <c r="O287" s="18"/>
      <c r="P287" s="147"/>
      <c r="Q287" s="18"/>
      <c r="R287" s="18"/>
      <c r="S287" s="89"/>
      <c r="T287" s="18"/>
      <c r="U287" s="18"/>
      <c r="V287" s="18"/>
      <c r="W287" s="18"/>
      <c r="X287" s="18"/>
      <c r="Y287" s="18"/>
      <c r="Z287" s="18"/>
      <c r="AA287" s="18"/>
    </row>
    <row r="288" spans="1:27">
      <c r="A288" s="18"/>
      <c r="B288" s="18"/>
      <c r="C288" s="18"/>
      <c r="D288" s="18"/>
      <c r="E288" s="18"/>
      <c r="F288" s="89"/>
      <c r="G288" s="89"/>
      <c r="H288" s="89"/>
      <c r="I288" s="89"/>
      <c r="J288" s="147"/>
      <c r="K288" s="147"/>
      <c r="L288" s="89"/>
      <c r="M288" s="89"/>
      <c r="N288" s="89"/>
      <c r="O288" s="18"/>
      <c r="P288" s="147"/>
      <c r="Q288" s="18"/>
      <c r="R288" s="18"/>
      <c r="S288" s="89"/>
      <c r="T288" s="18"/>
      <c r="U288" s="18"/>
      <c r="V288" s="18"/>
      <c r="W288" s="18"/>
      <c r="X288" s="18"/>
      <c r="Y288" s="18"/>
      <c r="Z288" s="18"/>
      <c r="AA288" s="18"/>
    </row>
    <row r="289" spans="1:27">
      <c r="A289" s="18"/>
      <c r="B289" s="18"/>
      <c r="C289" s="18"/>
      <c r="D289" s="18"/>
      <c r="E289" s="18"/>
      <c r="F289" s="89"/>
      <c r="G289" s="89"/>
      <c r="H289" s="89"/>
      <c r="I289" s="89"/>
      <c r="J289" s="147"/>
      <c r="K289" s="147"/>
      <c r="L289" s="89"/>
      <c r="M289" s="89"/>
      <c r="N289" s="89"/>
      <c r="O289" s="18"/>
      <c r="P289" s="147"/>
      <c r="Q289" s="18"/>
      <c r="R289" s="18"/>
      <c r="S289" s="89"/>
      <c r="T289" s="18"/>
      <c r="U289" s="18"/>
      <c r="V289" s="18"/>
      <c r="W289" s="18"/>
      <c r="X289" s="18"/>
      <c r="Y289" s="18"/>
      <c r="Z289" s="18"/>
      <c r="AA289" s="18"/>
    </row>
    <row r="290" spans="1:27">
      <c r="A290" s="18"/>
      <c r="B290" s="18"/>
      <c r="C290" s="18"/>
      <c r="D290" s="18"/>
      <c r="E290" s="18"/>
      <c r="F290" s="89"/>
      <c r="G290" s="89"/>
      <c r="H290" s="89"/>
      <c r="I290" s="89"/>
      <c r="J290" s="147"/>
      <c r="K290" s="147"/>
      <c r="L290" s="89"/>
      <c r="M290" s="89"/>
      <c r="N290" s="89"/>
      <c r="O290" s="18"/>
      <c r="P290" s="147"/>
      <c r="Q290" s="18"/>
      <c r="R290" s="18"/>
      <c r="S290" s="89"/>
      <c r="T290" s="18"/>
      <c r="U290" s="18"/>
      <c r="V290" s="18"/>
      <c r="W290" s="18"/>
      <c r="X290" s="18"/>
      <c r="Y290" s="18"/>
      <c r="Z290" s="18"/>
      <c r="AA290" s="18"/>
    </row>
    <row r="291" spans="1:27">
      <c r="A291" s="18"/>
      <c r="B291" s="18"/>
      <c r="C291" s="18"/>
      <c r="D291" s="18"/>
      <c r="E291" s="18"/>
      <c r="F291" s="89"/>
      <c r="G291" s="89"/>
      <c r="H291" s="89"/>
      <c r="I291" s="89"/>
      <c r="J291" s="147"/>
      <c r="K291" s="147"/>
      <c r="L291" s="89"/>
      <c r="M291" s="89"/>
      <c r="N291" s="89"/>
      <c r="O291" s="18"/>
      <c r="P291" s="147"/>
      <c r="Q291" s="18"/>
      <c r="R291" s="18"/>
      <c r="S291" s="89"/>
      <c r="T291" s="18"/>
      <c r="U291" s="18"/>
      <c r="V291" s="18"/>
      <c r="W291" s="18"/>
      <c r="X291" s="18"/>
      <c r="Y291" s="18"/>
      <c r="Z291" s="18"/>
      <c r="AA291" s="18"/>
    </row>
    <row r="292" spans="1:27">
      <c r="A292" s="18"/>
      <c r="B292" s="18"/>
      <c r="C292" s="18"/>
      <c r="D292" s="18"/>
      <c r="E292" s="18"/>
      <c r="F292" s="89"/>
      <c r="G292" s="89"/>
      <c r="H292" s="89"/>
      <c r="I292" s="89"/>
      <c r="J292" s="147"/>
      <c r="K292" s="147"/>
      <c r="L292" s="89"/>
      <c r="M292" s="89"/>
      <c r="N292" s="89"/>
      <c r="O292" s="18"/>
      <c r="P292" s="147"/>
      <c r="Q292" s="18"/>
      <c r="R292" s="18"/>
      <c r="S292" s="89"/>
      <c r="T292" s="18"/>
      <c r="U292" s="18"/>
      <c r="V292" s="18"/>
      <c r="W292" s="18"/>
      <c r="X292" s="18"/>
      <c r="Y292" s="18"/>
      <c r="Z292" s="18"/>
      <c r="AA292" s="18"/>
    </row>
    <row r="293" spans="1:27">
      <c r="A293" s="18"/>
      <c r="B293" s="18"/>
      <c r="C293" s="18"/>
      <c r="D293" s="18"/>
      <c r="E293" s="18"/>
      <c r="F293" s="89"/>
      <c r="G293" s="89"/>
      <c r="H293" s="89"/>
      <c r="I293" s="89"/>
      <c r="J293" s="147"/>
      <c r="K293" s="147"/>
      <c r="L293" s="89"/>
      <c r="M293" s="89"/>
      <c r="N293" s="89"/>
      <c r="O293" s="18"/>
      <c r="P293" s="147"/>
      <c r="Q293" s="18"/>
      <c r="R293" s="18"/>
      <c r="S293" s="89"/>
      <c r="T293" s="18"/>
      <c r="U293" s="18"/>
      <c r="V293" s="18"/>
      <c r="W293" s="18"/>
      <c r="X293" s="18"/>
      <c r="Y293" s="18"/>
      <c r="Z293" s="18"/>
      <c r="AA293" s="18"/>
    </row>
    <row r="294" spans="1:27">
      <c r="A294" s="18"/>
      <c r="B294" s="18"/>
      <c r="C294" s="18"/>
      <c r="D294" s="18"/>
      <c r="E294" s="18"/>
      <c r="F294" s="89"/>
      <c r="G294" s="89"/>
      <c r="H294" s="89"/>
      <c r="I294" s="89"/>
      <c r="J294" s="147"/>
      <c r="K294" s="147"/>
      <c r="L294" s="89"/>
      <c r="M294" s="89"/>
      <c r="N294" s="89"/>
      <c r="O294" s="18"/>
      <c r="P294" s="147"/>
      <c r="Q294" s="18"/>
      <c r="R294" s="18"/>
      <c r="S294" s="89"/>
      <c r="T294" s="18"/>
      <c r="U294" s="18"/>
      <c r="V294" s="18"/>
      <c r="W294" s="18"/>
      <c r="X294" s="18"/>
      <c r="Y294" s="18"/>
      <c r="Z294" s="18"/>
      <c r="AA294" s="18"/>
    </row>
    <row r="295" spans="1:27">
      <c r="A295" s="18"/>
      <c r="B295" s="18"/>
      <c r="C295" s="18"/>
      <c r="D295" s="18"/>
      <c r="E295" s="18"/>
      <c r="F295" s="89"/>
      <c r="G295" s="89"/>
      <c r="H295" s="89"/>
      <c r="I295" s="89"/>
      <c r="J295" s="147"/>
      <c r="K295" s="147"/>
      <c r="L295" s="89"/>
      <c r="M295" s="89"/>
      <c r="N295" s="89"/>
      <c r="O295" s="18"/>
      <c r="P295" s="147"/>
      <c r="Q295" s="18"/>
      <c r="R295" s="18"/>
      <c r="S295" s="89"/>
      <c r="T295" s="18"/>
      <c r="U295" s="18"/>
      <c r="V295" s="18"/>
      <c r="W295" s="18"/>
      <c r="X295" s="18"/>
      <c r="Y295" s="18"/>
      <c r="Z295" s="18"/>
      <c r="AA295" s="18"/>
    </row>
    <row r="296" spans="1:27">
      <c r="A296" s="18"/>
      <c r="B296" s="18"/>
      <c r="C296" s="18"/>
      <c r="D296" s="18"/>
      <c r="E296" s="18"/>
      <c r="F296" s="89"/>
      <c r="G296" s="89"/>
      <c r="H296" s="89"/>
      <c r="I296" s="89"/>
      <c r="J296" s="147"/>
      <c r="K296" s="147"/>
      <c r="L296" s="89"/>
      <c r="M296" s="89"/>
      <c r="N296" s="89"/>
      <c r="O296" s="18"/>
      <c r="P296" s="147"/>
      <c r="Q296" s="18"/>
      <c r="R296" s="18"/>
      <c r="S296" s="89"/>
      <c r="T296" s="18"/>
      <c r="U296" s="18"/>
      <c r="V296" s="18"/>
      <c r="W296" s="18"/>
      <c r="X296" s="18"/>
      <c r="Y296" s="18"/>
      <c r="Z296" s="18"/>
      <c r="AA296" s="18"/>
    </row>
    <row r="297" spans="1:27">
      <c r="A297" s="18"/>
      <c r="B297" s="18"/>
      <c r="C297" s="18"/>
      <c r="D297" s="18"/>
      <c r="E297" s="18"/>
      <c r="F297" s="89"/>
      <c r="G297" s="89"/>
      <c r="H297" s="89"/>
      <c r="I297" s="89"/>
      <c r="J297" s="147"/>
      <c r="K297" s="147"/>
      <c r="L297" s="89"/>
      <c r="M297" s="89"/>
      <c r="N297" s="89"/>
      <c r="O297" s="18"/>
      <c r="P297" s="147"/>
      <c r="Q297" s="18"/>
      <c r="R297" s="18"/>
      <c r="S297" s="89"/>
      <c r="T297" s="18"/>
      <c r="U297" s="18"/>
      <c r="V297" s="18"/>
      <c r="W297" s="18"/>
      <c r="X297" s="18"/>
      <c r="Y297" s="18"/>
      <c r="Z297" s="18"/>
      <c r="AA297" s="18"/>
    </row>
    <row r="298" spans="1:27">
      <c r="A298" s="18"/>
      <c r="B298" s="18"/>
      <c r="C298" s="18"/>
      <c r="D298" s="18"/>
      <c r="E298" s="18"/>
      <c r="F298" s="89"/>
      <c r="G298" s="89"/>
      <c r="H298" s="89"/>
      <c r="I298" s="89"/>
      <c r="J298" s="147"/>
      <c r="K298" s="147"/>
      <c r="L298" s="89"/>
      <c r="M298" s="89"/>
      <c r="N298" s="89"/>
      <c r="O298" s="18"/>
      <c r="P298" s="147"/>
      <c r="Q298" s="18"/>
      <c r="R298" s="18"/>
      <c r="S298" s="89"/>
      <c r="T298" s="18"/>
      <c r="U298" s="18"/>
      <c r="V298" s="18"/>
      <c r="W298" s="18"/>
      <c r="X298" s="18"/>
      <c r="Y298" s="18"/>
      <c r="Z298" s="18"/>
      <c r="AA298" s="18"/>
    </row>
    <row r="299" spans="1:27">
      <c r="A299" s="18"/>
      <c r="B299" s="18"/>
      <c r="C299" s="18"/>
      <c r="D299" s="18"/>
      <c r="E299" s="18"/>
      <c r="F299" s="89"/>
      <c r="G299" s="89"/>
      <c r="H299" s="89"/>
      <c r="I299" s="89"/>
      <c r="J299" s="147"/>
      <c r="K299" s="147"/>
      <c r="L299" s="89"/>
      <c r="M299" s="89"/>
      <c r="N299" s="89"/>
      <c r="O299" s="18"/>
      <c r="P299" s="147"/>
      <c r="Q299" s="18"/>
      <c r="R299" s="18"/>
      <c r="S299" s="89"/>
      <c r="T299" s="18"/>
      <c r="U299" s="18"/>
      <c r="V299" s="18"/>
      <c r="W299" s="18"/>
      <c r="X299" s="18"/>
      <c r="Y299" s="18"/>
      <c r="Z299" s="18"/>
      <c r="AA299" s="18"/>
    </row>
    <row r="300" spans="1:27">
      <c r="A300" s="18"/>
      <c r="B300" s="18"/>
      <c r="C300" s="18"/>
      <c r="D300" s="18"/>
      <c r="E300" s="18"/>
      <c r="F300" s="89"/>
      <c r="G300" s="89"/>
      <c r="H300" s="89"/>
      <c r="I300" s="89"/>
      <c r="J300" s="147"/>
      <c r="K300" s="147"/>
      <c r="L300" s="89"/>
      <c r="M300" s="89"/>
      <c r="N300" s="89"/>
      <c r="O300" s="18"/>
      <c r="P300" s="147"/>
      <c r="Q300" s="18"/>
      <c r="R300" s="18"/>
      <c r="S300" s="89"/>
      <c r="T300" s="18"/>
      <c r="U300" s="18"/>
      <c r="V300" s="18"/>
      <c r="W300" s="18"/>
      <c r="X300" s="18"/>
      <c r="Y300" s="18"/>
      <c r="Z300" s="18"/>
      <c r="AA300" s="18"/>
    </row>
    <row r="301" spans="1:27">
      <c r="A301" s="18"/>
      <c r="B301" s="18"/>
      <c r="C301" s="18"/>
      <c r="D301" s="18"/>
      <c r="E301" s="18"/>
      <c r="F301" s="89"/>
      <c r="G301" s="89"/>
      <c r="H301" s="89"/>
      <c r="I301" s="89"/>
      <c r="J301" s="147"/>
      <c r="K301" s="147"/>
      <c r="L301" s="89"/>
      <c r="M301" s="89"/>
      <c r="N301" s="89"/>
      <c r="O301" s="18"/>
      <c r="P301" s="147"/>
      <c r="Q301" s="18"/>
      <c r="R301" s="18"/>
      <c r="S301" s="89"/>
      <c r="T301" s="18"/>
      <c r="U301" s="18"/>
      <c r="V301" s="18"/>
      <c r="W301" s="18"/>
      <c r="X301" s="18"/>
      <c r="Y301" s="18"/>
      <c r="Z301" s="18"/>
      <c r="AA301" s="18"/>
    </row>
    <row r="302" spans="1:27">
      <c r="A302" s="18"/>
      <c r="B302" s="18"/>
      <c r="C302" s="18"/>
      <c r="D302" s="18"/>
      <c r="E302" s="18"/>
      <c r="F302" s="89"/>
      <c r="G302" s="89"/>
      <c r="H302" s="89"/>
      <c r="I302" s="89"/>
      <c r="J302" s="147"/>
      <c r="K302" s="147"/>
      <c r="L302" s="89"/>
      <c r="M302" s="89"/>
      <c r="N302" s="89"/>
      <c r="O302" s="18"/>
      <c r="P302" s="147"/>
      <c r="Q302" s="18"/>
      <c r="R302" s="18"/>
      <c r="S302" s="89"/>
      <c r="T302" s="18"/>
      <c r="U302" s="18"/>
      <c r="V302" s="18"/>
      <c r="W302" s="18"/>
      <c r="X302" s="18"/>
      <c r="Y302" s="18"/>
      <c r="Z302" s="18"/>
      <c r="AA302" s="18"/>
    </row>
    <row r="303" spans="1:27">
      <c r="A303" s="18"/>
      <c r="B303" s="18"/>
      <c r="C303" s="18"/>
      <c r="D303" s="18"/>
      <c r="E303" s="18"/>
      <c r="F303" s="89"/>
      <c r="G303" s="89"/>
      <c r="H303" s="89"/>
      <c r="I303" s="89"/>
      <c r="J303" s="147"/>
      <c r="K303" s="147"/>
      <c r="L303" s="89"/>
      <c r="M303" s="89"/>
      <c r="N303" s="89"/>
      <c r="O303" s="18"/>
      <c r="P303" s="147"/>
      <c r="Q303" s="18"/>
      <c r="R303" s="18"/>
      <c r="S303" s="89"/>
      <c r="T303" s="18"/>
      <c r="U303" s="18"/>
      <c r="V303" s="18"/>
      <c r="W303" s="18"/>
      <c r="X303" s="18"/>
      <c r="Y303" s="18"/>
      <c r="Z303" s="18"/>
      <c r="AA303" s="18"/>
    </row>
    <row r="304" spans="1:27">
      <c r="A304" s="18"/>
      <c r="B304" s="18"/>
      <c r="C304" s="18"/>
      <c r="D304" s="18"/>
      <c r="E304" s="18"/>
      <c r="F304" s="89"/>
      <c r="G304" s="89"/>
      <c r="H304" s="89"/>
      <c r="I304" s="89"/>
      <c r="J304" s="147"/>
      <c r="K304" s="147"/>
      <c r="L304" s="89"/>
      <c r="M304" s="89"/>
      <c r="N304" s="89"/>
      <c r="O304" s="18"/>
      <c r="P304" s="147"/>
      <c r="Q304" s="18"/>
      <c r="R304" s="18"/>
      <c r="S304" s="89"/>
      <c r="T304" s="18"/>
      <c r="U304" s="18"/>
      <c r="V304" s="18"/>
      <c r="W304" s="18"/>
      <c r="X304" s="18"/>
      <c r="Y304" s="18"/>
      <c r="Z304" s="18"/>
      <c r="AA304" s="18"/>
    </row>
    <row r="305" spans="1:27">
      <c r="A305" s="18"/>
      <c r="B305" s="18"/>
      <c r="C305" s="18"/>
      <c r="D305" s="18"/>
      <c r="E305" s="18"/>
      <c r="F305" s="89"/>
      <c r="G305" s="89"/>
      <c r="H305" s="89"/>
      <c r="I305" s="89"/>
      <c r="J305" s="147"/>
      <c r="K305" s="147"/>
      <c r="L305" s="89"/>
      <c r="M305" s="89"/>
      <c r="N305" s="89"/>
      <c r="O305" s="18"/>
      <c r="P305" s="147"/>
      <c r="Q305" s="18"/>
      <c r="R305" s="18"/>
      <c r="S305" s="89"/>
      <c r="T305" s="18"/>
      <c r="U305" s="18"/>
      <c r="V305" s="18"/>
      <c r="W305" s="18"/>
      <c r="X305" s="18"/>
      <c r="Y305" s="18"/>
      <c r="Z305" s="18"/>
      <c r="AA305" s="18"/>
    </row>
    <row r="306" spans="1:27">
      <c r="A306" s="18"/>
      <c r="B306" s="18"/>
      <c r="C306" s="18"/>
      <c r="D306" s="18"/>
      <c r="E306" s="18"/>
      <c r="F306" s="89"/>
      <c r="G306" s="89"/>
      <c r="H306" s="89"/>
      <c r="I306" s="89"/>
      <c r="J306" s="147"/>
      <c r="K306" s="147"/>
      <c r="L306" s="89"/>
      <c r="M306" s="89"/>
      <c r="N306" s="89"/>
      <c r="O306" s="18"/>
      <c r="P306" s="147"/>
      <c r="Q306" s="18"/>
      <c r="R306" s="18"/>
      <c r="S306" s="89"/>
      <c r="T306" s="18"/>
      <c r="U306" s="18"/>
      <c r="V306" s="18"/>
      <c r="W306" s="18"/>
      <c r="X306" s="18"/>
      <c r="Y306" s="18"/>
      <c r="Z306" s="18"/>
      <c r="AA306" s="18"/>
    </row>
    <row r="307" spans="1:27">
      <c r="A307" s="18"/>
      <c r="B307" s="18"/>
      <c r="C307" s="18"/>
      <c r="D307" s="18"/>
      <c r="E307" s="18"/>
      <c r="F307" s="89"/>
      <c r="G307" s="89"/>
      <c r="H307" s="89"/>
      <c r="I307" s="89"/>
      <c r="J307" s="147"/>
      <c r="K307" s="147"/>
      <c r="L307" s="89"/>
      <c r="M307" s="89"/>
      <c r="N307" s="89"/>
      <c r="O307" s="18"/>
      <c r="P307" s="147"/>
      <c r="Q307" s="18"/>
      <c r="R307" s="18"/>
      <c r="S307" s="89"/>
      <c r="T307" s="18"/>
      <c r="U307" s="18"/>
      <c r="V307" s="18"/>
      <c r="W307" s="18"/>
      <c r="X307" s="18"/>
      <c r="Y307" s="18"/>
      <c r="Z307" s="18"/>
      <c r="AA307" s="18"/>
    </row>
    <row r="308" spans="1:27">
      <c r="A308" s="18"/>
      <c r="B308" s="18"/>
      <c r="C308" s="18"/>
      <c r="D308" s="18"/>
      <c r="E308" s="18"/>
      <c r="F308" s="89"/>
      <c r="G308" s="89"/>
      <c r="H308" s="89"/>
      <c r="I308" s="89"/>
      <c r="J308" s="147"/>
      <c r="K308" s="147"/>
      <c r="L308" s="89"/>
      <c r="M308" s="89"/>
      <c r="N308" s="89"/>
      <c r="O308" s="18"/>
      <c r="P308" s="147"/>
      <c r="Q308" s="18"/>
      <c r="R308" s="18"/>
      <c r="S308" s="89"/>
      <c r="T308" s="18"/>
      <c r="U308" s="18"/>
      <c r="V308" s="18"/>
      <c r="W308" s="18"/>
      <c r="X308" s="18"/>
      <c r="Y308" s="18"/>
      <c r="Z308" s="18"/>
      <c r="AA308" s="18"/>
    </row>
    <row r="309" spans="1:27">
      <c r="A309" s="18"/>
      <c r="B309" s="18"/>
      <c r="C309" s="18"/>
      <c r="D309" s="18"/>
      <c r="E309" s="18"/>
      <c r="F309" s="89"/>
      <c r="G309" s="89"/>
      <c r="H309" s="89"/>
      <c r="I309" s="89"/>
      <c r="J309" s="147"/>
      <c r="K309" s="147"/>
      <c r="L309" s="89"/>
      <c r="M309" s="89"/>
      <c r="N309" s="89"/>
      <c r="O309" s="18"/>
      <c r="P309" s="147"/>
      <c r="Q309" s="18"/>
      <c r="R309" s="18"/>
      <c r="S309" s="89"/>
      <c r="T309" s="18"/>
      <c r="U309" s="18"/>
      <c r="V309" s="18"/>
      <c r="W309" s="18"/>
      <c r="X309" s="18"/>
      <c r="Y309" s="18"/>
      <c r="Z309" s="18"/>
      <c r="AA309" s="18"/>
    </row>
    <row r="310" spans="1:27">
      <c r="A310" s="18"/>
      <c r="B310" s="18"/>
      <c r="C310" s="18"/>
      <c r="D310" s="18"/>
      <c r="E310" s="18"/>
      <c r="F310" s="89"/>
      <c r="G310" s="89"/>
      <c r="H310" s="89"/>
      <c r="I310" s="89"/>
      <c r="J310" s="147"/>
      <c r="K310" s="147"/>
      <c r="L310" s="89"/>
      <c r="M310" s="89"/>
      <c r="N310" s="89"/>
      <c r="O310" s="18"/>
      <c r="P310" s="147"/>
      <c r="Q310" s="18"/>
      <c r="R310" s="18"/>
      <c r="S310" s="89"/>
      <c r="T310" s="18"/>
      <c r="U310" s="18"/>
      <c r="V310" s="18"/>
      <c r="W310" s="18"/>
      <c r="X310" s="18"/>
      <c r="Y310" s="18"/>
      <c r="Z310" s="18"/>
      <c r="AA310" s="18"/>
    </row>
    <row r="311" spans="1:27">
      <c r="A311" s="18"/>
      <c r="B311" s="18"/>
      <c r="C311" s="18"/>
      <c r="D311" s="18"/>
      <c r="E311" s="18"/>
      <c r="F311" s="89"/>
      <c r="G311" s="89"/>
      <c r="H311" s="89"/>
      <c r="I311" s="89"/>
      <c r="J311" s="147"/>
      <c r="K311" s="147"/>
      <c r="L311" s="89"/>
      <c r="M311" s="89"/>
      <c r="N311" s="89"/>
      <c r="O311" s="18"/>
      <c r="P311" s="147"/>
      <c r="Q311" s="18"/>
      <c r="R311" s="18"/>
      <c r="S311" s="89"/>
      <c r="T311" s="18"/>
      <c r="U311" s="18"/>
      <c r="V311" s="18"/>
      <c r="W311" s="18"/>
      <c r="X311" s="18"/>
      <c r="Y311" s="18"/>
      <c r="Z311" s="18"/>
      <c r="AA311" s="18"/>
    </row>
    <row r="312" spans="1:27">
      <c r="A312" s="18"/>
      <c r="B312" s="18"/>
      <c r="C312" s="18"/>
      <c r="D312" s="18"/>
      <c r="E312" s="18"/>
      <c r="F312" s="89"/>
      <c r="G312" s="89"/>
      <c r="H312" s="89"/>
      <c r="I312" s="89"/>
      <c r="J312" s="147"/>
      <c r="K312" s="147"/>
      <c r="L312" s="89"/>
      <c r="M312" s="89"/>
      <c r="N312" s="89"/>
      <c r="O312" s="18"/>
      <c r="P312" s="147"/>
      <c r="Q312" s="18"/>
      <c r="R312" s="18"/>
      <c r="S312" s="89"/>
      <c r="T312" s="18"/>
      <c r="U312" s="18"/>
      <c r="V312" s="18"/>
      <c r="W312" s="18"/>
      <c r="X312" s="18"/>
      <c r="Y312" s="18"/>
      <c r="Z312" s="18"/>
      <c r="AA312" s="18"/>
    </row>
    <row r="313" spans="1:27">
      <c r="A313" s="18"/>
      <c r="B313" s="18"/>
      <c r="C313" s="18"/>
      <c r="D313" s="18"/>
      <c r="E313" s="18"/>
      <c r="F313" s="89"/>
      <c r="G313" s="89"/>
      <c r="H313" s="89"/>
      <c r="I313" s="89"/>
      <c r="J313" s="147"/>
      <c r="K313" s="147"/>
      <c r="L313" s="89"/>
      <c r="M313" s="89"/>
      <c r="N313" s="89"/>
      <c r="O313" s="18"/>
      <c r="P313" s="147"/>
      <c r="Q313" s="18"/>
      <c r="R313" s="18"/>
      <c r="S313" s="89"/>
      <c r="T313" s="18"/>
      <c r="U313" s="18"/>
      <c r="V313" s="18"/>
      <c r="W313" s="18"/>
      <c r="X313" s="18"/>
      <c r="Y313" s="18"/>
      <c r="Z313" s="18"/>
      <c r="AA313" s="18"/>
    </row>
    <row r="314" spans="1:27">
      <c r="A314" s="18"/>
      <c r="B314" s="18"/>
      <c r="C314" s="18"/>
      <c r="D314" s="18"/>
      <c r="E314" s="18"/>
      <c r="F314" s="89"/>
      <c r="G314" s="89"/>
      <c r="H314" s="89"/>
      <c r="I314" s="89"/>
      <c r="J314" s="147"/>
      <c r="K314" s="147"/>
      <c r="L314" s="89"/>
      <c r="M314" s="89"/>
      <c r="N314" s="89"/>
      <c r="O314" s="18"/>
      <c r="P314" s="147"/>
      <c r="Q314" s="18"/>
      <c r="R314" s="18"/>
      <c r="S314" s="89"/>
      <c r="T314" s="18"/>
      <c r="U314" s="18"/>
      <c r="V314" s="18"/>
      <c r="W314" s="18"/>
      <c r="X314" s="18"/>
      <c r="Y314" s="18"/>
      <c r="Z314" s="18"/>
      <c r="AA314" s="18"/>
    </row>
    <row r="315" spans="1:27">
      <c r="A315" s="18"/>
      <c r="B315" s="18"/>
      <c r="C315" s="18"/>
      <c r="D315" s="18"/>
      <c r="E315" s="18"/>
      <c r="F315" s="89"/>
      <c r="G315" s="89"/>
      <c r="H315" s="89"/>
      <c r="I315" s="89"/>
      <c r="J315" s="147"/>
      <c r="K315" s="147"/>
      <c r="L315" s="89"/>
      <c r="M315" s="89"/>
      <c r="N315" s="89"/>
      <c r="O315" s="18"/>
      <c r="P315" s="147"/>
      <c r="Q315" s="18"/>
      <c r="R315" s="18"/>
      <c r="S315" s="89"/>
      <c r="T315" s="18"/>
      <c r="U315" s="18"/>
      <c r="V315" s="18"/>
      <c r="W315" s="18"/>
      <c r="X315" s="18"/>
      <c r="Y315" s="18"/>
      <c r="Z315" s="18"/>
      <c r="AA315" s="18"/>
    </row>
    <row r="316" spans="1:27">
      <c r="A316" s="18"/>
      <c r="B316" s="18"/>
      <c r="C316" s="18"/>
      <c r="D316" s="18"/>
      <c r="E316" s="18"/>
      <c r="F316" s="89"/>
      <c r="G316" s="89"/>
      <c r="H316" s="89"/>
      <c r="I316" s="89"/>
      <c r="J316" s="147"/>
      <c r="K316" s="147"/>
      <c r="L316" s="89"/>
      <c r="M316" s="89"/>
      <c r="N316" s="89"/>
      <c r="O316" s="18"/>
      <c r="P316" s="147"/>
      <c r="Q316" s="18"/>
      <c r="R316" s="18"/>
      <c r="S316" s="89"/>
      <c r="T316" s="18"/>
      <c r="U316" s="18"/>
      <c r="V316" s="18"/>
      <c r="W316" s="18"/>
      <c r="X316" s="18"/>
      <c r="Y316" s="18"/>
      <c r="Z316" s="18"/>
      <c r="AA316" s="18"/>
    </row>
    <row r="317" spans="1:27">
      <c r="A317" s="18"/>
      <c r="B317" s="18"/>
      <c r="C317" s="18"/>
      <c r="D317" s="18"/>
      <c r="E317" s="18"/>
      <c r="F317" s="89"/>
      <c r="G317" s="89"/>
      <c r="H317" s="89"/>
      <c r="I317" s="89"/>
      <c r="J317" s="147"/>
      <c r="K317" s="147"/>
      <c r="L317" s="89"/>
      <c r="M317" s="89"/>
      <c r="N317" s="89"/>
      <c r="O317" s="18"/>
      <c r="P317" s="147"/>
      <c r="Q317" s="18"/>
      <c r="R317" s="18"/>
      <c r="S317" s="89"/>
      <c r="T317" s="18"/>
      <c r="U317" s="18"/>
      <c r="V317" s="18"/>
      <c r="W317" s="18"/>
      <c r="X317" s="18"/>
      <c r="Y317" s="18"/>
      <c r="Z317" s="18"/>
      <c r="AA317" s="18"/>
    </row>
    <row r="318" spans="1:27">
      <c r="A318" s="18"/>
      <c r="B318" s="18"/>
      <c r="C318" s="18"/>
      <c r="D318" s="18"/>
      <c r="E318" s="18"/>
      <c r="F318" s="89"/>
      <c r="G318" s="89"/>
      <c r="H318" s="89"/>
      <c r="I318" s="89"/>
      <c r="J318" s="147"/>
      <c r="K318" s="147"/>
      <c r="L318" s="89"/>
      <c r="M318" s="89"/>
      <c r="N318" s="89"/>
      <c r="O318" s="18"/>
      <c r="P318" s="147"/>
      <c r="Q318" s="18"/>
      <c r="R318" s="18"/>
      <c r="S318" s="89"/>
      <c r="T318" s="18"/>
      <c r="U318" s="18"/>
      <c r="V318" s="18"/>
      <c r="W318" s="18"/>
      <c r="X318" s="18"/>
      <c r="Y318" s="18"/>
      <c r="Z318" s="18"/>
      <c r="AA318" s="18"/>
    </row>
    <row r="319" spans="1:27">
      <c r="A319" s="18"/>
      <c r="B319" s="18"/>
      <c r="C319" s="18"/>
      <c r="D319" s="18"/>
      <c r="E319" s="18"/>
      <c r="F319" s="89"/>
      <c r="G319" s="89"/>
      <c r="H319" s="89"/>
      <c r="I319" s="89"/>
      <c r="J319" s="147"/>
      <c r="K319" s="147"/>
      <c r="L319" s="89"/>
      <c r="M319" s="89"/>
      <c r="N319" s="89"/>
      <c r="O319" s="18"/>
      <c r="P319" s="147"/>
      <c r="Q319" s="18"/>
      <c r="R319" s="18"/>
      <c r="S319" s="89"/>
      <c r="T319" s="18"/>
      <c r="U319" s="18"/>
      <c r="V319" s="18"/>
      <c r="W319" s="18"/>
      <c r="X319" s="18"/>
      <c r="Y319" s="18"/>
      <c r="Z319" s="18"/>
      <c r="AA319" s="18"/>
    </row>
    <row r="320" spans="1:27">
      <c r="A320" s="18"/>
      <c r="B320" s="18"/>
      <c r="C320" s="18"/>
      <c r="D320" s="18"/>
      <c r="E320" s="18"/>
      <c r="F320" s="89"/>
      <c r="G320" s="89"/>
      <c r="H320" s="89"/>
      <c r="I320" s="89"/>
      <c r="J320" s="147"/>
      <c r="K320" s="147"/>
      <c r="L320" s="89"/>
      <c r="M320" s="89"/>
      <c r="N320" s="89"/>
      <c r="O320" s="18"/>
      <c r="P320" s="147"/>
      <c r="Q320" s="18"/>
      <c r="R320" s="18"/>
      <c r="S320" s="89"/>
      <c r="T320" s="18"/>
      <c r="U320" s="18"/>
      <c r="V320" s="18"/>
      <c r="W320" s="18"/>
      <c r="X320" s="18"/>
      <c r="Y320" s="18"/>
      <c r="Z320" s="18"/>
      <c r="AA320" s="18"/>
    </row>
    <row r="321" spans="1:27">
      <c r="A321" s="18"/>
      <c r="B321" s="18"/>
      <c r="C321" s="18"/>
      <c r="D321" s="18"/>
      <c r="E321" s="18"/>
      <c r="F321" s="89"/>
      <c r="G321" s="89"/>
      <c r="H321" s="89"/>
      <c r="I321" s="89"/>
      <c r="J321" s="147"/>
      <c r="K321" s="147"/>
      <c r="L321" s="89"/>
      <c r="M321" s="89"/>
      <c r="N321" s="89"/>
      <c r="O321" s="18"/>
      <c r="P321" s="147"/>
      <c r="Q321" s="18"/>
      <c r="R321" s="18"/>
      <c r="S321" s="89"/>
      <c r="T321" s="18"/>
      <c r="U321" s="18"/>
      <c r="V321" s="18"/>
      <c r="W321" s="18"/>
      <c r="X321" s="18"/>
      <c r="Y321" s="18"/>
      <c r="Z321" s="18"/>
      <c r="AA321" s="18"/>
    </row>
    <row r="322" spans="1:27">
      <c r="A322" s="18"/>
      <c r="B322" s="18"/>
      <c r="C322" s="18"/>
      <c r="D322" s="18"/>
      <c r="E322" s="18"/>
      <c r="F322" s="89"/>
      <c r="G322" s="89"/>
      <c r="H322" s="89"/>
      <c r="I322" s="89"/>
      <c r="J322" s="147"/>
      <c r="K322" s="147"/>
      <c r="L322" s="89"/>
      <c r="M322" s="89"/>
      <c r="N322" s="89"/>
      <c r="O322" s="18"/>
      <c r="P322" s="147"/>
      <c r="Q322" s="18"/>
      <c r="R322" s="18"/>
      <c r="S322" s="89"/>
      <c r="T322" s="18"/>
      <c r="U322" s="18"/>
      <c r="V322" s="18"/>
      <c r="W322" s="18"/>
      <c r="X322" s="18"/>
      <c r="Y322" s="18"/>
      <c r="Z322" s="18"/>
      <c r="AA322" s="18"/>
    </row>
    <row r="323" spans="1:27">
      <c r="A323" s="18"/>
      <c r="B323" s="18"/>
      <c r="C323" s="18"/>
      <c r="D323" s="18"/>
      <c r="E323" s="18"/>
      <c r="F323" s="89"/>
      <c r="G323" s="89"/>
      <c r="H323" s="89"/>
      <c r="I323" s="89"/>
      <c r="J323" s="147"/>
      <c r="K323" s="147"/>
      <c r="L323" s="89"/>
      <c r="M323" s="89"/>
      <c r="N323" s="89"/>
      <c r="O323" s="18"/>
      <c r="P323" s="147"/>
      <c r="Q323" s="18"/>
      <c r="R323" s="18"/>
      <c r="S323" s="89"/>
      <c r="T323" s="18"/>
      <c r="U323" s="18"/>
      <c r="V323" s="18"/>
      <c r="W323" s="18"/>
      <c r="X323" s="18"/>
      <c r="Y323" s="18"/>
      <c r="Z323" s="18"/>
      <c r="AA323" s="18"/>
    </row>
    <row r="324" spans="1:27">
      <c r="A324" s="18"/>
      <c r="B324" s="18"/>
      <c r="C324" s="18"/>
      <c r="D324" s="18"/>
      <c r="E324" s="18"/>
      <c r="F324" s="89"/>
      <c r="G324" s="89"/>
      <c r="H324" s="89"/>
      <c r="I324" s="89"/>
      <c r="J324" s="147"/>
      <c r="K324" s="147"/>
      <c r="L324" s="89"/>
      <c r="M324" s="89"/>
      <c r="N324" s="89"/>
      <c r="O324" s="18"/>
      <c r="P324" s="147"/>
      <c r="Q324" s="18"/>
      <c r="R324" s="18"/>
      <c r="S324" s="89"/>
      <c r="T324" s="18"/>
      <c r="U324" s="18"/>
      <c r="V324" s="18"/>
      <c r="W324" s="18"/>
      <c r="X324" s="18"/>
      <c r="Y324" s="18"/>
      <c r="Z324" s="18"/>
      <c r="AA324" s="18"/>
    </row>
    <row r="325" spans="1:27">
      <c r="A325" s="18"/>
      <c r="B325" s="18"/>
      <c r="C325" s="18"/>
      <c r="D325" s="18"/>
      <c r="E325" s="18"/>
      <c r="F325" s="89"/>
      <c r="G325" s="89"/>
      <c r="H325" s="89"/>
      <c r="I325" s="89"/>
      <c r="J325" s="147"/>
      <c r="K325" s="147"/>
      <c r="L325" s="89"/>
      <c r="M325" s="89"/>
      <c r="N325" s="89"/>
      <c r="O325" s="18"/>
      <c r="P325" s="147"/>
      <c r="Q325" s="18"/>
      <c r="R325" s="18"/>
      <c r="S325" s="89"/>
      <c r="T325" s="18"/>
      <c r="U325" s="18"/>
      <c r="V325" s="18"/>
      <c r="W325" s="18"/>
      <c r="X325" s="18"/>
      <c r="Y325" s="18"/>
      <c r="Z325" s="18"/>
      <c r="AA325" s="18"/>
    </row>
    <row r="326" spans="1:27">
      <c r="A326" s="18"/>
      <c r="B326" s="18"/>
      <c r="C326" s="18"/>
      <c r="D326" s="18"/>
      <c r="E326" s="18"/>
      <c r="F326" s="89"/>
      <c r="G326" s="89"/>
      <c r="H326" s="89"/>
      <c r="I326" s="89"/>
      <c r="J326" s="147"/>
      <c r="K326" s="147"/>
      <c r="L326" s="89"/>
      <c r="M326" s="89"/>
      <c r="N326" s="89"/>
      <c r="O326" s="18"/>
      <c r="P326" s="147"/>
      <c r="Q326" s="18"/>
      <c r="R326" s="18"/>
      <c r="S326" s="89"/>
      <c r="T326" s="18"/>
      <c r="U326" s="18"/>
      <c r="V326" s="18"/>
      <c r="W326" s="18"/>
      <c r="X326" s="18"/>
      <c r="Y326" s="18"/>
      <c r="Z326" s="18"/>
      <c r="AA326" s="18"/>
    </row>
    <row r="327" spans="1:27">
      <c r="A327" s="18"/>
      <c r="B327" s="18"/>
      <c r="C327" s="18"/>
      <c r="D327" s="18"/>
      <c r="E327" s="18"/>
      <c r="F327" s="89"/>
      <c r="G327" s="89"/>
      <c r="H327" s="89"/>
      <c r="I327" s="89"/>
      <c r="J327" s="147"/>
      <c r="K327" s="147"/>
      <c r="L327" s="89"/>
      <c r="M327" s="89"/>
      <c r="N327" s="89"/>
      <c r="O327" s="18"/>
      <c r="P327" s="147"/>
      <c r="Q327" s="18"/>
      <c r="R327" s="18"/>
      <c r="S327" s="89"/>
      <c r="T327" s="18"/>
      <c r="U327" s="18"/>
      <c r="V327" s="18"/>
      <c r="W327" s="18"/>
      <c r="X327" s="18"/>
      <c r="Y327" s="18"/>
      <c r="Z327" s="18"/>
      <c r="AA327" s="18"/>
    </row>
    <row r="328" spans="1:27">
      <c r="A328" s="18"/>
      <c r="B328" s="18"/>
      <c r="C328" s="18"/>
      <c r="D328" s="18"/>
      <c r="E328" s="18"/>
      <c r="F328" s="89"/>
      <c r="G328" s="89"/>
      <c r="H328" s="89"/>
      <c r="I328" s="89"/>
      <c r="J328" s="147"/>
      <c r="K328" s="147"/>
      <c r="L328" s="89"/>
      <c r="M328" s="89"/>
      <c r="N328" s="89"/>
      <c r="O328" s="18"/>
      <c r="P328" s="147"/>
      <c r="Q328" s="18"/>
      <c r="R328" s="18"/>
      <c r="S328" s="89"/>
      <c r="T328" s="18"/>
      <c r="U328" s="18"/>
      <c r="V328" s="18"/>
      <c r="W328" s="18"/>
      <c r="X328" s="18"/>
      <c r="Y328" s="18"/>
      <c r="Z328" s="18"/>
      <c r="AA328" s="18"/>
    </row>
    <row r="329" spans="1:27">
      <c r="A329" s="18"/>
      <c r="B329" s="18"/>
      <c r="C329" s="18"/>
      <c r="D329" s="18"/>
      <c r="E329" s="18"/>
      <c r="F329" s="89"/>
      <c r="G329" s="89"/>
      <c r="H329" s="89"/>
      <c r="I329" s="89"/>
      <c r="J329" s="147"/>
      <c r="K329" s="147"/>
      <c r="L329" s="89"/>
      <c r="M329" s="89"/>
      <c r="N329" s="89"/>
      <c r="O329" s="18"/>
      <c r="P329" s="147"/>
      <c r="Q329" s="18"/>
      <c r="R329" s="18"/>
      <c r="S329" s="89"/>
      <c r="T329" s="18"/>
      <c r="U329" s="18"/>
      <c r="V329" s="18"/>
      <c r="W329" s="18"/>
      <c r="X329" s="18"/>
      <c r="Y329" s="18"/>
      <c r="Z329" s="18"/>
      <c r="AA329" s="18"/>
    </row>
    <row r="330" spans="1:27">
      <c r="A330" s="18"/>
      <c r="B330" s="18"/>
      <c r="C330" s="18"/>
      <c r="D330" s="18"/>
      <c r="E330" s="18"/>
      <c r="F330" s="89"/>
      <c r="G330" s="89"/>
      <c r="H330" s="89"/>
      <c r="I330" s="89"/>
      <c r="J330" s="147"/>
      <c r="K330" s="147"/>
      <c r="L330" s="89"/>
      <c r="M330" s="89"/>
      <c r="N330" s="89"/>
      <c r="O330" s="18"/>
      <c r="P330" s="147"/>
      <c r="Q330" s="18"/>
      <c r="R330" s="18"/>
      <c r="S330" s="89"/>
      <c r="T330" s="18"/>
      <c r="U330" s="18"/>
      <c r="V330" s="18"/>
      <c r="W330" s="18"/>
      <c r="X330" s="18"/>
      <c r="Y330" s="18"/>
      <c r="Z330" s="18"/>
      <c r="AA330" s="18"/>
    </row>
    <row r="331" spans="1:27">
      <c r="P331" s="147"/>
      <c r="Q331" s="18"/>
      <c r="R331" s="18"/>
      <c r="S331" s="89"/>
      <c r="T331" s="18"/>
      <c r="U331" s="18"/>
      <c r="V331" s="18"/>
      <c r="W331" s="18"/>
      <c r="X331" s="18"/>
      <c r="Y331" s="18"/>
      <c r="Z331" s="18"/>
      <c r="AA331" s="18"/>
    </row>
    <row r="332" spans="1:27">
      <c r="P332" s="147"/>
      <c r="Q332" s="18"/>
      <c r="R332" s="18"/>
      <c r="S332" s="89"/>
      <c r="T332" s="18"/>
      <c r="U332" s="18"/>
      <c r="V332" s="18"/>
      <c r="W332" s="18"/>
      <c r="X332" s="18"/>
      <c r="Y332" s="18"/>
      <c r="Z332" s="18"/>
      <c r="AA332" s="18"/>
    </row>
    <row r="333" spans="1:27">
      <c r="P333" s="147"/>
      <c r="Q333" s="18"/>
      <c r="R333" s="18"/>
      <c r="S333" s="89"/>
      <c r="T333" s="18"/>
      <c r="U333" s="18"/>
      <c r="V333" s="18"/>
      <c r="W333" s="18"/>
      <c r="X333" s="18"/>
      <c r="Y333" s="18"/>
      <c r="Z333" s="18"/>
      <c r="AA333" s="18"/>
    </row>
    <row r="334" spans="1:27">
      <c r="P334" s="147"/>
      <c r="Q334" s="18"/>
      <c r="R334" s="18"/>
      <c r="S334" s="89"/>
      <c r="T334" s="18"/>
      <c r="U334" s="18"/>
      <c r="V334" s="18"/>
      <c r="W334" s="18"/>
      <c r="X334" s="18"/>
      <c r="Y334" s="18"/>
      <c r="Z334" s="18"/>
      <c r="AA334" s="18"/>
    </row>
    <row r="335" spans="1:27">
      <c r="P335" s="147"/>
      <c r="Q335" s="18"/>
      <c r="R335" s="18"/>
    </row>
    <row r="336" spans="1:27">
      <c r="P336" s="147"/>
    </row>
    <row r="337" spans="5:16">
      <c r="P337" s="147"/>
    </row>
    <row r="342" spans="5:16">
      <c r="K342" s="119"/>
    </row>
    <row r="347" spans="5:16">
      <c r="E347" s="158"/>
      <c r="G347" s="119"/>
      <c r="H347" s="148"/>
    </row>
    <row r="349" spans="5:16">
      <c r="L349" s="148"/>
      <c r="M349" s="148"/>
      <c r="N349" s="148"/>
      <c r="O349" s="148"/>
    </row>
    <row r="350" spans="5:16">
      <c r="L350" s="148"/>
      <c r="M350" s="148"/>
      <c r="N350" s="148"/>
      <c r="O350" s="148"/>
    </row>
  </sheetData>
  <autoFilter ref="S1:S350"/>
  <mergeCells count="195">
    <mergeCell ref="N44:N45"/>
    <mergeCell ref="O44:O45"/>
    <mergeCell ref="P44:P45"/>
    <mergeCell ref="J28:K28"/>
    <mergeCell ref="J221:K221"/>
    <mergeCell ref="J222:K222"/>
    <mergeCell ref="J67:K67"/>
    <mergeCell ref="J43:K43"/>
    <mergeCell ref="A44:A45"/>
    <mergeCell ref="B44:B45"/>
    <mergeCell ref="G44:G45"/>
    <mergeCell ref="I44:I45"/>
    <mergeCell ref="J44:K45"/>
    <mergeCell ref="J142:K142"/>
    <mergeCell ref="J139:K139"/>
    <mergeCell ref="J105:K105"/>
    <mergeCell ref="J102:K102"/>
    <mergeCell ref="J104:K104"/>
    <mergeCell ref="J103:K103"/>
    <mergeCell ref="J86:K86"/>
    <mergeCell ref="J93:K93"/>
    <mergeCell ref="J63:K63"/>
    <mergeCell ref="J78:K78"/>
    <mergeCell ref="J137:K137"/>
    <mergeCell ref="J138:K138"/>
    <mergeCell ref="J109:K109"/>
    <mergeCell ref="J114:K114"/>
    <mergeCell ref="J129:K129"/>
    <mergeCell ref="J135:K135"/>
    <mergeCell ref="J88:K88"/>
    <mergeCell ref="J140:K140"/>
    <mergeCell ref="J89:K89"/>
    <mergeCell ref="J66:K66"/>
    <mergeCell ref="J113:K113"/>
    <mergeCell ref="J117:K117"/>
    <mergeCell ref="J126:K126"/>
    <mergeCell ref="J127:K127"/>
    <mergeCell ref="J123:K123"/>
    <mergeCell ref="J90:K90"/>
    <mergeCell ref="J79:K79"/>
    <mergeCell ref="J69:K69"/>
    <mergeCell ref="J70:K70"/>
    <mergeCell ref="J91:K91"/>
    <mergeCell ref="J92:K92"/>
    <mergeCell ref="J13:K13"/>
    <mergeCell ref="J14:K14"/>
    <mergeCell ref="J10:K10"/>
    <mergeCell ref="J47:K47"/>
    <mergeCell ref="J51:K51"/>
    <mergeCell ref="J36:K36"/>
    <mergeCell ref="J20:K20"/>
    <mergeCell ref="J21:K21"/>
    <mergeCell ref="J22:K22"/>
    <mergeCell ref="J23:K23"/>
    <mergeCell ref="J27:K27"/>
    <mergeCell ref="J24:K24"/>
    <mergeCell ref="J25:K25"/>
    <mergeCell ref="J26:K26"/>
    <mergeCell ref="J29:K29"/>
    <mergeCell ref="J30:K30"/>
    <mergeCell ref="J31:K31"/>
    <mergeCell ref="J32:K32"/>
    <mergeCell ref="J33:K33"/>
    <mergeCell ref="J171:K171"/>
    <mergeCell ref="J183:K183"/>
    <mergeCell ref="J165:K165"/>
    <mergeCell ref="J199:K199"/>
    <mergeCell ref="J187:K187"/>
    <mergeCell ref="J193:K193"/>
    <mergeCell ref="J61:K61"/>
    <mergeCell ref="J62:K62"/>
    <mergeCell ref="J136:K136"/>
    <mergeCell ref="J132:K132"/>
    <mergeCell ref="J121:K121"/>
    <mergeCell ref="J124:K124"/>
    <mergeCell ref="J122:K122"/>
    <mergeCell ref="J133:K133"/>
    <mergeCell ref="J116:K116"/>
    <mergeCell ref="J101:K101"/>
    <mergeCell ref="J100:K100"/>
    <mergeCell ref="J115:K115"/>
    <mergeCell ref="J106:K106"/>
    <mergeCell ref="J107:K107"/>
    <mergeCell ref="J112:K112"/>
    <mergeCell ref="J111:K111"/>
    <mergeCell ref="J110:K110"/>
    <mergeCell ref="J118:K118"/>
    <mergeCell ref="J9:K9"/>
    <mergeCell ref="J41:K41"/>
    <mergeCell ref="J42:K42"/>
    <mergeCell ref="J12:K12"/>
    <mergeCell ref="J11:K11"/>
    <mergeCell ref="J214:K214"/>
    <mergeCell ref="J205:K205"/>
    <mergeCell ref="J198:K198"/>
    <mergeCell ref="J184:K184"/>
    <mergeCell ref="J197:K197"/>
    <mergeCell ref="J179:K179"/>
    <mergeCell ref="J172:K172"/>
    <mergeCell ref="J154:K154"/>
    <mergeCell ref="J192:K192"/>
    <mergeCell ref="J185:K185"/>
    <mergeCell ref="J177:K177"/>
    <mergeCell ref="J125:K125"/>
    <mergeCell ref="J206:K206"/>
    <mergeCell ref="J151:K151"/>
    <mergeCell ref="J145:K145"/>
    <mergeCell ref="J148:K148"/>
    <mergeCell ref="J149:K149"/>
    <mergeCell ref="J153:K153"/>
    <mergeCell ref="J147:K147"/>
    <mergeCell ref="K225:L225"/>
    <mergeCell ref="J215:K215"/>
    <mergeCell ref="J166:K166"/>
    <mergeCell ref="J158:K158"/>
    <mergeCell ref="J181:K181"/>
    <mergeCell ref="J175:K175"/>
    <mergeCell ref="J170:K170"/>
    <mergeCell ref="J174:K174"/>
    <mergeCell ref="J162:K162"/>
    <mergeCell ref="J217:K217"/>
    <mergeCell ref="J218:K218"/>
    <mergeCell ref="J224:K224"/>
    <mergeCell ref="J213:K213"/>
    <mergeCell ref="J212:K212"/>
    <mergeCell ref="J210:K210"/>
    <mergeCell ref="J203:K203"/>
    <mergeCell ref="J220:K220"/>
    <mergeCell ref="J211:K211"/>
    <mergeCell ref="J208:K208"/>
    <mergeCell ref="J204:K204"/>
    <mergeCell ref="J173:K173"/>
    <mergeCell ref="J195:K195"/>
    <mergeCell ref="J186:K186"/>
    <mergeCell ref="J169:K169"/>
    <mergeCell ref="J160:K160"/>
    <mergeCell ref="J150:K150"/>
    <mergeCell ref="J157:K157"/>
    <mergeCell ref="J168:K168"/>
    <mergeCell ref="J164:K164"/>
    <mergeCell ref="J120:K120"/>
    <mergeCell ref="J130:K130"/>
    <mergeCell ref="J119:K119"/>
    <mergeCell ref="J219:K219"/>
    <mergeCell ref="J128:K128"/>
    <mergeCell ref="J131:K131"/>
    <mergeCell ref="J216:K216"/>
    <mergeCell ref="J141:K141"/>
    <mergeCell ref="J144:K144"/>
    <mergeCell ref="J143:K143"/>
    <mergeCell ref="J188:K188"/>
    <mergeCell ref="J201:K201"/>
    <mergeCell ref="J194:K194"/>
    <mergeCell ref="J191:K191"/>
    <mergeCell ref="J196:K196"/>
    <mergeCell ref="J190:K190"/>
    <mergeCell ref="J163:K163"/>
    <mergeCell ref="J155:K155"/>
    <mergeCell ref="J200:K200"/>
    <mergeCell ref="J209:K209"/>
    <mergeCell ref="J207:K207"/>
    <mergeCell ref="J202:K202"/>
    <mergeCell ref="J134:K134"/>
    <mergeCell ref="J17:K17"/>
    <mergeCell ref="J16:K16"/>
    <mergeCell ref="J15:K15"/>
    <mergeCell ref="J64:K64"/>
    <mergeCell ref="J65:K65"/>
    <mergeCell ref="J68:K68"/>
    <mergeCell ref="J71:K71"/>
    <mergeCell ref="J72:K72"/>
    <mergeCell ref="J18:K18"/>
    <mergeCell ref="J19:K19"/>
    <mergeCell ref="J189:K189"/>
    <mergeCell ref="J161:K161"/>
    <mergeCell ref="J178:K178"/>
    <mergeCell ref="J182:K182"/>
    <mergeCell ref="J167:K167"/>
    <mergeCell ref="J180:K180"/>
    <mergeCell ref="J152:K152"/>
    <mergeCell ref="J159:K159"/>
    <mergeCell ref="J146:K146"/>
    <mergeCell ref="J156:K156"/>
    <mergeCell ref="A52:A53"/>
    <mergeCell ref="B52:B53"/>
    <mergeCell ref="I52:I53"/>
    <mergeCell ref="J52:K53"/>
    <mergeCell ref="M52:M53"/>
    <mergeCell ref="N52:N53"/>
    <mergeCell ref="O52:O53"/>
    <mergeCell ref="P52:P53"/>
    <mergeCell ref="J87:K87"/>
    <mergeCell ref="J54:K54"/>
    <mergeCell ref="J55:K55"/>
    <mergeCell ref="J56:K56"/>
  </mergeCells>
  <hyperlinks>
    <hyperlink ref="N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M1753"/>
  <sheetViews>
    <sheetView workbookViewId="0">
      <selection sqref="A1:M1526"/>
    </sheetView>
  </sheetViews>
  <sheetFormatPr defaultRowHeight="12.75"/>
  <cols>
    <col min="1" max="1" width="15" style="119" bestFit="1" customWidth="1"/>
    <col min="2" max="9" width="9.140625" style="119"/>
    <col min="10" max="10" width="14" style="119" bestFit="1" customWidth="1"/>
    <col min="11" max="11" width="11.7109375" style="119" bestFit="1" customWidth="1"/>
    <col min="12" max="16384" width="9.140625" style="119"/>
  </cols>
  <sheetData>
    <row r="1" spans="1:13">
      <c r="A1" s="119" t="s">
        <v>2615</v>
      </c>
      <c r="B1" s="119" t="s">
        <v>2616</v>
      </c>
      <c r="C1" s="119" t="s">
        <v>2617</v>
      </c>
      <c r="D1" s="119" t="s">
        <v>26</v>
      </c>
      <c r="E1" s="119" t="s">
        <v>27</v>
      </c>
      <c r="F1" s="119" t="s">
        <v>2618</v>
      </c>
      <c r="G1" s="119" t="s">
        <v>2619</v>
      </c>
      <c r="H1" s="119" t="s">
        <v>2620</v>
      </c>
      <c r="I1" s="119" t="s">
        <v>2621</v>
      </c>
      <c r="J1" s="119" t="s">
        <v>2622</v>
      </c>
      <c r="K1" s="119" t="s">
        <v>2623</v>
      </c>
      <c r="L1" s="119" t="s">
        <v>2624</v>
      </c>
      <c r="M1" s="119" t="s">
        <v>2625</v>
      </c>
    </row>
    <row r="2" spans="1:13">
      <c r="A2" s="119" t="s">
        <v>396</v>
      </c>
      <c r="B2" s="119" t="s">
        <v>397</v>
      </c>
      <c r="C2" s="119">
        <v>50.9</v>
      </c>
      <c r="D2" s="119">
        <v>57.5</v>
      </c>
      <c r="E2" s="119">
        <v>48.9</v>
      </c>
      <c r="F2" s="119">
        <v>54</v>
      </c>
      <c r="G2" s="119">
        <v>53.4</v>
      </c>
      <c r="H2" s="119">
        <v>52</v>
      </c>
      <c r="I2" s="119">
        <v>115083</v>
      </c>
      <c r="J2" s="119">
        <v>6022103.5499999998</v>
      </c>
      <c r="K2" s="121">
        <v>43140</v>
      </c>
      <c r="L2" s="119">
        <v>1081</v>
      </c>
      <c r="M2" s="119" t="s">
        <v>398</v>
      </c>
    </row>
    <row r="3" spans="1:13">
      <c r="A3" s="119" t="s">
        <v>399</v>
      </c>
      <c r="B3" s="119" t="s">
        <v>397</v>
      </c>
      <c r="C3" s="119">
        <v>6.3</v>
      </c>
      <c r="D3" s="119">
        <v>6.4</v>
      </c>
      <c r="E3" s="119">
        <v>6.05</v>
      </c>
      <c r="F3" s="119">
        <v>6.05</v>
      </c>
      <c r="G3" s="119">
        <v>6.05</v>
      </c>
      <c r="H3" s="119">
        <v>6.35</v>
      </c>
      <c r="I3" s="119">
        <v>9163948</v>
      </c>
      <c r="J3" s="119">
        <v>56261474.5</v>
      </c>
      <c r="K3" s="121">
        <v>43140</v>
      </c>
      <c r="L3" s="119">
        <v>2945</v>
      </c>
      <c r="M3" s="119" t="s">
        <v>400</v>
      </c>
    </row>
    <row r="4" spans="1:13">
      <c r="A4" s="119" t="s">
        <v>401</v>
      </c>
      <c r="B4" s="119" t="s">
        <v>397</v>
      </c>
      <c r="C4" s="119">
        <v>18598.849999999999</v>
      </c>
      <c r="D4" s="119">
        <v>19018.849999999999</v>
      </c>
      <c r="E4" s="119">
        <v>18315</v>
      </c>
      <c r="F4" s="119">
        <v>18924.45</v>
      </c>
      <c r="G4" s="119">
        <v>18900</v>
      </c>
      <c r="H4" s="119">
        <v>18515.099999999999</v>
      </c>
      <c r="I4" s="119">
        <v>8807</v>
      </c>
      <c r="J4" s="119">
        <v>163419757.59999999</v>
      </c>
      <c r="K4" s="121">
        <v>43140</v>
      </c>
      <c r="L4" s="119">
        <v>665</v>
      </c>
      <c r="M4" s="119" t="s">
        <v>402</v>
      </c>
    </row>
    <row r="5" spans="1:13">
      <c r="A5" s="119" t="s">
        <v>2938</v>
      </c>
      <c r="B5" s="119" t="s">
        <v>397</v>
      </c>
      <c r="C5" s="119">
        <v>272.05</v>
      </c>
      <c r="D5" s="119">
        <v>298</v>
      </c>
      <c r="E5" s="119">
        <v>272.05</v>
      </c>
      <c r="F5" s="119">
        <v>290.75</v>
      </c>
      <c r="G5" s="119">
        <v>286</v>
      </c>
      <c r="H5" s="119">
        <v>284.75</v>
      </c>
      <c r="I5" s="119">
        <v>7713</v>
      </c>
      <c r="J5" s="119">
        <v>2183256.7000000002</v>
      </c>
      <c r="K5" s="121">
        <v>43140</v>
      </c>
      <c r="L5" s="119">
        <v>253</v>
      </c>
      <c r="M5" s="119" t="s">
        <v>2939</v>
      </c>
    </row>
    <row r="6" spans="1:13">
      <c r="A6" s="119" t="s">
        <v>2394</v>
      </c>
      <c r="B6" s="119" t="s">
        <v>397</v>
      </c>
      <c r="C6" s="119">
        <v>97</v>
      </c>
      <c r="D6" s="119">
        <v>107.4</v>
      </c>
      <c r="E6" s="119">
        <v>97</v>
      </c>
      <c r="F6" s="119">
        <v>104.3</v>
      </c>
      <c r="G6" s="119">
        <v>104.3</v>
      </c>
      <c r="H6" s="119">
        <v>103.1</v>
      </c>
      <c r="I6" s="119">
        <v>529686</v>
      </c>
      <c r="J6" s="119">
        <v>55182369.600000001</v>
      </c>
      <c r="K6" s="121">
        <v>43140</v>
      </c>
      <c r="L6" s="119">
        <v>6822</v>
      </c>
      <c r="M6" s="119" t="s">
        <v>847</v>
      </c>
    </row>
    <row r="7" spans="1:13">
      <c r="A7" s="119" t="s">
        <v>403</v>
      </c>
      <c r="B7" s="119" t="s">
        <v>397</v>
      </c>
      <c r="C7" s="119">
        <v>736.5</v>
      </c>
      <c r="D7" s="119">
        <v>768.4</v>
      </c>
      <c r="E7" s="119">
        <v>712.55</v>
      </c>
      <c r="F7" s="119">
        <v>751.2</v>
      </c>
      <c r="G7" s="119">
        <v>752</v>
      </c>
      <c r="H7" s="119">
        <v>760.15</v>
      </c>
      <c r="I7" s="119">
        <v>332621</v>
      </c>
      <c r="J7" s="119">
        <v>249693305.55000001</v>
      </c>
      <c r="K7" s="121">
        <v>43140</v>
      </c>
      <c r="L7" s="119">
        <v>14512</v>
      </c>
      <c r="M7" s="119" t="s">
        <v>2288</v>
      </c>
    </row>
    <row r="8" spans="1:13">
      <c r="A8" s="119" t="s">
        <v>404</v>
      </c>
      <c r="B8" s="119" t="s">
        <v>397</v>
      </c>
      <c r="C8" s="119">
        <v>34</v>
      </c>
      <c r="D8" s="119">
        <v>35.799999999999997</v>
      </c>
      <c r="E8" s="119">
        <v>33.799999999999997</v>
      </c>
      <c r="F8" s="119">
        <v>35.4</v>
      </c>
      <c r="G8" s="119">
        <v>35.4</v>
      </c>
      <c r="H8" s="119">
        <v>35.25</v>
      </c>
      <c r="I8" s="119">
        <v>718513</v>
      </c>
      <c r="J8" s="119">
        <v>25111690.600000001</v>
      </c>
      <c r="K8" s="121">
        <v>43140</v>
      </c>
      <c r="L8" s="119">
        <v>3705</v>
      </c>
      <c r="M8" s="119" t="s">
        <v>405</v>
      </c>
    </row>
    <row r="9" spans="1:13">
      <c r="A9" s="119" t="s">
        <v>406</v>
      </c>
      <c r="B9" s="119" t="s">
        <v>397</v>
      </c>
      <c r="C9" s="119">
        <v>606</v>
      </c>
      <c r="D9" s="119">
        <v>618</v>
      </c>
      <c r="E9" s="119">
        <v>595.25</v>
      </c>
      <c r="F9" s="119">
        <v>612.4</v>
      </c>
      <c r="G9" s="119">
        <v>617</v>
      </c>
      <c r="H9" s="119">
        <v>612.54999999999995</v>
      </c>
      <c r="I9" s="119">
        <v>5524</v>
      </c>
      <c r="J9" s="119">
        <v>3366841.45</v>
      </c>
      <c r="K9" s="121">
        <v>43140</v>
      </c>
      <c r="L9" s="119">
        <v>550</v>
      </c>
      <c r="M9" s="119" t="s">
        <v>407</v>
      </c>
    </row>
    <row r="10" spans="1:13">
      <c r="A10" s="119" t="s">
        <v>408</v>
      </c>
      <c r="B10" s="119" t="s">
        <v>397</v>
      </c>
      <c r="C10" s="119">
        <v>1091</v>
      </c>
      <c r="D10" s="119">
        <v>1140.1500000000001</v>
      </c>
      <c r="E10" s="119">
        <v>1091</v>
      </c>
      <c r="F10" s="119">
        <v>1139.2</v>
      </c>
      <c r="G10" s="119">
        <v>1139</v>
      </c>
      <c r="H10" s="119">
        <v>1137.3499999999999</v>
      </c>
      <c r="I10" s="119">
        <v>27632</v>
      </c>
      <c r="J10" s="119">
        <v>31056688</v>
      </c>
      <c r="K10" s="121">
        <v>43140</v>
      </c>
      <c r="L10" s="119">
        <v>1363</v>
      </c>
      <c r="M10" s="119" t="s">
        <v>409</v>
      </c>
    </row>
    <row r="11" spans="1:13">
      <c r="A11" s="119" t="s">
        <v>2847</v>
      </c>
      <c r="B11" s="119" t="s">
        <v>397</v>
      </c>
      <c r="C11" s="119">
        <v>47.65</v>
      </c>
      <c r="D11" s="119">
        <v>48.75</v>
      </c>
      <c r="E11" s="119">
        <v>46.1</v>
      </c>
      <c r="F11" s="119">
        <v>47.05</v>
      </c>
      <c r="G11" s="119">
        <v>47</v>
      </c>
      <c r="H11" s="119">
        <v>47.8</v>
      </c>
      <c r="I11" s="119">
        <v>39263</v>
      </c>
      <c r="J11" s="119">
        <v>1857201.9</v>
      </c>
      <c r="K11" s="121">
        <v>43140</v>
      </c>
      <c r="L11" s="119">
        <v>205</v>
      </c>
      <c r="M11" s="119" t="s">
        <v>2848</v>
      </c>
    </row>
    <row r="12" spans="1:13">
      <c r="A12" s="119" t="s">
        <v>410</v>
      </c>
      <c r="B12" s="119" t="s">
        <v>397</v>
      </c>
      <c r="C12" s="119">
        <v>183.35</v>
      </c>
      <c r="D12" s="119">
        <v>189.5</v>
      </c>
      <c r="E12" s="119">
        <v>183</v>
      </c>
      <c r="F12" s="119">
        <v>186.95</v>
      </c>
      <c r="G12" s="119">
        <v>187</v>
      </c>
      <c r="H12" s="119">
        <v>188.85</v>
      </c>
      <c r="I12" s="119">
        <v>868446</v>
      </c>
      <c r="J12" s="119">
        <v>161897417.40000001</v>
      </c>
      <c r="K12" s="121">
        <v>43140</v>
      </c>
      <c r="L12" s="119">
        <v>10879</v>
      </c>
      <c r="M12" s="119" t="s">
        <v>411</v>
      </c>
    </row>
    <row r="13" spans="1:13">
      <c r="A13" s="119" t="s">
        <v>186</v>
      </c>
      <c r="B13" s="119" t="s">
        <v>397</v>
      </c>
      <c r="C13" s="119">
        <v>1580</v>
      </c>
      <c r="D13" s="119">
        <v>1616.9</v>
      </c>
      <c r="E13" s="119">
        <v>1557.05</v>
      </c>
      <c r="F13" s="119">
        <v>1590.8</v>
      </c>
      <c r="G13" s="119">
        <v>1613.7</v>
      </c>
      <c r="H13" s="119">
        <v>1594.85</v>
      </c>
      <c r="I13" s="119">
        <v>152775</v>
      </c>
      <c r="J13" s="119">
        <v>243039389.55000001</v>
      </c>
      <c r="K13" s="121">
        <v>43140</v>
      </c>
      <c r="L13" s="119">
        <v>7153</v>
      </c>
      <c r="M13" s="119" t="s">
        <v>412</v>
      </c>
    </row>
    <row r="14" spans="1:13">
      <c r="A14" s="119" t="s">
        <v>413</v>
      </c>
      <c r="B14" s="119" t="s">
        <v>397</v>
      </c>
      <c r="C14" s="119">
        <v>5730</v>
      </c>
      <c r="D14" s="119">
        <v>5730</v>
      </c>
      <c r="E14" s="119">
        <v>5310</v>
      </c>
      <c r="F14" s="119">
        <v>5604.55</v>
      </c>
      <c r="G14" s="119">
        <v>5575</v>
      </c>
      <c r="H14" s="119">
        <v>5463.25</v>
      </c>
      <c r="I14" s="119">
        <v>3393</v>
      </c>
      <c r="J14" s="119">
        <v>18830876.449999999</v>
      </c>
      <c r="K14" s="121">
        <v>43140</v>
      </c>
      <c r="L14" s="119">
        <v>961</v>
      </c>
      <c r="M14" s="119" t="s">
        <v>414</v>
      </c>
    </row>
    <row r="15" spans="1:13">
      <c r="A15" s="119" t="s">
        <v>2714</v>
      </c>
      <c r="B15" s="119" t="s">
        <v>397</v>
      </c>
      <c r="C15" s="119">
        <v>162.5</v>
      </c>
      <c r="D15" s="119">
        <v>173</v>
      </c>
      <c r="E15" s="119">
        <v>162.5</v>
      </c>
      <c r="F15" s="119">
        <v>167.8</v>
      </c>
      <c r="G15" s="119">
        <v>167.95</v>
      </c>
      <c r="H15" s="119">
        <v>168.25</v>
      </c>
      <c r="I15" s="119">
        <v>5084303</v>
      </c>
      <c r="J15" s="119">
        <v>855560166.20000005</v>
      </c>
      <c r="K15" s="121">
        <v>43140</v>
      </c>
      <c r="L15" s="119">
        <v>49286</v>
      </c>
      <c r="M15" s="119" t="s">
        <v>2715</v>
      </c>
    </row>
    <row r="16" spans="1:13">
      <c r="A16" s="119" t="s">
        <v>415</v>
      </c>
      <c r="B16" s="119" t="s">
        <v>397</v>
      </c>
      <c r="C16" s="119">
        <v>151.4</v>
      </c>
      <c r="D16" s="119">
        <v>159.4</v>
      </c>
      <c r="E16" s="119">
        <v>150.5</v>
      </c>
      <c r="F16" s="119">
        <v>156.4</v>
      </c>
      <c r="G16" s="119">
        <v>157</v>
      </c>
      <c r="H16" s="119">
        <v>154.05000000000001</v>
      </c>
      <c r="I16" s="119">
        <v>395746</v>
      </c>
      <c r="J16" s="119">
        <v>61719284.850000001</v>
      </c>
      <c r="K16" s="121">
        <v>43140</v>
      </c>
      <c r="L16" s="119">
        <v>5473</v>
      </c>
      <c r="M16" s="119" t="s">
        <v>416</v>
      </c>
    </row>
    <row r="17" spans="1:13">
      <c r="A17" s="119" t="s">
        <v>30</v>
      </c>
      <c r="B17" s="119" t="s">
        <v>397</v>
      </c>
      <c r="C17" s="119">
        <v>1652</v>
      </c>
      <c r="D17" s="119">
        <v>1684.4</v>
      </c>
      <c r="E17" s="119">
        <v>1650.1</v>
      </c>
      <c r="F17" s="119">
        <v>1660.95</v>
      </c>
      <c r="G17" s="119">
        <v>1663.1</v>
      </c>
      <c r="H17" s="119">
        <v>1693.25</v>
      </c>
      <c r="I17" s="119">
        <v>478965</v>
      </c>
      <c r="J17" s="119">
        <v>798494649.75</v>
      </c>
      <c r="K17" s="121">
        <v>43140</v>
      </c>
      <c r="L17" s="119">
        <v>19483</v>
      </c>
      <c r="M17" s="119" t="s">
        <v>417</v>
      </c>
    </row>
    <row r="18" spans="1:13">
      <c r="A18" s="119" t="s">
        <v>418</v>
      </c>
      <c r="B18" s="119" t="s">
        <v>397</v>
      </c>
      <c r="C18" s="119">
        <v>1365</v>
      </c>
      <c r="D18" s="119">
        <v>1402.15</v>
      </c>
      <c r="E18" s="119">
        <v>1350</v>
      </c>
      <c r="F18" s="119">
        <v>1383.75</v>
      </c>
      <c r="G18" s="119">
        <v>1385</v>
      </c>
      <c r="H18" s="119">
        <v>1380.45</v>
      </c>
      <c r="I18" s="119">
        <v>2910</v>
      </c>
      <c r="J18" s="119">
        <v>4002110.9</v>
      </c>
      <c r="K18" s="121">
        <v>43140</v>
      </c>
      <c r="L18" s="119">
        <v>819</v>
      </c>
      <c r="M18" s="119" t="s">
        <v>419</v>
      </c>
    </row>
    <row r="19" spans="1:13">
      <c r="A19" s="119" t="s">
        <v>420</v>
      </c>
      <c r="B19" s="119" t="s">
        <v>397</v>
      </c>
      <c r="C19" s="119">
        <v>163</v>
      </c>
      <c r="D19" s="119">
        <v>174</v>
      </c>
      <c r="E19" s="119">
        <v>160.9</v>
      </c>
      <c r="F19" s="119">
        <v>167.85</v>
      </c>
      <c r="G19" s="119">
        <v>168.1</v>
      </c>
      <c r="H19" s="119">
        <v>168.5</v>
      </c>
      <c r="I19" s="119">
        <v>1176548</v>
      </c>
      <c r="J19" s="119">
        <v>196882525.65000001</v>
      </c>
      <c r="K19" s="121">
        <v>43140</v>
      </c>
      <c r="L19" s="119">
        <v>10874</v>
      </c>
      <c r="M19" s="119" t="s">
        <v>421</v>
      </c>
    </row>
    <row r="20" spans="1:13">
      <c r="A20" s="119" t="s">
        <v>31</v>
      </c>
      <c r="B20" s="119" t="s">
        <v>397</v>
      </c>
      <c r="C20" s="119">
        <v>200</v>
      </c>
      <c r="D20" s="119">
        <v>211.85</v>
      </c>
      <c r="E20" s="119">
        <v>197.65</v>
      </c>
      <c r="F20" s="119">
        <v>210.1</v>
      </c>
      <c r="G20" s="119">
        <v>210</v>
      </c>
      <c r="H20" s="119">
        <v>204.5</v>
      </c>
      <c r="I20" s="119">
        <v>6060617</v>
      </c>
      <c r="J20" s="119">
        <v>1250309012.0999999</v>
      </c>
      <c r="K20" s="121">
        <v>43140</v>
      </c>
      <c r="L20" s="119">
        <v>39821</v>
      </c>
      <c r="M20" s="119" t="s">
        <v>422</v>
      </c>
    </row>
    <row r="21" spans="1:13">
      <c r="A21" s="119" t="s">
        <v>32</v>
      </c>
      <c r="B21" s="119" t="s">
        <v>397</v>
      </c>
      <c r="C21" s="119">
        <v>400</v>
      </c>
      <c r="D21" s="119">
        <v>401.6</v>
      </c>
      <c r="E21" s="119">
        <v>394</v>
      </c>
      <c r="F21" s="119">
        <v>399</v>
      </c>
      <c r="G21" s="119">
        <v>400.1</v>
      </c>
      <c r="H21" s="119">
        <v>405.1</v>
      </c>
      <c r="I21" s="119">
        <v>2936187</v>
      </c>
      <c r="J21" s="119">
        <v>1168530026.9000001</v>
      </c>
      <c r="K21" s="121">
        <v>43140</v>
      </c>
      <c r="L21" s="119">
        <v>41915</v>
      </c>
      <c r="M21" s="119" t="s">
        <v>423</v>
      </c>
    </row>
    <row r="22" spans="1:13">
      <c r="A22" s="119" t="s">
        <v>33</v>
      </c>
      <c r="B22" s="119" t="s">
        <v>397</v>
      </c>
      <c r="C22" s="119">
        <v>32</v>
      </c>
      <c r="D22" s="119">
        <v>34.6</v>
      </c>
      <c r="E22" s="119">
        <v>31.5</v>
      </c>
      <c r="F22" s="119">
        <v>33.799999999999997</v>
      </c>
      <c r="G22" s="119">
        <v>33.950000000000003</v>
      </c>
      <c r="H22" s="119">
        <v>32.799999999999997</v>
      </c>
      <c r="I22" s="119">
        <v>13839094</v>
      </c>
      <c r="J22" s="119">
        <v>461321064.39999998</v>
      </c>
      <c r="K22" s="121">
        <v>43140</v>
      </c>
      <c r="L22" s="119">
        <v>20479</v>
      </c>
      <c r="M22" s="119" t="s">
        <v>424</v>
      </c>
    </row>
    <row r="23" spans="1:13">
      <c r="A23" s="119" t="s">
        <v>425</v>
      </c>
      <c r="B23" s="119" t="s">
        <v>397</v>
      </c>
      <c r="C23" s="119">
        <v>193</v>
      </c>
      <c r="D23" s="119">
        <v>219</v>
      </c>
      <c r="E23" s="119">
        <v>190.55</v>
      </c>
      <c r="F23" s="119">
        <v>205</v>
      </c>
      <c r="G23" s="119">
        <v>205.45</v>
      </c>
      <c r="H23" s="119">
        <v>197.55</v>
      </c>
      <c r="I23" s="119">
        <v>1066912</v>
      </c>
      <c r="J23" s="119">
        <v>221294127.19999999</v>
      </c>
      <c r="K23" s="121">
        <v>43140</v>
      </c>
      <c r="L23" s="119">
        <v>13936</v>
      </c>
      <c r="M23" s="119" t="s">
        <v>426</v>
      </c>
    </row>
    <row r="24" spans="1:13">
      <c r="A24" s="119" t="s">
        <v>427</v>
      </c>
      <c r="B24" s="119" t="s">
        <v>397</v>
      </c>
      <c r="C24" s="119">
        <v>245.7</v>
      </c>
      <c r="D24" s="119">
        <v>256</v>
      </c>
      <c r="E24" s="119">
        <v>242.6</v>
      </c>
      <c r="F24" s="119">
        <v>253.6</v>
      </c>
      <c r="G24" s="119">
        <v>253.05</v>
      </c>
      <c r="H24" s="119">
        <v>252.7</v>
      </c>
      <c r="I24" s="119">
        <v>140403</v>
      </c>
      <c r="J24" s="119">
        <v>35168705.5</v>
      </c>
      <c r="K24" s="121">
        <v>43140</v>
      </c>
      <c r="L24" s="119">
        <v>4365</v>
      </c>
      <c r="M24" s="119" t="s">
        <v>428</v>
      </c>
    </row>
    <row r="25" spans="1:13">
      <c r="A25" s="119" t="s">
        <v>3085</v>
      </c>
      <c r="B25" s="119" t="s">
        <v>397</v>
      </c>
      <c r="C25" s="119">
        <v>4.95</v>
      </c>
      <c r="D25" s="119">
        <v>5.15</v>
      </c>
      <c r="E25" s="119">
        <v>4.9000000000000004</v>
      </c>
      <c r="F25" s="119">
        <v>5</v>
      </c>
      <c r="G25" s="119">
        <v>5.05</v>
      </c>
      <c r="H25" s="119">
        <v>5.15</v>
      </c>
      <c r="I25" s="119">
        <v>150617</v>
      </c>
      <c r="J25" s="119">
        <v>747424.5</v>
      </c>
      <c r="K25" s="121">
        <v>43140</v>
      </c>
      <c r="L25" s="119">
        <v>146</v>
      </c>
      <c r="M25" s="119" t="s">
        <v>3086</v>
      </c>
    </row>
    <row r="26" spans="1:13">
      <c r="A26" s="119" t="s">
        <v>3087</v>
      </c>
      <c r="B26" s="119" t="s">
        <v>397</v>
      </c>
      <c r="C26" s="119">
        <v>89.95</v>
      </c>
      <c r="D26" s="119">
        <v>90</v>
      </c>
      <c r="E26" s="119">
        <v>85.05</v>
      </c>
      <c r="F26" s="119">
        <v>89.25</v>
      </c>
      <c r="G26" s="119">
        <v>88</v>
      </c>
      <c r="H26" s="119">
        <v>88.4</v>
      </c>
      <c r="I26" s="119">
        <v>11287</v>
      </c>
      <c r="J26" s="119">
        <v>995568.25</v>
      </c>
      <c r="K26" s="121">
        <v>43140</v>
      </c>
      <c r="L26" s="119">
        <v>73</v>
      </c>
      <c r="M26" s="119" t="s">
        <v>3088</v>
      </c>
    </row>
    <row r="27" spans="1:13">
      <c r="A27" s="119" t="s">
        <v>3089</v>
      </c>
      <c r="B27" s="119" t="s">
        <v>397</v>
      </c>
      <c r="C27" s="119">
        <v>59</v>
      </c>
      <c r="D27" s="119">
        <v>60</v>
      </c>
      <c r="E27" s="119">
        <v>57.1</v>
      </c>
      <c r="F27" s="119">
        <v>59.35</v>
      </c>
      <c r="G27" s="119">
        <v>59.4</v>
      </c>
      <c r="H27" s="119">
        <v>59.35</v>
      </c>
      <c r="I27" s="119">
        <v>54942</v>
      </c>
      <c r="J27" s="119">
        <v>3227898</v>
      </c>
      <c r="K27" s="121">
        <v>43140</v>
      </c>
      <c r="L27" s="119">
        <v>509</v>
      </c>
      <c r="M27" s="119" t="s">
        <v>3090</v>
      </c>
    </row>
    <row r="28" spans="1:13">
      <c r="A28" s="119" t="s">
        <v>430</v>
      </c>
      <c r="B28" s="119" t="s">
        <v>397</v>
      </c>
      <c r="C28" s="119">
        <v>438.95</v>
      </c>
      <c r="D28" s="119">
        <v>444.8</v>
      </c>
      <c r="E28" s="119">
        <v>425.55</v>
      </c>
      <c r="F28" s="119">
        <v>437.6</v>
      </c>
      <c r="G28" s="119">
        <v>441.5</v>
      </c>
      <c r="H28" s="119">
        <v>439.45</v>
      </c>
      <c r="I28" s="119">
        <v>22246</v>
      </c>
      <c r="J28" s="119">
        <v>9703073.3000000007</v>
      </c>
      <c r="K28" s="121">
        <v>43140</v>
      </c>
      <c r="L28" s="119">
        <v>826</v>
      </c>
      <c r="M28" s="119" t="s">
        <v>431</v>
      </c>
    </row>
    <row r="29" spans="1:13">
      <c r="A29" s="119" t="s">
        <v>3091</v>
      </c>
      <c r="B29" s="119" t="s">
        <v>397</v>
      </c>
      <c r="C29" s="119">
        <v>23.3</v>
      </c>
      <c r="D29" s="119">
        <v>24</v>
      </c>
      <c r="E29" s="119">
        <v>22.6</v>
      </c>
      <c r="F29" s="119">
        <v>24</v>
      </c>
      <c r="G29" s="119">
        <v>24</v>
      </c>
      <c r="H29" s="119">
        <v>22.9</v>
      </c>
      <c r="I29" s="119">
        <v>31281</v>
      </c>
      <c r="J29" s="119">
        <v>746136.9</v>
      </c>
      <c r="K29" s="121">
        <v>43140</v>
      </c>
      <c r="L29" s="119">
        <v>158</v>
      </c>
      <c r="M29" s="119" t="s">
        <v>3092</v>
      </c>
    </row>
    <row r="30" spans="1:13">
      <c r="A30" s="119" t="s">
        <v>432</v>
      </c>
      <c r="B30" s="119" t="s">
        <v>397</v>
      </c>
      <c r="C30" s="119">
        <v>68</v>
      </c>
      <c r="D30" s="119">
        <v>71.900000000000006</v>
      </c>
      <c r="E30" s="119">
        <v>66.3</v>
      </c>
      <c r="F30" s="119">
        <v>71</v>
      </c>
      <c r="G30" s="119">
        <v>71.349999999999994</v>
      </c>
      <c r="H30" s="119">
        <v>69.2</v>
      </c>
      <c r="I30" s="119">
        <v>21720</v>
      </c>
      <c r="J30" s="119">
        <v>1522925.45</v>
      </c>
      <c r="K30" s="121">
        <v>43140</v>
      </c>
      <c r="L30" s="119">
        <v>241</v>
      </c>
      <c r="M30" s="119" t="s">
        <v>433</v>
      </c>
    </row>
    <row r="31" spans="1:13">
      <c r="A31" s="119" t="s">
        <v>2220</v>
      </c>
      <c r="B31" s="119" t="s">
        <v>397</v>
      </c>
      <c r="C31" s="119">
        <v>249.7</v>
      </c>
      <c r="D31" s="119">
        <v>259</v>
      </c>
      <c r="E31" s="119">
        <v>243.2</v>
      </c>
      <c r="F31" s="119">
        <v>254.2</v>
      </c>
      <c r="G31" s="119">
        <v>255</v>
      </c>
      <c r="H31" s="119">
        <v>259.85000000000002</v>
      </c>
      <c r="I31" s="119">
        <v>133338</v>
      </c>
      <c r="J31" s="119">
        <v>33868881.899999999</v>
      </c>
      <c r="K31" s="121">
        <v>43140</v>
      </c>
      <c r="L31" s="119">
        <v>3932</v>
      </c>
      <c r="M31" s="119" t="s">
        <v>2492</v>
      </c>
    </row>
    <row r="32" spans="1:13">
      <c r="A32" s="119" t="s">
        <v>434</v>
      </c>
      <c r="B32" s="119" t="s">
        <v>397</v>
      </c>
      <c r="C32" s="119">
        <v>260.75</v>
      </c>
      <c r="D32" s="119">
        <v>266.89999999999998</v>
      </c>
      <c r="E32" s="119">
        <v>256.05</v>
      </c>
      <c r="F32" s="119">
        <v>261.95</v>
      </c>
      <c r="G32" s="119">
        <v>261.5</v>
      </c>
      <c r="H32" s="119">
        <v>266.7</v>
      </c>
      <c r="I32" s="119">
        <v>125903</v>
      </c>
      <c r="J32" s="119">
        <v>32998944.699999999</v>
      </c>
      <c r="K32" s="121">
        <v>43140</v>
      </c>
      <c r="L32" s="119">
        <v>3438</v>
      </c>
      <c r="M32" s="119" t="s">
        <v>435</v>
      </c>
    </row>
    <row r="33" spans="1:13">
      <c r="A33" s="119" t="s">
        <v>2970</v>
      </c>
      <c r="B33" s="119" t="s">
        <v>397</v>
      </c>
      <c r="C33" s="119">
        <v>49.85</v>
      </c>
      <c r="D33" s="119">
        <v>53.95</v>
      </c>
      <c r="E33" s="119">
        <v>49.85</v>
      </c>
      <c r="F33" s="119">
        <v>53.65</v>
      </c>
      <c r="G33" s="119">
        <v>52.7</v>
      </c>
      <c r="H33" s="119">
        <v>51.4</v>
      </c>
      <c r="I33" s="119">
        <v>12420</v>
      </c>
      <c r="J33" s="119">
        <v>655129.30000000005</v>
      </c>
      <c r="K33" s="121">
        <v>43140</v>
      </c>
      <c r="L33" s="119">
        <v>119</v>
      </c>
      <c r="M33" s="119" t="s">
        <v>2971</v>
      </c>
    </row>
    <row r="34" spans="1:13">
      <c r="A34" s="119" t="s">
        <v>3093</v>
      </c>
      <c r="B34" s="119" t="s">
        <v>397</v>
      </c>
      <c r="C34" s="119">
        <v>112</v>
      </c>
      <c r="D34" s="119">
        <v>115.5</v>
      </c>
      <c r="E34" s="119">
        <v>108</v>
      </c>
      <c r="F34" s="119">
        <v>113.15</v>
      </c>
      <c r="G34" s="119">
        <v>112</v>
      </c>
      <c r="H34" s="119">
        <v>113</v>
      </c>
      <c r="I34" s="119">
        <v>16885</v>
      </c>
      <c r="J34" s="119">
        <v>1920213.4</v>
      </c>
      <c r="K34" s="121">
        <v>43140</v>
      </c>
      <c r="L34" s="119">
        <v>105</v>
      </c>
      <c r="M34" s="119" t="s">
        <v>3094</v>
      </c>
    </row>
    <row r="35" spans="1:13">
      <c r="A35" s="119" t="s">
        <v>2591</v>
      </c>
      <c r="B35" s="119" t="s">
        <v>397</v>
      </c>
      <c r="C35" s="119">
        <v>116.2</v>
      </c>
      <c r="D35" s="119">
        <v>117.95</v>
      </c>
      <c r="E35" s="119">
        <v>109.65</v>
      </c>
      <c r="F35" s="119">
        <v>112.35</v>
      </c>
      <c r="G35" s="119">
        <v>112.05</v>
      </c>
      <c r="H35" s="119">
        <v>112.7</v>
      </c>
      <c r="I35" s="119">
        <v>2761</v>
      </c>
      <c r="J35" s="119">
        <v>310866.25</v>
      </c>
      <c r="K35" s="121">
        <v>43140</v>
      </c>
      <c r="L35" s="119">
        <v>72</v>
      </c>
      <c r="M35" s="119" t="s">
        <v>2592</v>
      </c>
    </row>
    <row r="36" spans="1:13">
      <c r="A36" s="119" t="s">
        <v>2352</v>
      </c>
      <c r="B36" s="119" t="s">
        <v>397</v>
      </c>
      <c r="C36" s="119">
        <v>125</v>
      </c>
      <c r="D36" s="119">
        <v>147.94999999999999</v>
      </c>
      <c r="E36" s="119">
        <v>123</v>
      </c>
      <c r="F36" s="119">
        <v>139.30000000000001</v>
      </c>
      <c r="G36" s="119">
        <v>141.5</v>
      </c>
      <c r="H36" s="119">
        <v>133.9</v>
      </c>
      <c r="I36" s="119">
        <v>392710</v>
      </c>
      <c r="J36" s="119">
        <v>54697747.299999997</v>
      </c>
      <c r="K36" s="121">
        <v>43140</v>
      </c>
      <c r="L36" s="119">
        <v>7754</v>
      </c>
      <c r="M36" s="119" t="s">
        <v>2353</v>
      </c>
    </row>
    <row r="37" spans="1:13">
      <c r="A37" s="119" t="s">
        <v>436</v>
      </c>
      <c r="B37" s="119" t="s">
        <v>397</v>
      </c>
      <c r="C37" s="119">
        <v>335</v>
      </c>
      <c r="D37" s="119">
        <v>349</v>
      </c>
      <c r="E37" s="119">
        <v>334.3</v>
      </c>
      <c r="F37" s="119">
        <v>345.6</v>
      </c>
      <c r="G37" s="119">
        <v>344</v>
      </c>
      <c r="H37" s="119">
        <v>341.6</v>
      </c>
      <c r="I37" s="119">
        <v>5971</v>
      </c>
      <c r="J37" s="119">
        <v>2065080.05</v>
      </c>
      <c r="K37" s="121">
        <v>43140</v>
      </c>
      <c r="L37" s="119">
        <v>235</v>
      </c>
      <c r="M37" s="119" t="s">
        <v>437</v>
      </c>
    </row>
    <row r="38" spans="1:13">
      <c r="A38" s="119" t="s">
        <v>3095</v>
      </c>
      <c r="B38" s="119" t="s">
        <v>397</v>
      </c>
      <c r="C38" s="119">
        <v>251.25</v>
      </c>
      <c r="D38" s="119">
        <v>255</v>
      </c>
      <c r="E38" s="119">
        <v>250.1</v>
      </c>
      <c r="F38" s="119">
        <v>250.35</v>
      </c>
      <c r="G38" s="119">
        <v>252</v>
      </c>
      <c r="H38" s="119">
        <v>249.95</v>
      </c>
      <c r="I38" s="119">
        <v>217</v>
      </c>
      <c r="J38" s="119">
        <v>54575.95</v>
      </c>
      <c r="K38" s="121">
        <v>43140</v>
      </c>
      <c r="L38" s="119">
        <v>22</v>
      </c>
      <c r="M38" s="119" t="s">
        <v>3096</v>
      </c>
    </row>
    <row r="39" spans="1:13">
      <c r="A39" s="119" t="s">
        <v>438</v>
      </c>
      <c r="B39" s="119" t="s">
        <v>397</v>
      </c>
      <c r="C39" s="119">
        <v>1419</v>
      </c>
      <c r="D39" s="119">
        <v>1454.65</v>
      </c>
      <c r="E39" s="119">
        <v>1408.75</v>
      </c>
      <c r="F39" s="119">
        <v>1446.7</v>
      </c>
      <c r="G39" s="119">
        <v>1435.7</v>
      </c>
      <c r="H39" s="119">
        <v>1440.7</v>
      </c>
      <c r="I39" s="119">
        <v>117059</v>
      </c>
      <c r="J39" s="119">
        <v>167105456.84999999</v>
      </c>
      <c r="K39" s="121">
        <v>43140</v>
      </c>
      <c r="L39" s="119">
        <v>3429</v>
      </c>
      <c r="M39" s="119" t="s">
        <v>439</v>
      </c>
    </row>
    <row r="40" spans="1:13">
      <c r="A40" s="119" t="s">
        <v>440</v>
      </c>
      <c r="B40" s="119" t="s">
        <v>397</v>
      </c>
      <c r="C40" s="119">
        <v>442</v>
      </c>
      <c r="D40" s="119">
        <v>454.25</v>
      </c>
      <c r="E40" s="119">
        <v>442</v>
      </c>
      <c r="F40" s="119">
        <v>449.15</v>
      </c>
      <c r="G40" s="119">
        <v>448.1</v>
      </c>
      <c r="H40" s="119">
        <v>446.7</v>
      </c>
      <c r="I40" s="119">
        <v>247741</v>
      </c>
      <c r="J40" s="119">
        <v>111412888.5</v>
      </c>
      <c r="K40" s="121">
        <v>43140</v>
      </c>
      <c r="L40" s="119">
        <v>3903</v>
      </c>
      <c r="M40" s="119" t="s">
        <v>441</v>
      </c>
    </row>
    <row r="41" spans="1:13">
      <c r="A41" s="119" t="s">
        <v>235</v>
      </c>
      <c r="B41" s="119" t="s">
        <v>397</v>
      </c>
      <c r="C41" s="119">
        <v>1351</v>
      </c>
      <c r="D41" s="119">
        <v>1424.95</v>
      </c>
      <c r="E41" s="119">
        <v>1350</v>
      </c>
      <c r="F41" s="119">
        <v>1416.5</v>
      </c>
      <c r="G41" s="119">
        <v>1405.95</v>
      </c>
      <c r="H41" s="119">
        <v>1397.8</v>
      </c>
      <c r="I41" s="119">
        <v>281479</v>
      </c>
      <c r="J41" s="119">
        <v>395351735.19999999</v>
      </c>
      <c r="K41" s="121">
        <v>43140</v>
      </c>
      <c r="L41" s="119">
        <v>15178</v>
      </c>
      <c r="M41" s="119" t="s">
        <v>443</v>
      </c>
    </row>
    <row r="42" spans="1:13">
      <c r="A42" s="119" t="s">
        <v>444</v>
      </c>
      <c r="B42" s="119" t="s">
        <v>397</v>
      </c>
      <c r="C42" s="119">
        <v>279.10000000000002</v>
      </c>
      <c r="D42" s="119">
        <v>286.75</v>
      </c>
      <c r="E42" s="119">
        <v>261.60000000000002</v>
      </c>
      <c r="F42" s="119">
        <v>267.60000000000002</v>
      </c>
      <c r="G42" s="119">
        <v>267.95</v>
      </c>
      <c r="H42" s="119">
        <v>309.55</v>
      </c>
      <c r="I42" s="119">
        <v>1056039</v>
      </c>
      <c r="J42" s="119">
        <v>288960450.39999998</v>
      </c>
      <c r="K42" s="121">
        <v>43140</v>
      </c>
      <c r="L42" s="119">
        <v>17868</v>
      </c>
      <c r="M42" s="119" t="s">
        <v>445</v>
      </c>
    </row>
    <row r="43" spans="1:13">
      <c r="A43" s="119" t="s">
        <v>2453</v>
      </c>
      <c r="B43" s="119" t="s">
        <v>397</v>
      </c>
      <c r="C43" s="119">
        <v>710.15</v>
      </c>
      <c r="D43" s="119">
        <v>730</v>
      </c>
      <c r="E43" s="119">
        <v>695.05</v>
      </c>
      <c r="F43" s="119">
        <v>720.6</v>
      </c>
      <c r="G43" s="119">
        <v>725</v>
      </c>
      <c r="H43" s="119">
        <v>722.9</v>
      </c>
      <c r="I43" s="119">
        <v>5196</v>
      </c>
      <c r="J43" s="119">
        <v>3699120.65</v>
      </c>
      <c r="K43" s="121">
        <v>43140</v>
      </c>
      <c r="L43" s="119">
        <v>468</v>
      </c>
      <c r="M43" s="119" t="s">
        <v>2454</v>
      </c>
    </row>
    <row r="44" spans="1:13">
      <c r="A44" s="119" t="s">
        <v>3097</v>
      </c>
      <c r="B44" s="119" t="s">
        <v>397</v>
      </c>
      <c r="C44" s="119">
        <v>37</v>
      </c>
      <c r="D44" s="119">
        <v>40.549999999999997</v>
      </c>
      <c r="E44" s="119">
        <v>37</v>
      </c>
      <c r="F44" s="119">
        <v>40.5</v>
      </c>
      <c r="G44" s="119">
        <v>40.549999999999997</v>
      </c>
      <c r="H44" s="119">
        <v>38.65</v>
      </c>
      <c r="I44" s="119">
        <v>2794681</v>
      </c>
      <c r="J44" s="119">
        <v>110113471.40000001</v>
      </c>
      <c r="K44" s="121">
        <v>43140</v>
      </c>
      <c r="L44" s="119">
        <v>5630</v>
      </c>
      <c r="M44" s="119" t="s">
        <v>3098</v>
      </c>
    </row>
    <row r="45" spans="1:13">
      <c r="A45" s="119" t="s">
        <v>446</v>
      </c>
      <c r="B45" s="119" t="s">
        <v>397</v>
      </c>
      <c r="C45" s="119">
        <v>1779.6</v>
      </c>
      <c r="D45" s="119">
        <v>1786.95</v>
      </c>
      <c r="E45" s="119">
        <v>1745</v>
      </c>
      <c r="F45" s="119">
        <v>1772.3</v>
      </c>
      <c r="G45" s="119">
        <v>1770.05</v>
      </c>
      <c r="H45" s="119">
        <v>1779.65</v>
      </c>
      <c r="I45" s="119">
        <v>2569</v>
      </c>
      <c r="J45" s="119">
        <v>4545168.55</v>
      </c>
      <c r="K45" s="121">
        <v>43140</v>
      </c>
      <c r="L45" s="119">
        <v>387</v>
      </c>
      <c r="M45" s="119" t="s">
        <v>447</v>
      </c>
    </row>
    <row r="46" spans="1:13">
      <c r="A46" s="119" t="s">
        <v>2649</v>
      </c>
      <c r="B46" s="119" t="s">
        <v>397</v>
      </c>
      <c r="C46" s="119">
        <v>61.4</v>
      </c>
      <c r="D46" s="119">
        <v>63</v>
      </c>
      <c r="E46" s="119">
        <v>60</v>
      </c>
      <c r="F46" s="119">
        <v>61.3</v>
      </c>
      <c r="G46" s="119">
        <v>61.05</v>
      </c>
      <c r="H46" s="119">
        <v>62.6</v>
      </c>
      <c r="I46" s="119">
        <v>383126</v>
      </c>
      <c r="J46" s="119">
        <v>23511738.649999999</v>
      </c>
      <c r="K46" s="121">
        <v>43140</v>
      </c>
      <c r="L46" s="119">
        <v>2700</v>
      </c>
      <c r="M46" s="119" t="s">
        <v>2650</v>
      </c>
    </row>
    <row r="47" spans="1:13">
      <c r="A47" s="119" t="s">
        <v>34</v>
      </c>
      <c r="B47" s="119" t="s">
        <v>397</v>
      </c>
      <c r="C47" s="119">
        <v>58.4</v>
      </c>
      <c r="D47" s="119">
        <v>60.2</v>
      </c>
      <c r="E47" s="119">
        <v>57.4</v>
      </c>
      <c r="F47" s="119">
        <v>59.5</v>
      </c>
      <c r="G47" s="119">
        <v>60.2</v>
      </c>
      <c r="H47" s="119">
        <v>59.3</v>
      </c>
      <c r="I47" s="119">
        <v>2493842</v>
      </c>
      <c r="J47" s="119">
        <v>146487131.19999999</v>
      </c>
      <c r="K47" s="121">
        <v>43140</v>
      </c>
      <c r="L47" s="119">
        <v>13716</v>
      </c>
      <c r="M47" s="119" t="s">
        <v>448</v>
      </c>
    </row>
    <row r="48" spans="1:13">
      <c r="A48" s="119" t="s">
        <v>449</v>
      </c>
      <c r="B48" s="119" t="s">
        <v>397</v>
      </c>
      <c r="C48" s="119">
        <v>59.85</v>
      </c>
      <c r="D48" s="119">
        <v>63.7</v>
      </c>
      <c r="E48" s="119">
        <v>59</v>
      </c>
      <c r="F48" s="119">
        <v>62.15</v>
      </c>
      <c r="G48" s="119">
        <v>62.45</v>
      </c>
      <c r="H48" s="119">
        <v>60.55</v>
      </c>
      <c r="I48" s="119">
        <v>1279971</v>
      </c>
      <c r="J48" s="119">
        <v>79440477.700000003</v>
      </c>
      <c r="K48" s="121">
        <v>43140</v>
      </c>
      <c r="L48" s="119">
        <v>5161</v>
      </c>
      <c r="M48" s="119" t="s">
        <v>450</v>
      </c>
    </row>
    <row r="49" spans="1:13">
      <c r="A49" s="119" t="s">
        <v>451</v>
      </c>
      <c r="B49" s="119" t="s">
        <v>397</v>
      </c>
      <c r="C49" s="119">
        <v>639.95000000000005</v>
      </c>
      <c r="D49" s="119">
        <v>648.9</v>
      </c>
      <c r="E49" s="119">
        <v>625</v>
      </c>
      <c r="F49" s="119">
        <v>632.04999999999995</v>
      </c>
      <c r="G49" s="119">
        <v>632.85</v>
      </c>
      <c r="H49" s="119">
        <v>648.9</v>
      </c>
      <c r="I49" s="119">
        <v>4329</v>
      </c>
      <c r="J49" s="119">
        <v>2730425.25</v>
      </c>
      <c r="K49" s="121">
        <v>43140</v>
      </c>
      <c r="L49" s="119">
        <v>279</v>
      </c>
      <c r="M49" s="119" t="s">
        <v>452</v>
      </c>
    </row>
    <row r="50" spans="1:13">
      <c r="A50" s="119" t="s">
        <v>2849</v>
      </c>
      <c r="B50" s="119" t="s">
        <v>397</v>
      </c>
      <c r="C50" s="119">
        <v>75.099999999999994</v>
      </c>
      <c r="D50" s="119">
        <v>80</v>
      </c>
      <c r="E50" s="119">
        <v>75.099999999999994</v>
      </c>
      <c r="F50" s="119">
        <v>78.900000000000006</v>
      </c>
      <c r="G50" s="119">
        <v>78.75</v>
      </c>
      <c r="H50" s="119">
        <v>80</v>
      </c>
      <c r="I50" s="119">
        <v>8037</v>
      </c>
      <c r="J50" s="119">
        <v>634081.75</v>
      </c>
      <c r="K50" s="121">
        <v>43140</v>
      </c>
      <c r="L50" s="119">
        <v>196</v>
      </c>
      <c r="M50" s="119" t="s">
        <v>2850</v>
      </c>
    </row>
    <row r="51" spans="1:13">
      <c r="A51" s="119" t="s">
        <v>453</v>
      </c>
      <c r="B51" s="119" t="s">
        <v>397</v>
      </c>
      <c r="C51" s="119">
        <v>2178.1999999999998</v>
      </c>
      <c r="D51" s="119">
        <v>2205.9</v>
      </c>
      <c r="E51" s="119">
        <v>2080.65</v>
      </c>
      <c r="F51" s="119">
        <v>2179.1999999999998</v>
      </c>
      <c r="G51" s="119">
        <v>2176</v>
      </c>
      <c r="H51" s="119">
        <v>2175.1999999999998</v>
      </c>
      <c r="I51" s="119">
        <v>43117</v>
      </c>
      <c r="J51" s="119">
        <v>93340821.700000003</v>
      </c>
      <c r="K51" s="121">
        <v>43140</v>
      </c>
      <c r="L51" s="119">
        <v>6403</v>
      </c>
      <c r="M51" s="119" t="s">
        <v>454</v>
      </c>
    </row>
    <row r="52" spans="1:13">
      <c r="A52" s="119" t="s">
        <v>455</v>
      </c>
      <c r="B52" s="119" t="s">
        <v>397</v>
      </c>
      <c r="C52" s="119">
        <v>600</v>
      </c>
      <c r="D52" s="119">
        <v>630</v>
      </c>
      <c r="E52" s="119">
        <v>592.5</v>
      </c>
      <c r="F52" s="119">
        <v>621.04999999999995</v>
      </c>
      <c r="G52" s="119">
        <v>620</v>
      </c>
      <c r="H52" s="119">
        <v>626.25</v>
      </c>
      <c r="I52" s="119">
        <v>2747</v>
      </c>
      <c r="J52" s="119">
        <v>1700725.7</v>
      </c>
      <c r="K52" s="121">
        <v>43140</v>
      </c>
      <c r="L52" s="119">
        <v>233</v>
      </c>
      <c r="M52" s="119" t="s">
        <v>456</v>
      </c>
    </row>
    <row r="53" spans="1:13">
      <c r="A53" s="119" t="s">
        <v>457</v>
      </c>
      <c r="B53" s="119" t="s">
        <v>397</v>
      </c>
      <c r="C53" s="119">
        <v>187</v>
      </c>
      <c r="D53" s="119">
        <v>194.7</v>
      </c>
      <c r="E53" s="119">
        <v>187</v>
      </c>
      <c r="F53" s="119">
        <v>192.6</v>
      </c>
      <c r="G53" s="119">
        <v>191.85</v>
      </c>
      <c r="H53" s="119">
        <v>192.5</v>
      </c>
      <c r="I53" s="119">
        <v>199849</v>
      </c>
      <c r="J53" s="119">
        <v>38349276</v>
      </c>
      <c r="K53" s="121">
        <v>43140</v>
      </c>
      <c r="L53" s="119">
        <v>3572</v>
      </c>
      <c r="M53" s="119" t="s">
        <v>458</v>
      </c>
    </row>
    <row r="54" spans="1:13">
      <c r="A54" s="119" t="s">
        <v>459</v>
      </c>
      <c r="B54" s="119" t="s">
        <v>397</v>
      </c>
      <c r="C54" s="119">
        <v>371.05</v>
      </c>
      <c r="D54" s="119">
        <v>383.85</v>
      </c>
      <c r="E54" s="119">
        <v>370.5</v>
      </c>
      <c r="F54" s="119">
        <v>378.95</v>
      </c>
      <c r="G54" s="119">
        <v>378</v>
      </c>
      <c r="H54" s="119">
        <v>380.1</v>
      </c>
      <c r="I54" s="119">
        <v>20703</v>
      </c>
      <c r="J54" s="119">
        <v>7846835.5499999998</v>
      </c>
      <c r="K54" s="121">
        <v>43140</v>
      </c>
      <c r="L54" s="119">
        <v>381</v>
      </c>
      <c r="M54" s="119" t="s">
        <v>460</v>
      </c>
    </row>
    <row r="55" spans="1:13">
      <c r="A55" s="119" t="s">
        <v>3099</v>
      </c>
      <c r="B55" s="119" t="s">
        <v>397</v>
      </c>
      <c r="C55" s="119">
        <v>24.75</v>
      </c>
      <c r="D55" s="119">
        <v>26.35</v>
      </c>
      <c r="E55" s="119">
        <v>24.75</v>
      </c>
      <c r="F55" s="119">
        <v>25.45</v>
      </c>
      <c r="G55" s="119">
        <v>25.45</v>
      </c>
      <c r="H55" s="119">
        <v>26</v>
      </c>
      <c r="I55" s="119">
        <v>9653</v>
      </c>
      <c r="J55" s="119">
        <v>244332.35</v>
      </c>
      <c r="K55" s="121">
        <v>43140</v>
      </c>
      <c r="L55" s="119">
        <v>27</v>
      </c>
      <c r="M55" s="119" t="s">
        <v>3100</v>
      </c>
    </row>
    <row r="56" spans="1:13">
      <c r="A56" s="119" t="s">
        <v>3101</v>
      </c>
      <c r="B56" s="119" t="s">
        <v>397</v>
      </c>
      <c r="C56" s="119">
        <v>3.65</v>
      </c>
      <c r="D56" s="119">
        <v>3.7</v>
      </c>
      <c r="E56" s="119">
        <v>3.55</v>
      </c>
      <c r="F56" s="119">
        <v>3.6</v>
      </c>
      <c r="G56" s="119">
        <v>3.65</v>
      </c>
      <c r="H56" s="119">
        <v>3.7</v>
      </c>
      <c r="I56" s="119">
        <v>2226249</v>
      </c>
      <c r="J56" s="119">
        <v>8028955.8499999996</v>
      </c>
      <c r="K56" s="121">
        <v>43140</v>
      </c>
      <c r="L56" s="119">
        <v>736</v>
      </c>
      <c r="M56" s="119" t="s">
        <v>3102</v>
      </c>
    </row>
    <row r="57" spans="1:13">
      <c r="A57" s="119" t="s">
        <v>2651</v>
      </c>
      <c r="B57" s="119" t="s">
        <v>397</v>
      </c>
      <c r="C57" s="119">
        <v>35.35</v>
      </c>
      <c r="D57" s="119">
        <v>37.1</v>
      </c>
      <c r="E57" s="119">
        <v>34.799999999999997</v>
      </c>
      <c r="F57" s="119">
        <v>36.950000000000003</v>
      </c>
      <c r="G57" s="119">
        <v>36.799999999999997</v>
      </c>
      <c r="H57" s="119">
        <v>35.35</v>
      </c>
      <c r="I57" s="119">
        <v>41307</v>
      </c>
      <c r="J57" s="119">
        <v>1509924.05</v>
      </c>
      <c r="K57" s="121">
        <v>43140</v>
      </c>
      <c r="L57" s="119">
        <v>274</v>
      </c>
      <c r="M57" s="119" t="s">
        <v>2652</v>
      </c>
    </row>
    <row r="58" spans="1:13">
      <c r="A58" s="119" t="s">
        <v>389</v>
      </c>
      <c r="B58" s="119" t="s">
        <v>397</v>
      </c>
      <c r="C58" s="119">
        <v>849.95</v>
      </c>
      <c r="D58" s="119">
        <v>855</v>
      </c>
      <c r="E58" s="119">
        <v>836.2</v>
      </c>
      <c r="F58" s="119">
        <v>850.1</v>
      </c>
      <c r="G58" s="119">
        <v>846</v>
      </c>
      <c r="H58" s="119">
        <v>864.1</v>
      </c>
      <c r="I58" s="119">
        <v>23649</v>
      </c>
      <c r="J58" s="119">
        <v>20069355</v>
      </c>
      <c r="K58" s="121">
        <v>43140</v>
      </c>
      <c r="L58" s="119">
        <v>1653</v>
      </c>
      <c r="M58" s="119" t="s">
        <v>461</v>
      </c>
    </row>
    <row r="59" spans="1:13">
      <c r="A59" s="119" t="s">
        <v>3103</v>
      </c>
      <c r="B59" s="119" t="s">
        <v>397</v>
      </c>
      <c r="C59" s="119">
        <v>4.95</v>
      </c>
      <c r="D59" s="119">
        <v>4.95</v>
      </c>
      <c r="E59" s="119">
        <v>4.75</v>
      </c>
      <c r="F59" s="119">
        <v>4.8499999999999996</v>
      </c>
      <c r="G59" s="119">
        <v>4.8499999999999996</v>
      </c>
      <c r="H59" s="119">
        <v>4.95</v>
      </c>
      <c r="I59" s="119">
        <v>16119</v>
      </c>
      <c r="J59" s="119">
        <v>78483.899999999994</v>
      </c>
      <c r="K59" s="121">
        <v>43140</v>
      </c>
      <c r="L59" s="119">
        <v>46</v>
      </c>
      <c r="M59" s="119" t="s">
        <v>3104</v>
      </c>
    </row>
    <row r="60" spans="1:13">
      <c r="A60" s="119" t="s">
        <v>187</v>
      </c>
      <c r="B60" s="119" t="s">
        <v>397</v>
      </c>
      <c r="C60" s="119">
        <v>785.5</v>
      </c>
      <c r="D60" s="119">
        <v>808.2</v>
      </c>
      <c r="E60" s="119">
        <v>780</v>
      </c>
      <c r="F60" s="119">
        <v>800.1</v>
      </c>
      <c r="G60" s="119">
        <v>801.95</v>
      </c>
      <c r="H60" s="119">
        <v>809.65</v>
      </c>
      <c r="I60" s="119">
        <v>328643</v>
      </c>
      <c r="J60" s="119">
        <v>263357560.69999999</v>
      </c>
      <c r="K60" s="121">
        <v>43140</v>
      </c>
      <c r="L60" s="119">
        <v>10807</v>
      </c>
      <c r="M60" s="119" t="s">
        <v>463</v>
      </c>
    </row>
    <row r="61" spans="1:13">
      <c r="A61" s="119" t="s">
        <v>3017</v>
      </c>
      <c r="B61" s="119" t="s">
        <v>397</v>
      </c>
      <c r="C61" s="119">
        <v>1180</v>
      </c>
      <c r="D61" s="119">
        <v>1218</v>
      </c>
      <c r="E61" s="119">
        <v>1172</v>
      </c>
      <c r="F61" s="119">
        <v>1194.1500000000001</v>
      </c>
      <c r="G61" s="119">
        <v>1193</v>
      </c>
      <c r="H61" s="119">
        <v>1197.7</v>
      </c>
      <c r="I61" s="119">
        <v>114219</v>
      </c>
      <c r="J61" s="119">
        <v>136812809.94999999</v>
      </c>
      <c r="K61" s="121">
        <v>43140</v>
      </c>
      <c r="L61" s="119">
        <v>6552</v>
      </c>
      <c r="M61" s="119" t="s">
        <v>3018</v>
      </c>
    </row>
    <row r="62" spans="1:13">
      <c r="A62" s="119" t="s">
        <v>464</v>
      </c>
      <c r="B62" s="119" t="s">
        <v>397</v>
      </c>
      <c r="C62" s="119">
        <v>1308.2</v>
      </c>
      <c r="D62" s="119">
        <v>1524</v>
      </c>
      <c r="E62" s="119">
        <v>1298</v>
      </c>
      <c r="F62" s="119">
        <v>1414.25</v>
      </c>
      <c r="G62" s="119">
        <v>1420</v>
      </c>
      <c r="H62" s="119">
        <v>1308</v>
      </c>
      <c r="I62" s="119">
        <v>9130</v>
      </c>
      <c r="J62" s="119">
        <v>12759078.449999999</v>
      </c>
      <c r="K62" s="121">
        <v>43140</v>
      </c>
      <c r="L62" s="119">
        <v>1059</v>
      </c>
      <c r="M62" s="119" t="s">
        <v>465</v>
      </c>
    </row>
    <row r="63" spans="1:13">
      <c r="A63" s="119" t="s">
        <v>35</v>
      </c>
      <c r="B63" s="119" t="s">
        <v>397</v>
      </c>
      <c r="C63" s="119">
        <v>258.5</v>
      </c>
      <c r="D63" s="119">
        <v>261.7</v>
      </c>
      <c r="E63" s="119">
        <v>255.1</v>
      </c>
      <c r="F63" s="119">
        <v>258.89999999999998</v>
      </c>
      <c r="G63" s="119">
        <v>259.95</v>
      </c>
      <c r="H63" s="119">
        <v>261.89999999999998</v>
      </c>
      <c r="I63" s="119">
        <v>1742418</v>
      </c>
      <c r="J63" s="119">
        <v>449985879.80000001</v>
      </c>
      <c r="K63" s="121">
        <v>43140</v>
      </c>
      <c r="L63" s="119">
        <v>26905</v>
      </c>
      <c r="M63" s="119" t="s">
        <v>466</v>
      </c>
    </row>
    <row r="64" spans="1:13">
      <c r="A64" s="119" t="s">
        <v>467</v>
      </c>
      <c r="B64" s="119" t="s">
        <v>397</v>
      </c>
      <c r="C64" s="119">
        <v>35.549999999999997</v>
      </c>
      <c r="D64" s="119">
        <v>38.450000000000003</v>
      </c>
      <c r="E64" s="119">
        <v>35.549999999999997</v>
      </c>
      <c r="F64" s="119">
        <v>37.950000000000003</v>
      </c>
      <c r="G64" s="119">
        <v>38.450000000000003</v>
      </c>
      <c r="H64" s="119">
        <v>39.049999999999997</v>
      </c>
      <c r="I64" s="119">
        <v>50615</v>
      </c>
      <c r="J64" s="119">
        <v>1871423.85</v>
      </c>
      <c r="K64" s="121">
        <v>43140</v>
      </c>
      <c r="L64" s="119">
        <v>453</v>
      </c>
      <c r="M64" s="119" t="s">
        <v>468</v>
      </c>
    </row>
    <row r="65" spans="1:13">
      <c r="A65" s="119" t="s">
        <v>3002</v>
      </c>
      <c r="B65" s="119" t="s">
        <v>397</v>
      </c>
      <c r="C65" s="119">
        <v>25.5</v>
      </c>
      <c r="D65" s="119">
        <v>25.95</v>
      </c>
      <c r="E65" s="119">
        <v>24.5</v>
      </c>
      <c r="F65" s="119">
        <v>25.4</v>
      </c>
      <c r="G65" s="119">
        <v>25.35</v>
      </c>
      <c r="H65" s="119">
        <v>25.2</v>
      </c>
      <c r="I65" s="119">
        <v>22850</v>
      </c>
      <c r="J65" s="119">
        <v>580724.1</v>
      </c>
      <c r="K65" s="121">
        <v>43140</v>
      </c>
      <c r="L65" s="119">
        <v>87</v>
      </c>
      <c r="M65" s="119" t="s">
        <v>1554</v>
      </c>
    </row>
    <row r="66" spans="1:13">
      <c r="A66" s="119" t="s">
        <v>469</v>
      </c>
      <c r="B66" s="119" t="s">
        <v>397</v>
      </c>
      <c r="C66" s="119">
        <v>585</v>
      </c>
      <c r="D66" s="119">
        <v>595</v>
      </c>
      <c r="E66" s="119">
        <v>575</v>
      </c>
      <c r="F66" s="119">
        <v>592.1</v>
      </c>
      <c r="G66" s="119">
        <v>588.79999999999995</v>
      </c>
      <c r="H66" s="119">
        <v>587.6</v>
      </c>
      <c r="I66" s="119">
        <v>2961</v>
      </c>
      <c r="J66" s="119">
        <v>1751191.65</v>
      </c>
      <c r="K66" s="121">
        <v>43140</v>
      </c>
      <c r="L66" s="119">
        <v>260</v>
      </c>
      <c r="M66" s="119" t="s">
        <v>470</v>
      </c>
    </row>
    <row r="67" spans="1:13">
      <c r="A67" s="119" t="s">
        <v>3105</v>
      </c>
      <c r="B67" s="119" t="s">
        <v>397</v>
      </c>
      <c r="C67" s="119">
        <v>24.45</v>
      </c>
      <c r="D67" s="119">
        <v>24.7</v>
      </c>
      <c r="E67" s="119">
        <v>24</v>
      </c>
      <c r="F67" s="119">
        <v>24.3</v>
      </c>
      <c r="G67" s="119">
        <v>24.4</v>
      </c>
      <c r="H67" s="119">
        <v>24.85</v>
      </c>
      <c r="I67" s="119">
        <v>287414</v>
      </c>
      <c r="J67" s="119">
        <v>6982461.4500000002</v>
      </c>
      <c r="K67" s="121">
        <v>43140</v>
      </c>
      <c r="L67" s="119">
        <v>1481</v>
      </c>
      <c r="M67" s="119" t="s">
        <v>3106</v>
      </c>
    </row>
    <row r="68" spans="1:13">
      <c r="A68" s="119" t="s">
        <v>471</v>
      </c>
      <c r="B68" s="119" t="s">
        <v>397</v>
      </c>
      <c r="C68" s="119">
        <v>57.5</v>
      </c>
      <c r="D68" s="119">
        <v>60</v>
      </c>
      <c r="E68" s="119">
        <v>56.6</v>
      </c>
      <c r="F68" s="119">
        <v>59.35</v>
      </c>
      <c r="G68" s="119">
        <v>59.7</v>
      </c>
      <c r="H68" s="119">
        <v>59.75</v>
      </c>
      <c r="I68" s="119">
        <v>1666228</v>
      </c>
      <c r="J68" s="119">
        <v>98827765</v>
      </c>
      <c r="K68" s="121">
        <v>43140</v>
      </c>
      <c r="L68" s="119">
        <v>6703</v>
      </c>
      <c r="M68" s="119" t="s">
        <v>472</v>
      </c>
    </row>
    <row r="69" spans="1:13">
      <c r="A69" s="119" t="s">
        <v>36</v>
      </c>
      <c r="B69" s="119" t="s">
        <v>397</v>
      </c>
      <c r="C69" s="119">
        <v>45.4</v>
      </c>
      <c r="D69" s="119">
        <v>47.75</v>
      </c>
      <c r="E69" s="119">
        <v>45.05</v>
      </c>
      <c r="F69" s="119">
        <v>47.25</v>
      </c>
      <c r="G69" s="119">
        <v>47.3</v>
      </c>
      <c r="H69" s="119">
        <v>47.25</v>
      </c>
      <c r="I69" s="119">
        <v>4409590</v>
      </c>
      <c r="J69" s="119">
        <v>204254807.19999999</v>
      </c>
      <c r="K69" s="121">
        <v>43140</v>
      </c>
      <c r="L69" s="119">
        <v>17668</v>
      </c>
      <c r="M69" s="119" t="s">
        <v>473</v>
      </c>
    </row>
    <row r="70" spans="1:13">
      <c r="A70" s="119" t="s">
        <v>2851</v>
      </c>
      <c r="B70" s="119" t="s">
        <v>397</v>
      </c>
      <c r="C70" s="119">
        <v>11.5</v>
      </c>
      <c r="D70" s="119">
        <v>12.3</v>
      </c>
      <c r="E70" s="119">
        <v>11.25</v>
      </c>
      <c r="F70" s="119">
        <v>11.6</v>
      </c>
      <c r="G70" s="119">
        <v>11.75</v>
      </c>
      <c r="H70" s="119">
        <v>12</v>
      </c>
      <c r="I70" s="119">
        <v>262317</v>
      </c>
      <c r="J70" s="119">
        <v>3101155.8</v>
      </c>
      <c r="K70" s="121">
        <v>43140</v>
      </c>
      <c r="L70" s="119">
        <v>416</v>
      </c>
      <c r="M70" s="119" t="s">
        <v>2852</v>
      </c>
    </row>
    <row r="71" spans="1:13">
      <c r="A71" s="119" t="s">
        <v>474</v>
      </c>
      <c r="B71" s="119" t="s">
        <v>397</v>
      </c>
      <c r="C71" s="119">
        <v>494.9</v>
      </c>
      <c r="D71" s="119">
        <v>524.9</v>
      </c>
      <c r="E71" s="119">
        <v>487.95</v>
      </c>
      <c r="F71" s="119">
        <v>501.7</v>
      </c>
      <c r="G71" s="119">
        <v>494</v>
      </c>
      <c r="H71" s="119">
        <v>502.65</v>
      </c>
      <c r="I71" s="119">
        <v>119835</v>
      </c>
      <c r="J71" s="119">
        <v>61229775.75</v>
      </c>
      <c r="K71" s="121">
        <v>43140</v>
      </c>
      <c r="L71" s="119">
        <v>3246</v>
      </c>
      <c r="M71" s="119" t="s">
        <v>475</v>
      </c>
    </row>
    <row r="72" spans="1:13">
      <c r="A72" s="119" t="s">
        <v>3107</v>
      </c>
      <c r="B72" s="119" t="s">
        <v>397</v>
      </c>
      <c r="C72" s="119">
        <v>6.15</v>
      </c>
      <c r="D72" s="119">
        <v>6.4</v>
      </c>
      <c r="E72" s="119">
        <v>5.85</v>
      </c>
      <c r="F72" s="119">
        <v>6.3</v>
      </c>
      <c r="G72" s="119">
        <v>6.3</v>
      </c>
      <c r="H72" s="119">
        <v>6.1</v>
      </c>
      <c r="I72" s="119">
        <v>41435</v>
      </c>
      <c r="J72" s="119">
        <v>258581.65</v>
      </c>
      <c r="K72" s="121">
        <v>43140</v>
      </c>
      <c r="L72" s="119">
        <v>52</v>
      </c>
      <c r="M72" s="119" t="s">
        <v>3108</v>
      </c>
    </row>
    <row r="73" spans="1:13">
      <c r="A73" s="119" t="s">
        <v>2653</v>
      </c>
      <c r="B73" s="119" t="s">
        <v>397</v>
      </c>
      <c r="C73" s="119">
        <v>38.700000000000003</v>
      </c>
      <c r="D73" s="119">
        <v>41.5</v>
      </c>
      <c r="E73" s="119">
        <v>35.15</v>
      </c>
      <c r="F73" s="119">
        <v>40.15</v>
      </c>
      <c r="G73" s="119">
        <v>40</v>
      </c>
      <c r="H73" s="119">
        <v>38.450000000000003</v>
      </c>
      <c r="I73" s="119">
        <v>21805</v>
      </c>
      <c r="J73" s="119">
        <v>870005.05</v>
      </c>
      <c r="K73" s="121">
        <v>43140</v>
      </c>
      <c r="L73" s="119">
        <v>283</v>
      </c>
      <c r="M73" s="119" t="s">
        <v>2654</v>
      </c>
    </row>
    <row r="74" spans="1:13">
      <c r="A74" s="119" t="s">
        <v>476</v>
      </c>
      <c r="B74" s="119" t="s">
        <v>397</v>
      </c>
      <c r="C74" s="119">
        <v>24</v>
      </c>
      <c r="D74" s="119">
        <v>24.9</v>
      </c>
      <c r="E74" s="119">
        <v>23</v>
      </c>
      <c r="F74" s="119">
        <v>24.3</v>
      </c>
      <c r="G74" s="119">
        <v>24.2</v>
      </c>
      <c r="H74" s="119">
        <v>23.95</v>
      </c>
      <c r="I74" s="119">
        <v>71163</v>
      </c>
      <c r="J74" s="119">
        <v>1715526.55</v>
      </c>
      <c r="K74" s="121">
        <v>43140</v>
      </c>
      <c r="L74" s="119">
        <v>337</v>
      </c>
      <c r="M74" s="119" t="s">
        <v>477</v>
      </c>
    </row>
    <row r="75" spans="1:13">
      <c r="A75" s="119" t="s">
        <v>478</v>
      </c>
      <c r="B75" s="119" t="s">
        <v>397</v>
      </c>
      <c r="C75" s="119">
        <v>23.1</v>
      </c>
      <c r="D75" s="119">
        <v>24.65</v>
      </c>
      <c r="E75" s="119">
        <v>23.1</v>
      </c>
      <c r="F75" s="119">
        <v>24.05</v>
      </c>
      <c r="G75" s="119">
        <v>24.15</v>
      </c>
      <c r="H75" s="119">
        <v>24.4</v>
      </c>
      <c r="I75" s="119">
        <v>83408</v>
      </c>
      <c r="J75" s="119">
        <v>2004055.05</v>
      </c>
      <c r="K75" s="121">
        <v>43140</v>
      </c>
      <c r="L75" s="119">
        <v>527</v>
      </c>
      <c r="M75" s="119" t="s">
        <v>479</v>
      </c>
    </row>
    <row r="76" spans="1:13">
      <c r="A76" s="119" t="s">
        <v>480</v>
      </c>
      <c r="B76" s="119" t="s">
        <v>397</v>
      </c>
      <c r="C76" s="119">
        <v>745</v>
      </c>
      <c r="D76" s="119">
        <v>783.95</v>
      </c>
      <c r="E76" s="119">
        <v>721</v>
      </c>
      <c r="F76" s="119">
        <v>767.55</v>
      </c>
      <c r="G76" s="119">
        <v>761</v>
      </c>
      <c r="H76" s="119">
        <v>751.3</v>
      </c>
      <c r="I76" s="119">
        <v>18183</v>
      </c>
      <c r="J76" s="119">
        <v>13912482.65</v>
      </c>
      <c r="K76" s="121">
        <v>43140</v>
      </c>
      <c r="L76" s="119">
        <v>1835</v>
      </c>
      <c r="M76" s="119" t="s">
        <v>481</v>
      </c>
    </row>
    <row r="77" spans="1:13">
      <c r="A77" s="119" t="s">
        <v>2465</v>
      </c>
      <c r="B77" s="119" t="s">
        <v>397</v>
      </c>
      <c r="C77" s="119">
        <v>205</v>
      </c>
      <c r="D77" s="119">
        <v>219.75</v>
      </c>
      <c r="E77" s="119">
        <v>205</v>
      </c>
      <c r="F77" s="119">
        <v>211.8</v>
      </c>
      <c r="G77" s="119">
        <v>212</v>
      </c>
      <c r="H77" s="119">
        <v>210.55</v>
      </c>
      <c r="I77" s="119">
        <v>4724</v>
      </c>
      <c r="J77" s="119">
        <v>1005577</v>
      </c>
      <c r="K77" s="121">
        <v>43140</v>
      </c>
      <c r="L77" s="119">
        <v>72</v>
      </c>
      <c r="M77" s="119" t="s">
        <v>2466</v>
      </c>
    </row>
    <row r="78" spans="1:13">
      <c r="A78" s="119" t="s">
        <v>482</v>
      </c>
      <c r="B78" s="119" t="s">
        <v>397</v>
      </c>
      <c r="C78" s="119">
        <v>465.15</v>
      </c>
      <c r="D78" s="119">
        <v>465.15</v>
      </c>
      <c r="E78" s="119">
        <v>455</v>
      </c>
      <c r="F78" s="119">
        <v>464.35</v>
      </c>
      <c r="G78" s="119">
        <v>463.9</v>
      </c>
      <c r="H78" s="119">
        <v>469.15</v>
      </c>
      <c r="I78" s="119">
        <v>7978</v>
      </c>
      <c r="J78" s="119">
        <v>3680416.7</v>
      </c>
      <c r="K78" s="121">
        <v>43140</v>
      </c>
      <c r="L78" s="119">
        <v>253</v>
      </c>
      <c r="M78" s="119" t="s">
        <v>483</v>
      </c>
    </row>
    <row r="79" spans="1:13">
      <c r="A79" s="119" t="s">
        <v>2719</v>
      </c>
      <c r="B79" s="119" t="s">
        <v>397</v>
      </c>
      <c r="C79" s="119">
        <v>757.05</v>
      </c>
      <c r="D79" s="119">
        <v>809.9</v>
      </c>
      <c r="E79" s="119">
        <v>735</v>
      </c>
      <c r="F79" s="119">
        <v>772.45</v>
      </c>
      <c r="G79" s="119">
        <v>773.5</v>
      </c>
      <c r="H79" s="119">
        <v>791.4</v>
      </c>
      <c r="I79" s="119">
        <v>528551</v>
      </c>
      <c r="J79" s="119">
        <v>415085892.69999999</v>
      </c>
      <c r="K79" s="121">
        <v>43140</v>
      </c>
      <c r="L79" s="119">
        <v>15540</v>
      </c>
      <c r="M79" s="119" t="s">
        <v>2720</v>
      </c>
    </row>
    <row r="80" spans="1:13">
      <c r="A80" s="119" t="s">
        <v>484</v>
      </c>
      <c r="B80" s="119" t="s">
        <v>397</v>
      </c>
      <c r="C80" s="119">
        <v>2100</v>
      </c>
      <c r="D80" s="119">
        <v>2170</v>
      </c>
      <c r="E80" s="119">
        <v>2079.65</v>
      </c>
      <c r="F80" s="119">
        <v>2094.1</v>
      </c>
      <c r="G80" s="119">
        <v>2087.75</v>
      </c>
      <c r="H80" s="119">
        <v>2223.6999999999998</v>
      </c>
      <c r="I80" s="119">
        <v>35125</v>
      </c>
      <c r="J80" s="119">
        <v>73798881</v>
      </c>
      <c r="K80" s="121">
        <v>43140</v>
      </c>
      <c r="L80" s="119">
        <v>2668</v>
      </c>
      <c r="M80" s="119" t="s">
        <v>485</v>
      </c>
    </row>
    <row r="81" spans="1:13">
      <c r="A81" s="119" t="s">
        <v>486</v>
      </c>
      <c r="B81" s="119" t="s">
        <v>397</v>
      </c>
      <c r="C81" s="119">
        <v>554.79999999999995</v>
      </c>
      <c r="D81" s="119">
        <v>554.79999999999995</v>
      </c>
      <c r="E81" s="119">
        <v>532.6</v>
      </c>
      <c r="F81" s="119">
        <v>545.25</v>
      </c>
      <c r="G81" s="119">
        <v>550</v>
      </c>
      <c r="H81" s="119">
        <v>541.75</v>
      </c>
      <c r="I81" s="119">
        <v>19361</v>
      </c>
      <c r="J81" s="119">
        <v>10532873.4</v>
      </c>
      <c r="K81" s="121">
        <v>43140</v>
      </c>
      <c r="L81" s="119">
        <v>857</v>
      </c>
      <c r="M81" s="119" t="s">
        <v>487</v>
      </c>
    </row>
    <row r="82" spans="1:13">
      <c r="A82" s="119" t="s">
        <v>3069</v>
      </c>
      <c r="B82" s="119" t="s">
        <v>397</v>
      </c>
      <c r="C82" s="119">
        <v>315</v>
      </c>
      <c r="D82" s="119">
        <v>331.4</v>
      </c>
      <c r="E82" s="119">
        <v>311</v>
      </c>
      <c r="F82" s="119">
        <v>322.35000000000002</v>
      </c>
      <c r="G82" s="119">
        <v>323</v>
      </c>
      <c r="H82" s="119">
        <v>323.95</v>
      </c>
      <c r="I82" s="119">
        <v>176847</v>
      </c>
      <c r="J82" s="119">
        <v>57051820.5</v>
      </c>
      <c r="K82" s="121">
        <v>43140</v>
      </c>
      <c r="L82" s="119">
        <v>4959</v>
      </c>
      <c r="M82" s="119" t="s">
        <v>3070</v>
      </c>
    </row>
    <row r="83" spans="1:13">
      <c r="A83" s="119" t="s">
        <v>37</v>
      </c>
      <c r="B83" s="119" t="s">
        <v>397</v>
      </c>
      <c r="C83" s="119">
        <v>1110</v>
      </c>
      <c r="D83" s="119">
        <v>1132.25</v>
      </c>
      <c r="E83" s="119">
        <v>1108.05</v>
      </c>
      <c r="F83" s="119">
        <v>1122.7</v>
      </c>
      <c r="G83" s="119">
        <v>1123</v>
      </c>
      <c r="H83" s="119">
        <v>1131.8</v>
      </c>
      <c r="I83" s="119">
        <v>236165</v>
      </c>
      <c r="J83" s="119">
        <v>265109658.40000001</v>
      </c>
      <c r="K83" s="121">
        <v>43140</v>
      </c>
      <c r="L83" s="119">
        <v>17378</v>
      </c>
      <c r="M83" s="119" t="s">
        <v>488</v>
      </c>
    </row>
    <row r="84" spans="1:13">
      <c r="A84" s="119" t="s">
        <v>38</v>
      </c>
      <c r="B84" s="119" t="s">
        <v>397</v>
      </c>
      <c r="C84" s="119">
        <v>262.8</v>
      </c>
      <c r="D84" s="119">
        <v>272</v>
      </c>
      <c r="E84" s="119">
        <v>262.64999999999998</v>
      </c>
      <c r="F84" s="119">
        <v>270.8</v>
      </c>
      <c r="G84" s="119">
        <v>270.5</v>
      </c>
      <c r="H84" s="119">
        <v>269.75</v>
      </c>
      <c r="I84" s="119">
        <v>2254834</v>
      </c>
      <c r="J84" s="119">
        <v>606546387.10000002</v>
      </c>
      <c r="K84" s="121">
        <v>43140</v>
      </c>
      <c r="L84" s="119">
        <v>22652</v>
      </c>
      <c r="M84" s="119" t="s">
        <v>489</v>
      </c>
    </row>
    <row r="85" spans="1:13">
      <c r="A85" s="119" t="s">
        <v>2494</v>
      </c>
      <c r="B85" s="119" t="s">
        <v>397</v>
      </c>
      <c r="C85" s="119">
        <v>1237</v>
      </c>
      <c r="D85" s="119">
        <v>1339</v>
      </c>
      <c r="E85" s="119">
        <v>1235.0999999999999</v>
      </c>
      <c r="F85" s="119">
        <v>1305</v>
      </c>
      <c r="G85" s="119">
        <v>1305</v>
      </c>
      <c r="H85" s="119">
        <v>1329.55</v>
      </c>
      <c r="I85" s="119">
        <v>605</v>
      </c>
      <c r="J85" s="119">
        <v>788166.55</v>
      </c>
      <c r="K85" s="121">
        <v>43140</v>
      </c>
      <c r="L85" s="119">
        <v>57</v>
      </c>
      <c r="M85" s="119" t="s">
        <v>2495</v>
      </c>
    </row>
    <row r="86" spans="1:13">
      <c r="A86" s="119" t="s">
        <v>490</v>
      </c>
      <c r="B86" s="119" t="s">
        <v>397</v>
      </c>
      <c r="C86" s="119">
        <v>260</v>
      </c>
      <c r="D86" s="119">
        <v>275.75</v>
      </c>
      <c r="E86" s="119">
        <v>257.39999999999998</v>
      </c>
      <c r="F86" s="119">
        <v>272.8</v>
      </c>
      <c r="G86" s="119">
        <v>274</v>
      </c>
      <c r="H86" s="119">
        <v>268.14999999999998</v>
      </c>
      <c r="I86" s="119">
        <v>473802</v>
      </c>
      <c r="J86" s="119">
        <v>127446098.2</v>
      </c>
      <c r="K86" s="121">
        <v>43140</v>
      </c>
      <c r="L86" s="119">
        <v>7272</v>
      </c>
      <c r="M86" s="119" t="s">
        <v>491</v>
      </c>
    </row>
    <row r="87" spans="1:13">
      <c r="A87" s="119" t="s">
        <v>492</v>
      </c>
      <c r="B87" s="119" t="s">
        <v>397</v>
      </c>
      <c r="C87" s="119">
        <v>94</v>
      </c>
      <c r="D87" s="119">
        <v>98.4</v>
      </c>
      <c r="E87" s="119">
        <v>91</v>
      </c>
      <c r="F87" s="119">
        <v>97.05</v>
      </c>
      <c r="G87" s="119">
        <v>96.7</v>
      </c>
      <c r="H87" s="119">
        <v>96.75</v>
      </c>
      <c r="I87" s="119">
        <v>54930</v>
      </c>
      <c r="J87" s="119">
        <v>5276685.1500000004</v>
      </c>
      <c r="K87" s="121">
        <v>43140</v>
      </c>
      <c r="L87" s="119">
        <v>750</v>
      </c>
      <c r="M87" s="119" t="s">
        <v>493</v>
      </c>
    </row>
    <row r="88" spans="1:13">
      <c r="A88" s="119" t="s">
        <v>494</v>
      </c>
      <c r="B88" s="119" t="s">
        <v>397</v>
      </c>
      <c r="C88" s="119">
        <v>38.450000000000003</v>
      </c>
      <c r="D88" s="119">
        <v>41.35</v>
      </c>
      <c r="E88" s="119">
        <v>37.950000000000003</v>
      </c>
      <c r="F88" s="119">
        <v>40.65</v>
      </c>
      <c r="G88" s="119">
        <v>41</v>
      </c>
      <c r="H88" s="119">
        <v>40.049999999999997</v>
      </c>
      <c r="I88" s="119">
        <v>512724</v>
      </c>
      <c r="J88" s="119">
        <v>20671291</v>
      </c>
      <c r="K88" s="121">
        <v>43140</v>
      </c>
      <c r="L88" s="119">
        <v>3190</v>
      </c>
      <c r="M88" s="119" t="s">
        <v>495</v>
      </c>
    </row>
    <row r="89" spans="1:13">
      <c r="A89" s="119" t="s">
        <v>496</v>
      </c>
      <c r="B89" s="119" t="s">
        <v>397</v>
      </c>
      <c r="C89" s="119">
        <v>45.75</v>
      </c>
      <c r="D89" s="119">
        <v>48.5</v>
      </c>
      <c r="E89" s="119">
        <v>45.15</v>
      </c>
      <c r="F89" s="119">
        <v>47.35</v>
      </c>
      <c r="G89" s="119">
        <v>47.75</v>
      </c>
      <c r="H89" s="119">
        <v>47.15</v>
      </c>
      <c r="I89" s="119">
        <v>356195</v>
      </c>
      <c r="J89" s="119">
        <v>16880389.399999999</v>
      </c>
      <c r="K89" s="121">
        <v>43140</v>
      </c>
      <c r="L89" s="119">
        <v>2249</v>
      </c>
      <c r="M89" s="119" t="s">
        <v>2551</v>
      </c>
    </row>
    <row r="90" spans="1:13">
      <c r="A90" s="119" t="s">
        <v>3109</v>
      </c>
      <c r="B90" s="119" t="s">
        <v>397</v>
      </c>
      <c r="C90" s="119">
        <v>200.1</v>
      </c>
      <c r="D90" s="119">
        <v>217.9</v>
      </c>
      <c r="E90" s="119">
        <v>197.5</v>
      </c>
      <c r="F90" s="119">
        <v>215.25</v>
      </c>
      <c r="G90" s="119">
        <v>216.45</v>
      </c>
      <c r="H90" s="119">
        <v>207.85</v>
      </c>
      <c r="I90" s="119">
        <v>44399</v>
      </c>
      <c r="J90" s="119">
        <v>9410772.4499999993</v>
      </c>
      <c r="K90" s="121">
        <v>43140</v>
      </c>
      <c r="L90" s="119">
        <v>899</v>
      </c>
      <c r="M90" s="119" t="s">
        <v>3110</v>
      </c>
    </row>
    <row r="91" spans="1:13">
      <c r="A91" s="119" t="s">
        <v>2455</v>
      </c>
      <c r="B91" s="119" t="s">
        <v>397</v>
      </c>
      <c r="C91" s="119">
        <v>156</v>
      </c>
      <c r="D91" s="119">
        <v>156</v>
      </c>
      <c r="E91" s="119">
        <v>147</v>
      </c>
      <c r="F91" s="119">
        <v>147.55000000000001</v>
      </c>
      <c r="G91" s="119">
        <v>147.4</v>
      </c>
      <c r="H91" s="119">
        <v>156.80000000000001</v>
      </c>
      <c r="I91" s="119">
        <v>311685</v>
      </c>
      <c r="J91" s="119">
        <v>46585931.850000001</v>
      </c>
      <c r="K91" s="121">
        <v>43140</v>
      </c>
      <c r="L91" s="119">
        <v>4254</v>
      </c>
      <c r="M91" s="119" t="s">
        <v>2456</v>
      </c>
    </row>
    <row r="92" spans="1:13">
      <c r="A92" s="119" t="s">
        <v>3111</v>
      </c>
      <c r="B92" s="119" t="s">
        <v>397</v>
      </c>
      <c r="C92" s="119">
        <v>272</v>
      </c>
      <c r="D92" s="119">
        <v>274.7</v>
      </c>
      <c r="E92" s="119">
        <v>270</v>
      </c>
      <c r="F92" s="119">
        <v>271.25</v>
      </c>
      <c r="G92" s="119">
        <v>271.25</v>
      </c>
      <c r="H92" s="119">
        <v>272.05</v>
      </c>
      <c r="I92" s="119">
        <v>3068</v>
      </c>
      <c r="J92" s="119">
        <v>838848.95</v>
      </c>
      <c r="K92" s="121">
        <v>43140</v>
      </c>
      <c r="L92" s="119">
        <v>42</v>
      </c>
      <c r="M92" s="119" t="s">
        <v>3112</v>
      </c>
    </row>
    <row r="93" spans="1:13">
      <c r="A93" s="119" t="s">
        <v>497</v>
      </c>
      <c r="B93" s="119" t="s">
        <v>397</v>
      </c>
      <c r="C93" s="119">
        <v>65.099999999999994</v>
      </c>
      <c r="D93" s="119">
        <v>68.900000000000006</v>
      </c>
      <c r="E93" s="119">
        <v>63.75</v>
      </c>
      <c r="F93" s="119">
        <v>67.95</v>
      </c>
      <c r="G93" s="119">
        <v>67.8</v>
      </c>
      <c r="H93" s="119">
        <v>66.05</v>
      </c>
      <c r="I93" s="119">
        <v>30473</v>
      </c>
      <c r="J93" s="119">
        <v>2023020.2</v>
      </c>
      <c r="K93" s="121">
        <v>43140</v>
      </c>
      <c r="L93" s="119">
        <v>326</v>
      </c>
      <c r="M93" s="119" t="s">
        <v>498</v>
      </c>
    </row>
    <row r="94" spans="1:13">
      <c r="A94" s="119" t="s">
        <v>499</v>
      </c>
      <c r="B94" s="119" t="s">
        <v>397</v>
      </c>
      <c r="C94" s="119">
        <v>445</v>
      </c>
      <c r="D94" s="119">
        <v>460</v>
      </c>
      <c r="E94" s="119">
        <v>426</v>
      </c>
      <c r="F94" s="119">
        <v>440.35</v>
      </c>
      <c r="G94" s="119">
        <v>457.6</v>
      </c>
      <c r="H94" s="119">
        <v>453.75</v>
      </c>
      <c r="I94" s="119">
        <v>69451</v>
      </c>
      <c r="J94" s="119">
        <v>30570569.649999999</v>
      </c>
      <c r="K94" s="121">
        <v>43140</v>
      </c>
      <c r="L94" s="119">
        <v>915</v>
      </c>
      <c r="M94" s="119" t="s">
        <v>500</v>
      </c>
    </row>
    <row r="95" spans="1:13">
      <c r="A95" s="119" t="s">
        <v>501</v>
      </c>
      <c r="B95" s="119" t="s">
        <v>397</v>
      </c>
      <c r="C95" s="119">
        <v>42</v>
      </c>
      <c r="D95" s="119">
        <v>43</v>
      </c>
      <c r="E95" s="119">
        <v>40.799999999999997</v>
      </c>
      <c r="F95" s="119">
        <v>42.5</v>
      </c>
      <c r="G95" s="119">
        <v>42.5</v>
      </c>
      <c r="H95" s="119">
        <v>43.2</v>
      </c>
      <c r="I95" s="119">
        <v>8774</v>
      </c>
      <c r="J95" s="119">
        <v>369472.9</v>
      </c>
      <c r="K95" s="121">
        <v>43140</v>
      </c>
      <c r="L95" s="119">
        <v>98</v>
      </c>
      <c r="M95" s="119" t="s">
        <v>502</v>
      </c>
    </row>
    <row r="96" spans="1:13">
      <c r="A96" s="119" t="s">
        <v>2496</v>
      </c>
      <c r="B96" s="119" t="s">
        <v>397</v>
      </c>
      <c r="C96" s="119">
        <v>97.1</v>
      </c>
      <c r="D96" s="119">
        <v>104</v>
      </c>
      <c r="E96" s="119">
        <v>95.4</v>
      </c>
      <c r="F96" s="119">
        <v>99.1</v>
      </c>
      <c r="G96" s="119">
        <v>98.7</v>
      </c>
      <c r="H96" s="119">
        <v>100.1</v>
      </c>
      <c r="I96" s="119">
        <v>315831</v>
      </c>
      <c r="J96" s="119">
        <v>31770502.5</v>
      </c>
      <c r="K96" s="121">
        <v>43140</v>
      </c>
      <c r="L96" s="119">
        <v>3632</v>
      </c>
      <c r="M96" s="119" t="s">
        <v>2497</v>
      </c>
    </row>
    <row r="97" spans="1:13">
      <c r="A97" s="119" t="s">
        <v>39</v>
      </c>
      <c r="B97" s="119" t="s">
        <v>397</v>
      </c>
      <c r="C97" s="119">
        <v>394</v>
      </c>
      <c r="D97" s="119">
        <v>401.55</v>
      </c>
      <c r="E97" s="119">
        <v>388.05</v>
      </c>
      <c r="F97" s="119">
        <v>398.6</v>
      </c>
      <c r="G97" s="119">
        <v>398.4</v>
      </c>
      <c r="H97" s="119">
        <v>402.9</v>
      </c>
      <c r="I97" s="119">
        <v>830148</v>
      </c>
      <c r="J97" s="119">
        <v>329982229.5</v>
      </c>
      <c r="K97" s="121">
        <v>43140</v>
      </c>
      <c r="L97" s="119">
        <v>12754</v>
      </c>
      <c r="M97" s="119" t="s">
        <v>503</v>
      </c>
    </row>
    <row r="98" spans="1:13">
      <c r="A98" s="119" t="s">
        <v>2348</v>
      </c>
      <c r="B98" s="119" t="s">
        <v>397</v>
      </c>
      <c r="C98" s="119">
        <v>176.8</v>
      </c>
      <c r="D98" s="119">
        <v>187.35</v>
      </c>
      <c r="E98" s="119">
        <v>176.8</v>
      </c>
      <c r="F98" s="119">
        <v>184.4</v>
      </c>
      <c r="G98" s="119">
        <v>184.7</v>
      </c>
      <c r="H98" s="119">
        <v>183.85</v>
      </c>
      <c r="I98" s="119">
        <v>23749</v>
      </c>
      <c r="J98" s="119">
        <v>4351433</v>
      </c>
      <c r="K98" s="121">
        <v>43140</v>
      </c>
      <c r="L98" s="119">
        <v>655</v>
      </c>
      <c r="M98" s="119" t="s">
        <v>504</v>
      </c>
    </row>
    <row r="99" spans="1:13">
      <c r="A99" s="119" t="s">
        <v>505</v>
      </c>
      <c r="B99" s="119" t="s">
        <v>397</v>
      </c>
      <c r="C99" s="119">
        <v>357.05</v>
      </c>
      <c r="D99" s="119">
        <v>364.8</v>
      </c>
      <c r="E99" s="119">
        <v>350.4</v>
      </c>
      <c r="F99" s="119">
        <v>361.95</v>
      </c>
      <c r="G99" s="119">
        <v>364.5</v>
      </c>
      <c r="H99" s="119">
        <v>358.15</v>
      </c>
      <c r="I99" s="119">
        <v>17271</v>
      </c>
      <c r="J99" s="119">
        <v>6228996.75</v>
      </c>
      <c r="K99" s="121">
        <v>43140</v>
      </c>
      <c r="L99" s="119">
        <v>532</v>
      </c>
      <c r="M99" s="119" t="s">
        <v>506</v>
      </c>
    </row>
    <row r="100" spans="1:13">
      <c r="A100" s="119" t="s">
        <v>507</v>
      </c>
      <c r="B100" s="119" t="s">
        <v>397</v>
      </c>
      <c r="C100" s="119">
        <v>340</v>
      </c>
      <c r="D100" s="119">
        <v>348.95</v>
      </c>
      <c r="E100" s="119">
        <v>339</v>
      </c>
      <c r="F100" s="119">
        <v>345.8</v>
      </c>
      <c r="G100" s="119">
        <v>348.4</v>
      </c>
      <c r="H100" s="119">
        <v>344.65</v>
      </c>
      <c r="I100" s="119">
        <v>1916</v>
      </c>
      <c r="J100" s="119">
        <v>655270.65</v>
      </c>
      <c r="K100" s="121">
        <v>43140</v>
      </c>
      <c r="L100" s="119">
        <v>82</v>
      </c>
      <c r="M100" s="119" t="s">
        <v>508</v>
      </c>
    </row>
    <row r="101" spans="1:13">
      <c r="A101" s="119" t="s">
        <v>2360</v>
      </c>
      <c r="B101" s="119" t="s">
        <v>397</v>
      </c>
      <c r="C101" s="119">
        <v>84</v>
      </c>
      <c r="D101" s="119">
        <v>86</v>
      </c>
      <c r="E101" s="119">
        <v>83.1</v>
      </c>
      <c r="F101" s="119">
        <v>83.45</v>
      </c>
      <c r="G101" s="119">
        <v>83.1</v>
      </c>
      <c r="H101" s="119">
        <v>85</v>
      </c>
      <c r="I101" s="119">
        <v>9801</v>
      </c>
      <c r="J101" s="119">
        <v>823779.25</v>
      </c>
      <c r="K101" s="121">
        <v>43140</v>
      </c>
      <c r="L101" s="119">
        <v>165</v>
      </c>
      <c r="M101" s="119" t="s">
        <v>2361</v>
      </c>
    </row>
    <row r="102" spans="1:13">
      <c r="A102" s="119" t="s">
        <v>509</v>
      </c>
      <c r="B102" s="119" t="s">
        <v>397</v>
      </c>
      <c r="C102" s="119">
        <v>80</v>
      </c>
      <c r="D102" s="119">
        <v>85.3</v>
      </c>
      <c r="E102" s="119">
        <v>79.900000000000006</v>
      </c>
      <c r="F102" s="119">
        <v>83.65</v>
      </c>
      <c r="G102" s="119">
        <v>83.75</v>
      </c>
      <c r="H102" s="119">
        <v>82.3</v>
      </c>
      <c r="I102" s="119">
        <v>189000</v>
      </c>
      <c r="J102" s="119">
        <v>15738289.25</v>
      </c>
      <c r="K102" s="121">
        <v>43140</v>
      </c>
      <c r="L102" s="119">
        <v>1360</v>
      </c>
      <c r="M102" s="119" t="s">
        <v>510</v>
      </c>
    </row>
    <row r="103" spans="1:13">
      <c r="A103" s="119" t="s">
        <v>511</v>
      </c>
      <c r="B103" s="119" t="s">
        <v>397</v>
      </c>
      <c r="C103" s="119">
        <v>176</v>
      </c>
      <c r="D103" s="119">
        <v>182.5</v>
      </c>
      <c r="E103" s="119">
        <v>176</v>
      </c>
      <c r="F103" s="119">
        <v>179.1</v>
      </c>
      <c r="G103" s="119">
        <v>179.05</v>
      </c>
      <c r="H103" s="119">
        <v>182.55</v>
      </c>
      <c r="I103" s="119">
        <v>142179</v>
      </c>
      <c r="J103" s="119">
        <v>25555354.75</v>
      </c>
      <c r="K103" s="121">
        <v>43140</v>
      </c>
      <c r="L103" s="119">
        <v>3314</v>
      </c>
      <c r="M103" s="119" t="s">
        <v>512</v>
      </c>
    </row>
    <row r="104" spans="1:13">
      <c r="A104" s="119" t="s">
        <v>513</v>
      </c>
      <c r="B104" s="119" t="s">
        <v>397</v>
      </c>
      <c r="C104" s="119">
        <v>27.9</v>
      </c>
      <c r="D104" s="119">
        <v>28.35</v>
      </c>
      <c r="E104" s="119">
        <v>26.6</v>
      </c>
      <c r="F104" s="119">
        <v>27.95</v>
      </c>
      <c r="G104" s="119">
        <v>27.85</v>
      </c>
      <c r="H104" s="119">
        <v>28.4</v>
      </c>
      <c r="I104" s="119">
        <v>145195</v>
      </c>
      <c r="J104" s="119">
        <v>4060955.15</v>
      </c>
      <c r="K104" s="121">
        <v>43140</v>
      </c>
      <c r="L104" s="119">
        <v>690</v>
      </c>
      <c r="M104" s="119" t="s">
        <v>514</v>
      </c>
    </row>
    <row r="105" spans="1:13">
      <c r="A105" s="119" t="s">
        <v>515</v>
      </c>
      <c r="B105" s="119" t="s">
        <v>397</v>
      </c>
      <c r="C105" s="119">
        <v>228</v>
      </c>
      <c r="D105" s="119">
        <v>247</v>
      </c>
      <c r="E105" s="119">
        <v>228</v>
      </c>
      <c r="F105" s="119">
        <v>245.2</v>
      </c>
      <c r="G105" s="119">
        <v>245.65</v>
      </c>
      <c r="H105" s="119">
        <v>238.35</v>
      </c>
      <c r="I105" s="119">
        <v>436308</v>
      </c>
      <c r="J105" s="119">
        <v>105855319.3</v>
      </c>
      <c r="K105" s="121">
        <v>43140</v>
      </c>
      <c r="L105" s="119">
        <v>6020</v>
      </c>
      <c r="M105" s="119" t="s">
        <v>516</v>
      </c>
    </row>
    <row r="106" spans="1:13">
      <c r="A106" s="119" t="s">
        <v>40</v>
      </c>
      <c r="B106" s="119" t="s">
        <v>397</v>
      </c>
      <c r="C106" s="119">
        <v>131</v>
      </c>
      <c r="D106" s="119">
        <v>135.75</v>
      </c>
      <c r="E106" s="119">
        <v>131</v>
      </c>
      <c r="F106" s="119">
        <v>134.19999999999999</v>
      </c>
      <c r="G106" s="119">
        <v>134.1</v>
      </c>
      <c r="H106" s="119">
        <v>134.15</v>
      </c>
      <c r="I106" s="119">
        <v>17062623</v>
      </c>
      <c r="J106" s="119">
        <v>2287179721.6999998</v>
      </c>
      <c r="K106" s="121">
        <v>43140</v>
      </c>
      <c r="L106" s="119">
        <v>61270</v>
      </c>
      <c r="M106" s="119" t="s">
        <v>517</v>
      </c>
    </row>
    <row r="107" spans="1:13">
      <c r="A107" s="119" t="s">
        <v>41</v>
      </c>
      <c r="B107" s="119" t="s">
        <v>397</v>
      </c>
      <c r="C107" s="119">
        <v>1101</v>
      </c>
      <c r="D107" s="119">
        <v>1142.25</v>
      </c>
      <c r="E107" s="119">
        <v>1101</v>
      </c>
      <c r="F107" s="119">
        <v>1130.75</v>
      </c>
      <c r="G107" s="119">
        <v>1136</v>
      </c>
      <c r="H107" s="119">
        <v>1124.05</v>
      </c>
      <c r="I107" s="119">
        <v>666922</v>
      </c>
      <c r="J107" s="119">
        <v>752786373.89999998</v>
      </c>
      <c r="K107" s="121">
        <v>43140</v>
      </c>
      <c r="L107" s="119">
        <v>22171</v>
      </c>
      <c r="M107" s="119" t="s">
        <v>518</v>
      </c>
    </row>
    <row r="108" spans="1:13">
      <c r="A108" s="119" t="s">
        <v>519</v>
      </c>
      <c r="B108" s="119" t="s">
        <v>397</v>
      </c>
      <c r="C108" s="119">
        <v>493</v>
      </c>
      <c r="D108" s="119">
        <v>519.5</v>
      </c>
      <c r="E108" s="119">
        <v>493</v>
      </c>
      <c r="F108" s="119">
        <v>513.5</v>
      </c>
      <c r="G108" s="119">
        <v>517</v>
      </c>
      <c r="H108" s="119">
        <v>513.85</v>
      </c>
      <c r="I108" s="119">
        <v>33940</v>
      </c>
      <c r="J108" s="119">
        <v>17348920.75</v>
      </c>
      <c r="K108" s="121">
        <v>43140</v>
      </c>
      <c r="L108" s="119">
        <v>1671</v>
      </c>
      <c r="M108" s="119" t="s">
        <v>520</v>
      </c>
    </row>
    <row r="109" spans="1:13">
      <c r="A109" s="119" t="s">
        <v>2655</v>
      </c>
      <c r="B109" s="119" t="s">
        <v>397</v>
      </c>
      <c r="C109" s="119">
        <v>415</v>
      </c>
      <c r="D109" s="119">
        <v>450.5</v>
      </c>
      <c r="E109" s="119">
        <v>401.35</v>
      </c>
      <c r="F109" s="119">
        <v>443.3</v>
      </c>
      <c r="G109" s="119">
        <v>442</v>
      </c>
      <c r="H109" s="119">
        <v>421.55</v>
      </c>
      <c r="I109" s="119">
        <v>7328</v>
      </c>
      <c r="J109" s="119">
        <v>3216367.85</v>
      </c>
      <c r="K109" s="121">
        <v>43140</v>
      </c>
      <c r="L109" s="119">
        <v>252</v>
      </c>
      <c r="M109" s="119" t="s">
        <v>2656</v>
      </c>
    </row>
    <row r="110" spans="1:13">
      <c r="A110" s="119" t="s">
        <v>3113</v>
      </c>
      <c r="B110" s="119" t="s">
        <v>397</v>
      </c>
      <c r="C110" s="119">
        <v>5.45</v>
      </c>
      <c r="D110" s="119">
        <v>5.5</v>
      </c>
      <c r="E110" s="119">
        <v>5.0999999999999996</v>
      </c>
      <c r="F110" s="119">
        <v>5.45</v>
      </c>
      <c r="G110" s="119">
        <v>5.5</v>
      </c>
      <c r="H110" s="119">
        <v>5.25</v>
      </c>
      <c r="I110" s="119">
        <v>456751</v>
      </c>
      <c r="J110" s="119">
        <v>2467455.2000000002</v>
      </c>
      <c r="K110" s="121">
        <v>43140</v>
      </c>
      <c r="L110" s="119">
        <v>401</v>
      </c>
      <c r="M110" s="119" t="s">
        <v>3114</v>
      </c>
    </row>
    <row r="111" spans="1:13">
      <c r="A111" s="119" t="s">
        <v>521</v>
      </c>
      <c r="B111" s="119" t="s">
        <v>397</v>
      </c>
      <c r="C111" s="119">
        <v>567.29999999999995</v>
      </c>
      <c r="D111" s="119">
        <v>595</v>
      </c>
      <c r="E111" s="119">
        <v>561</v>
      </c>
      <c r="F111" s="119">
        <v>582.20000000000005</v>
      </c>
      <c r="G111" s="119">
        <v>575</v>
      </c>
      <c r="H111" s="119">
        <v>577.95000000000005</v>
      </c>
      <c r="I111" s="119">
        <v>30244</v>
      </c>
      <c r="J111" s="119">
        <v>17459317.199999999</v>
      </c>
      <c r="K111" s="121">
        <v>43140</v>
      </c>
      <c r="L111" s="119">
        <v>1497</v>
      </c>
      <c r="M111" s="119" t="s">
        <v>522</v>
      </c>
    </row>
    <row r="112" spans="1:13">
      <c r="A112" s="119" t="s">
        <v>523</v>
      </c>
      <c r="B112" s="119" t="s">
        <v>397</v>
      </c>
      <c r="C112" s="119">
        <v>796</v>
      </c>
      <c r="D112" s="119">
        <v>799.8</v>
      </c>
      <c r="E112" s="119">
        <v>765.05</v>
      </c>
      <c r="F112" s="119">
        <v>795.15</v>
      </c>
      <c r="G112" s="119">
        <v>799.8</v>
      </c>
      <c r="H112" s="119">
        <v>794.95</v>
      </c>
      <c r="I112" s="119">
        <v>34327</v>
      </c>
      <c r="J112" s="119">
        <v>27041725.550000001</v>
      </c>
      <c r="K112" s="121">
        <v>43140</v>
      </c>
      <c r="L112" s="119">
        <v>1635</v>
      </c>
      <c r="M112" s="119" t="s">
        <v>524</v>
      </c>
    </row>
    <row r="113" spans="1:13">
      <c r="A113" s="119" t="s">
        <v>525</v>
      </c>
      <c r="B113" s="119" t="s">
        <v>397</v>
      </c>
      <c r="C113" s="119">
        <v>104</v>
      </c>
      <c r="D113" s="119">
        <v>106.95</v>
      </c>
      <c r="E113" s="119">
        <v>102.9</v>
      </c>
      <c r="F113" s="119">
        <v>105.55</v>
      </c>
      <c r="G113" s="119">
        <v>106</v>
      </c>
      <c r="H113" s="119">
        <v>106.65</v>
      </c>
      <c r="I113" s="119">
        <v>576604</v>
      </c>
      <c r="J113" s="119">
        <v>60625143.200000003</v>
      </c>
      <c r="K113" s="121">
        <v>43140</v>
      </c>
      <c r="L113" s="119">
        <v>3327</v>
      </c>
      <c r="M113" s="119" t="s">
        <v>526</v>
      </c>
    </row>
    <row r="114" spans="1:13">
      <c r="A114" s="119" t="s">
        <v>527</v>
      </c>
      <c r="B114" s="119" t="s">
        <v>397</v>
      </c>
      <c r="C114" s="119">
        <v>1025.1500000000001</v>
      </c>
      <c r="D114" s="119">
        <v>1034.5</v>
      </c>
      <c r="E114" s="119">
        <v>1009</v>
      </c>
      <c r="F114" s="119">
        <v>1013.55</v>
      </c>
      <c r="G114" s="119">
        <v>1019</v>
      </c>
      <c r="H114" s="119">
        <v>1038</v>
      </c>
      <c r="I114" s="119">
        <v>10400</v>
      </c>
      <c r="J114" s="119">
        <v>10596278.35</v>
      </c>
      <c r="K114" s="121">
        <v>43140</v>
      </c>
      <c r="L114" s="119">
        <v>827</v>
      </c>
      <c r="M114" s="119" t="s">
        <v>528</v>
      </c>
    </row>
    <row r="115" spans="1:13">
      <c r="A115" s="119" t="s">
        <v>2991</v>
      </c>
      <c r="B115" s="119" t="s">
        <v>397</v>
      </c>
      <c r="C115" s="119">
        <v>125</v>
      </c>
      <c r="D115" s="119">
        <v>132.5</v>
      </c>
      <c r="E115" s="119">
        <v>125</v>
      </c>
      <c r="F115" s="119">
        <v>131.1</v>
      </c>
      <c r="G115" s="119">
        <v>130.65</v>
      </c>
      <c r="H115" s="119">
        <v>130.9</v>
      </c>
      <c r="I115" s="119">
        <v>405785</v>
      </c>
      <c r="J115" s="119">
        <v>52904469.200000003</v>
      </c>
      <c r="K115" s="121">
        <v>43140</v>
      </c>
      <c r="L115" s="119">
        <v>4703</v>
      </c>
      <c r="M115" s="119" t="s">
        <v>2992</v>
      </c>
    </row>
    <row r="116" spans="1:13">
      <c r="A116" s="119" t="s">
        <v>529</v>
      </c>
      <c r="B116" s="119" t="s">
        <v>397</v>
      </c>
      <c r="C116" s="119">
        <v>656.15</v>
      </c>
      <c r="D116" s="119">
        <v>656.15</v>
      </c>
      <c r="E116" s="119">
        <v>632.5</v>
      </c>
      <c r="F116" s="119">
        <v>645.54999999999995</v>
      </c>
      <c r="G116" s="119">
        <v>649.9</v>
      </c>
      <c r="H116" s="119">
        <v>649.75</v>
      </c>
      <c r="I116" s="119">
        <v>7434</v>
      </c>
      <c r="J116" s="119">
        <v>4774813.55</v>
      </c>
      <c r="K116" s="121">
        <v>43140</v>
      </c>
      <c r="L116" s="119">
        <v>464</v>
      </c>
      <c r="M116" s="119" t="s">
        <v>530</v>
      </c>
    </row>
    <row r="117" spans="1:13">
      <c r="A117" s="119" t="s">
        <v>531</v>
      </c>
      <c r="B117" s="119" t="s">
        <v>397</v>
      </c>
      <c r="C117" s="119">
        <v>99</v>
      </c>
      <c r="D117" s="119">
        <v>106.55</v>
      </c>
      <c r="E117" s="119">
        <v>98.05</v>
      </c>
      <c r="F117" s="119">
        <v>103.5</v>
      </c>
      <c r="G117" s="119">
        <v>103.55</v>
      </c>
      <c r="H117" s="119">
        <v>102.65</v>
      </c>
      <c r="I117" s="119">
        <v>322695</v>
      </c>
      <c r="J117" s="119">
        <v>33185331.550000001</v>
      </c>
      <c r="K117" s="121">
        <v>43140</v>
      </c>
      <c r="L117" s="119">
        <v>4688</v>
      </c>
      <c r="M117" s="119" t="s">
        <v>532</v>
      </c>
    </row>
    <row r="118" spans="1:13">
      <c r="A118" s="119" t="s">
        <v>533</v>
      </c>
      <c r="B118" s="119" t="s">
        <v>397</v>
      </c>
      <c r="C118" s="119">
        <v>2699.95</v>
      </c>
      <c r="D118" s="119">
        <v>2760</v>
      </c>
      <c r="E118" s="119">
        <v>2667.3</v>
      </c>
      <c r="F118" s="119">
        <v>2749.05</v>
      </c>
      <c r="G118" s="119">
        <v>2750</v>
      </c>
      <c r="H118" s="119">
        <v>2724.75</v>
      </c>
      <c r="I118" s="119">
        <v>10686</v>
      </c>
      <c r="J118" s="119">
        <v>29335034</v>
      </c>
      <c r="K118" s="121">
        <v>43140</v>
      </c>
      <c r="L118" s="119">
        <v>991</v>
      </c>
      <c r="M118" s="119" t="s">
        <v>534</v>
      </c>
    </row>
    <row r="119" spans="1:13">
      <c r="A119" s="119" t="s">
        <v>535</v>
      </c>
      <c r="B119" s="119" t="s">
        <v>397</v>
      </c>
      <c r="C119" s="119">
        <v>424.95</v>
      </c>
      <c r="D119" s="119">
        <v>425</v>
      </c>
      <c r="E119" s="119">
        <v>412.85</v>
      </c>
      <c r="F119" s="119">
        <v>421.45</v>
      </c>
      <c r="G119" s="119">
        <v>423.5</v>
      </c>
      <c r="H119" s="119">
        <v>427.9</v>
      </c>
      <c r="I119" s="119">
        <v>10941</v>
      </c>
      <c r="J119" s="119">
        <v>4603212.4000000004</v>
      </c>
      <c r="K119" s="121">
        <v>43140</v>
      </c>
      <c r="L119" s="119">
        <v>596</v>
      </c>
      <c r="M119" s="119" t="s">
        <v>536</v>
      </c>
    </row>
    <row r="120" spans="1:13">
      <c r="A120" s="119" t="s">
        <v>2571</v>
      </c>
      <c r="B120" s="119" t="s">
        <v>397</v>
      </c>
      <c r="C120" s="119">
        <v>585</v>
      </c>
      <c r="D120" s="119">
        <v>608.25</v>
      </c>
      <c r="E120" s="119">
        <v>585</v>
      </c>
      <c r="F120" s="119">
        <v>593.5</v>
      </c>
      <c r="G120" s="119">
        <v>592.04999999999995</v>
      </c>
      <c r="H120" s="119">
        <v>603.45000000000005</v>
      </c>
      <c r="I120" s="119">
        <v>111897</v>
      </c>
      <c r="J120" s="119">
        <v>66617513.399999999</v>
      </c>
      <c r="K120" s="121">
        <v>43140</v>
      </c>
      <c r="L120" s="119">
        <v>4801</v>
      </c>
      <c r="M120" s="119" t="s">
        <v>2572</v>
      </c>
    </row>
    <row r="121" spans="1:13">
      <c r="A121" s="119" t="s">
        <v>537</v>
      </c>
      <c r="B121" s="119" t="s">
        <v>397</v>
      </c>
      <c r="C121" s="119">
        <v>205</v>
      </c>
      <c r="D121" s="119">
        <v>205.4</v>
      </c>
      <c r="E121" s="119">
        <v>200</v>
      </c>
      <c r="F121" s="119">
        <v>203.05</v>
      </c>
      <c r="G121" s="119">
        <v>203</v>
      </c>
      <c r="H121" s="119">
        <v>212.2</v>
      </c>
      <c r="I121" s="119">
        <v>87172</v>
      </c>
      <c r="J121" s="119">
        <v>17749504.199999999</v>
      </c>
      <c r="K121" s="121">
        <v>43140</v>
      </c>
      <c r="L121" s="119">
        <v>1086</v>
      </c>
      <c r="M121" s="119" t="s">
        <v>538</v>
      </c>
    </row>
    <row r="122" spans="1:13">
      <c r="A122" s="119" t="s">
        <v>42</v>
      </c>
      <c r="B122" s="119" t="s">
        <v>397</v>
      </c>
      <c r="C122" s="119">
        <v>591</v>
      </c>
      <c r="D122" s="119">
        <v>596.75</v>
      </c>
      <c r="E122" s="119">
        <v>580</v>
      </c>
      <c r="F122" s="119">
        <v>589.5</v>
      </c>
      <c r="G122" s="119">
        <v>587.85</v>
      </c>
      <c r="H122" s="119">
        <v>601.85</v>
      </c>
      <c r="I122" s="119">
        <v>5001450</v>
      </c>
      <c r="J122" s="119">
        <v>2945330337.6500001</v>
      </c>
      <c r="K122" s="121">
        <v>43140</v>
      </c>
      <c r="L122" s="119">
        <v>64252</v>
      </c>
      <c r="M122" s="119" t="s">
        <v>539</v>
      </c>
    </row>
    <row r="123" spans="1:13">
      <c r="A123" s="119" t="s">
        <v>2450</v>
      </c>
      <c r="B123" s="119" t="s">
        <v>397</v>
      </c>
      <c r="C123" s="119">
        <v>95.5</v>
      </c>
      <c r="D123" s="119">
        <v>99.35</v>
      </c>
      <c r="E123" s="119">
        <v>87.4</v>
      </c>
      <c r="F123" s="119">
        <v>93.5</v>
      </c>
      <c r="G123" s="119">
        <v>92.5</v>
      </c>
      <c r="H123" s="119">
        <v>96.2</v>
      </c>
      <c r="I123" s="119">
        <v>138974</v>
      </c>
      <c r="J123" s="119">
        <v>13246461</v>
      </c>
      <c r="K123" s="121">
        <v>43140</v>
      </c>
      <c r="L123" s="119">
        <v>1915</v>
      </c>
      <c r="M123" s="119" t="s">
        <v>2451</v>
      </c>
    </row>
    <row r="124" spans="1:13">
      <c r="A124" s="119" t="s">
        <v>540</v>
      </c>
      <c r="B124" s="119" t="s">
        <v>397</v>
      </c>
      <c r="C124" s="119">
        <v>1620</v>
      </c>
      <c r="D124" s="119">
        <v>1757</v>
      </c>
      <c r="E124" s="119">
        <v>1600</v>
      </c>
      <c r="F124" s="119">
        <v>1732.65</v>
      </c>
      <c r="G124" s="119">
        <v>1709.95</v>
      </c>
      <c r="H124" s="119">
        <v>1635.9</v>
      </c>
      <c r="I124" s="119">
        <v>39172</v>
      </c>
      <c r="J124" s="119">
        <v>65356327.649999999</v>
      </c>
      <c r="K124" s="121">
        <v>43140</v>
      </c>
      <c r="L124" s="119">
        <v>3926</v>
      </c>
      <c r="M124" s="119" t="s">
        <v>541</v>
      </c>
    </row>
    <row r="125" spans="1:13">
      <c r="A125" s="119" t="s">
        <v>3115</v>
      </c>
      <c r="B125" s="119" t="s">
        <v>397</v>
      </c>
      <c r="C125" s="119">
        <v>83</v>
      </c>
      <c r="D125" s="119">
        <v>89.05</v>
      </c>
      <c r="E125" s="119">
        <v>82</v>
      </c>
      <c r="F125" s="119">
        <v>89.05</v>
      </c>
      <c r="G125" s="119">
        <v>89.05</v>
      </c>
      <c r="H125" s="119">
        <v>84.85</v>
      </c>
      <c r="I125" s="119">
        <v>51650</v>
      </c>
      <c r="J125" s="119">
        <v>4552175.75</v>
      </c>
      <c r="K125" s="121">
        <v>43140</v>
      </c>
      <c r="L125" s="119">
        <v>375</v>
      </c>
      <c r="M125" s="119" t="s">
        <v>3116</v>
      </c>
    </row>
    <row r="126" spans="1:13">
      <c r="A126" s="119" t="s">
        <v>2853</v>
      </c>
      <c r="B126" s="119" t="s">
        <v>397</v>
      </c>
      <c r="C126" s="119">
        <v>70</v>
      </c>
      <c r="D126" s="119">
        <v>79.8</v>
      </c>
      <c r="E126" s="119">
        <v>68</v>
      </c>
      <c r="F126" s="119">
        <v>74.400000000000006</v>
      </c>
      <c r="G126" s="119">
        <v>74.099999999999994</v>
      </c>
      <c r="H126" s="119">
        <v>72.05</v>
      </c>
      <c r="I126" s="119">
        <v>312738</v>
      </c>
      <c r="J126" s="119">
        <v>23649603.350000001</v>
      </c>
      <c r="K126" s="121">
        <v>43140</v>
      </c>
      <c r="L126" s="119">
        <v>2615</v>
      </c>
      <c r="M126" s="119" t="s">
        <v>2854</v>
      </c>
    </row>
    <row r="127" spans="1:13">
      <c r="A127" s="119" t="s">
        <v>2922</v>
      </c>
      <c r="B127" s="119" t="s">
        <v>397</v>
      </c>
      <c r="C127" s="119">
        <v>661</v>
      </c>
      <c r="D127" s="119">
        <v>807.6</v>
      </c>
      <c r="E127" s="119">
        <v>661</v>
      </c>
      <c r="F127" s="119">
        <v>766.2</v>
      </c>
      <c r="G127" s="119">
        <v>770</v>
      </c>
      <c r="H127" s="119">
        <v>673</v>
      </c>
      <c r="I127" s="119">
        <v>288202</v>
      </c>
      <c r="J127" s="119">
        <v>226967961.05000001</v>
      </c>
      <c r="K127" s="121">
        <v>43140</v>
      </c>
      <c r="L127" s="119">
        <v>7719</v>
      </c>
      <c r="M127" s="119" t="s">
        <v>2923</v>
      </c>
    </row>
    <row r="128" spans="1:13">
      <c r="A128" s="119" t="s">
        <v>542</v>
      </c>
      <c r="B128" s="119" t="s">
        <v>397</v>
      </c>
      <c r="C128" s="119">
        <v>2450</v>
      </c>
      <c r="D128" s="119">
        <v>2566.0500000000002</v>
      </c>
      <c r="E128" s="119">
        <v>2401.5</v>
      </c>
      <c r="F128" s="119">
        <v>2444</v>
      </c>
      <c r="G128" s="119">
        <v>2448</v>
      </c>
      <c r="H128" s="119">
        <v>2515</v>
      </c>
      <c r="I128" s="119">
        <v>163108</v>
      </c>
      <c r="J128" s="119">
        <v>404654628.89999998</v>
      </c>
      <c r="K128" s="121">
        <v>43140</v>
      </c>
      <c r="L128" s="119">
        <v>13388</v>
      </c>
      <c r="M128" s="119" t="s">
        <v>543</v>
      </c>
    </row>
    <row r="129" spans="1:13">
      <c r="A129" s="119" t="s">
        <v>544</v>
      </c>
      <c r="B129" s="119" t="s">
        <v>397</v>
      </c>
      <c r="C129" s="119">
        <v>43.5</v>
      </c>
      <c r="D129" s="119">
        <v>46.4</v>
      </c>
      <c r="E129" s="119">
        <v>42.05</v>
      </c>
      <c r="F129" s="119">
        <v>44.35</v>
      </c>
      <c r="G129" s="119">
        <v>44.2</v>
      </c>
      <c r="H129" s="119">
        <v>44.65</v>
      </c>
      <c r="I129" s="119">
        <v>256642</v>
      </c>
      <c r="J129" s="119">
        <v>11368344.199999999</v>
      </c>
      <c r="K129" s="121">
        <v>43140</v>
      </c>
      <c r="L129" s="119">
        <v>1651</v>
      </c>
      <c r="M129" s="119" t="s">
        <v>545</v>
      </c>
    </row>
    <row r="130" spans="1:13">
      <c r="A130" s="119" t="s">
        <v>43</v>
      </c>
      <c r="B130" s="119" t="s">
        <v>397</v>
      </c>
      <c r="C130" s="119">
        <v>559.9</v>
      </c>
      <c r="D130" s="119">
        <v>561.95000000000005</v>
      </c>
      <c r="E130" s="119">
        <v>550.4</v>
      </c>
      <c r="F130" s="119">
        <v>557.54999999999995</v>
      </c>
      <c r="G130" s="119">
        <v>558.04999999999995</v>
      </c>
      <c r="H130" s="119">
        <v>568.45000000000005</v>
      </c>
      <c r="I130" s="119">
        <v>5865587</v>
      </c>
      <c r="J130" s="119">
        <v>3260634336.8499999</v>
      </c>
      <c r="K130" s="121">
        <v>43140</v>
      </c>
      <c r="L130" s="119">
        <v>67074</v>
      </c>
      <c r="M130" s="119" t="s">
        <v>546</v>
      </c>
    </row>
    <row r="131" spans="1:13">
      <c r="A131" s="119" t="s">
        <v>547</v>
      </c>
      <c r="B131" s="119" t="s">
        <v>397</v>
      </c>
      <c r="C131" s="119">
        <v>169</v>
      </c>
      <c r="D131" s="119">
        <v>175.8</v>
      </c>
      <c r="E131" s="119">
        <v>166</v>
      </c>
      <c r="F131" s="119">
        <v>171</v>
      </c>
      <c r="G131" s="119">
        <v>171.05</v>
      </c>
      <c r="H131" s="119">
        <v>173.4</v>
      </c>
      <c r="I131" s="119">
        <v>136598</v>
      </c>
      <c r="J131" s="119">
        <v>23459083.25</v>
      </c>
      <c r="K131" s="121">
        <v>43140</v>
      </c>
      <c r="L131" s="119">
        <v>2419</v>
      </c>
      <c r="M131" s="119" t="s">
        <v>548</v>
      </c>
    </row>
    <row r="132" spans="1:13">
      <c r="A132" s="119" t="s">
        <v>2775</v>
      </c>
      <c r="B132" s="119" t="s">
        <v>397</v>
      </c>
      <c r="C132" s="119">
        <v>2611</v>
      </c>
      <c r="D132" s="119">
        <v>2642.95</v>
      </c>
      <c r="E132" s="119">
        <v>2611</v>
      </c>
      <c r="F132" s="119">
        <v>2621.6</v>
      </c>
      <c r="G132" s="119">
        <v>2620.1</v>
      </c>
      <c r="H132" s="119">
        <v>2620</v>
      </c>
      <c r="I132" s="119">
        <v>75</v>
      </c>
      <c r="J132" s="119">
        <v>197006.35</v>
      </c>
      <c r="K132" s="121">
        <v>43140</v>
      </c>
      <c r="L132" s="119">
        <v>31</v>
      </c>
      <c r="M132" s="119" t="s">
        <v>2776</v>
      </c>
    </row>
    <row r="133" spans="1:13">
      <c r="A133" s="119" t="s">
        <v>2573</v>
      </c>
      <c r="B133" s="119" t="s">
        <v>397</v>
      </c>
      <c r="C133" s="119">
        <v>1050.68</v>
      </c>
      <c r="D133" s="119">
        <v>1051</v>
      </c>
      <c r="E133" s="119">
        <v>1050.68</v>
      </c>
      <c r="F133" s="119">
        <v>1051</v>
      </c>
      <c r="G133" s="119">
        <v>1051</v>
      </c>
      <c r="H133" s="119">
        <v>1068.7</v>
      </c>
      <c r="I133" s="119">
        <v>4</v>
      </c>
      <c r="J133" s="119">
        <v>4203.3</v>
      </c>
      <c r="K133" s="121">
        <v>43140</v>
      </c>
      <c r="L133" s="119">
        <v>3</v>
      </c>
      <c r="M133" s="119" t="s">
        <v>2574</v>
      </c>
    </row>
    <row r="134" spans="1:13">
      <c r="A134" s="119" t="s">
        <v>549</v>
      </c>
      <c r="B134" s="119" t="s">
        <v>397</v>
      </c>
      <c r="C134" s="119">
        <v>63.45</v>
      </c>
      <c r="D134" s="119">
        <v>68.7</v>
      </c>
      <c r="E134" s="119">
        <v>63.45</v>
      </c>
      <c r="F134" s="119">
        <v>67.3</v>
      </c>
      <c r="G134" s="119">
        <v>67.5</v>
      </c>
      <c r="H134" s="119">
        <v>64.75</v>
      </c>
      <c r="I134" s="119">
        <v>134937</v>
      </c>
      <c r="J134" s="119">
        <v>8859095.8000000007</v>
      </c>
      <c r="K134" s="121">
        <v>43140</v>
      </c>
      <c r="L134" s="119">
        <v>595</v>
      </c>
      <c r="M134" s="119" t="s">
        <v>550</v>
      </c>
    </row>
    <row r="135" spans="1:13">
      <c r="A135" s="119" t="s">
        <v>2855</v>
      </c>
      <c r="B135" s="119" t="s">
        <v>397</v>
      </c>
      <c r="C135" s="119">
        <v>24</v>
      </c>
      <c r="D135" s="119">
        <v>24.8</v>
      </c>
      <c r="E135" s="119">
        <v>24</v>
      </c>
      <c r="F135" s="119">
        <v>24.65</v>
      </c>
      <c r="G135" s="119">
        <v>24.7</v>
      </c>
      <c r="H135" s="119">
        <v>25.05</v>
      </c>
      <c r="I135" s="119">
        <v>8021</v>
      </c>
      <c r="J135" s="119">
        <v>196694.85</v>
      </c>
      <c r="K135" s="121">
        <v>43140</v>
      </c>
      <c r="L135" s="119">
        <v>64</v>
      </c>
      <c r="M135" s="119" t="s">
        <v>2856</v>
      </c>
    </row>
    <row r="136" spans="1:13">
      <c r="A136" s="119" t="s">
        <v>3117</v>
      </c>
      <c r="B136" s="119" t="s">
        <v>397</v>
      </c>
      <c r="C136" s="119">
        <v>5.75</v>
      </c>
      <c r="D136" s="119">
        <v>6.35</v>
      </c>
      <c r="E136" s="119">
        <v>5.75</v>
      </c>
      <c r="F136" s="119">
        <v>6.3</v>
      </c>
      <c r="G136" s="119">
        <v>6.35</v>
      </c>
      <c r="H136" s="119">
        <v>6.05</v>
      </c>
      <c r="I136" s="119">
        <v>332008</v>
      </c>
      <c r="J136" s="119">
        <v>2041527.6</v>
      </c>
      <c r="K136" s="121">
        <v>43140</v>
      </c>
      <c r="L136" s="119">
        <v>335</v>
      </c>
      <c r="M136" s="119" t="s">
        <v>3118</v>
      </c>
    </row>
    <row r="137" spans="1:13">
      <c r="A137" s="119" t="s">
        <v>44</v>
      </c>
      <c r="B137" s="119" t="s">
        <v>397</v>
      </c>
      <c r="C137" s="119">
        <v>3129</v>
      </c>
      <c r="D137" s="119">
        <v>3142.5</v>
      </c>
      <c r="E137" s="119">
        <v>3080.85</v>
      </c>
      <c r="F137" s="119">
        <v>3099.25</v>
      </c>
      <c r="G137" s="119">
        <v>3103.95</v>
      </c>
      <c r="H137" s="119">
        <v>3157.95</v>
      </c>
      <c r="I137" s="119">
        <v>175504</v>
      </c>
      <c r="J137" s="119">
        <v>547081738</v>
      </c>
      <c r="K137" s="121">
        <v>43140</v>
      </c>
      <c r="L137" s="119">
        <v>23433</v>
      </c>
      <c r="M137" s="119" t="s">
        <v>551</v>
      </c>
    </row>
    <row r="138" spans="1:13">
      <c r="A138" s="119" t="s">
        <v>552</v>
      </c>
      <c r="B138" s="119" t="s">
        <v>397</v>
      </c>
      <c r="C138" s="119">
        <v>478</v>
      </c>
      <c r="D138" s="119">
        <v>498</v>
      </c>
      <c r="E138" s="119">
        <v>471.45</v>
      </c>
      <c r="F138" s="119">
        <v>494.25</v>
      </c>
      <c r="G138" s="119">
        <v>491.3</v>
      </c>
      <c r="H138" s="119">
        <v>481.05</v>
      </c>
      <c r="I138" s="119">
        <v>32334</v>
      </c>
      <c r="J138" s="119">
        <v>15848479.6</v>
      </c>
      <c r="K138" s="121">
        <v>43140</v>
      </c>
      <c r="L138" s="119">
        <v>1574</v>
      </c>
      <c r="M138" s="119" t="s">
        <v>553</v>
      </c>
    </row>
    <row r="139" spans="1:13">
      <c r="A139" s="119" t="s">
        <v>554</v>
      </c>
      <c r="B139" s="119" t="s">
        <v>397</v>
      </c>
      <c r="C139" s="119">
        <v>490</v>
      </c>
      <c r="D139" s="119">
        <v>545</v>
      </c>
      <c r="E139" s="119">
        <v>486.1</v>
      </c>
      <c r="F139" s="119">
        <v>537</v>
      </c>
      <c r="G139" s="119">
        <v>542</v>
      </c>
      <c r="H139" s="119">
        <v>510.15</v>
      </c>
      <c r="I139" s="119">
        <v>1221873</v>
      </c>
      <c r="J139" s="119">
        <v>643620321.54999995</v>
      </c>
      <c r="K139" s="121">
        <v>43140</v>
      </c>
      <c r="L139" s="119">
        <v>24541</v>
      </c>
      <c r="M139" s="119" t="s">
        <v>555</v>
      </c>
    </row>
    <row r="140" spans="1:13">
      <c r="A140" s="119" t="s">
        <v>189</v>
      </c>
      <c r="B140" s="119" t="s">
        <v>397</v>
      </c>
      <c r="C140" s="119">
        <v>4989.8999999999996</v>
      </c>
      <c r="D140" s="119">
        <v>5088</v>
      </c>
      <c r="E140" s="119">
        <v>4961.2</v>
      </c>
      <c r="F140" s="119">
        <v>5059.3500000000004</v>
      </c>
      <c r="G140" s="119">
        <v>5068</v>
      </c>
      <c r="H140" s="119">
        <v>5057.25</v>
      </c>
      <c r="I140" s="119">
        <v>144600</v>
      </c>
      <c r="J140" s="119">
        <v>728376955</v>
      </c>
      <c r="K140" s="121">
        <v>43140</v>
      </c>
      <c r="L140" s="119">
        <v>27475</v>
      </c>
      <c r="M140" s="119" t="s">
        <v>556</v>
      </c>
    </row>
    <row r="141" spans="1:13">
      <c r="A141" s="119" t="s">
        <v>557</v>
      </c>
      <c r="B141" s="119" t="s">
        <v>397</v>
      </c>
      <c r="C141" s="119">
        <v>13.4</v>
      </c>
      <c r="D141" s="119">
        <v>14.2</v>
      </c>
      <c r="E141" s="119">
        <v>13.25</v>
      </c>
      <c r="F141" s="119">
        <v>14</v>
      </c>
      <c r="G141" s="119">
        <v>13.95</v>
      </c>
      <c r="H141" s="119">
        <v>13.65</v>
      </c>
      <c r="I141" s="119">
        <v>5496545</v>
      </c>
      <c r="J141" s="119">
        <v>76205290.099999994</v>
      </c>
      <c r="K141" s="121">
        <v>43140</v>
      </c>
      <c r="L141" s="119">
        <v>5474</v>
      </c>
      <c r="M141" s="119" t="s">
        <v>558</v>
      </c>
    </row>
    <row r="142" spans="1:13">
      <c r="A142" s="119" t="s">
        <v>559</v>
      </c>
      <c r="B142" s="119" t="s">
        <v>397</v>
      </c>
      <c r="C142" s="119">
        <v>2651.1</v>
      </c>
      <c r="D142" s="119">
        <v>2704.95</v>
      </c>
      <c r="E142" s="119">
        <v>2631</v>
      </c>
      <c r="F142" s="119">
        <v>2693.8</v>
      </c>
      <c r="G142" s="119">
        <v>2695</v>
      </c>
      <c r="H142" s="119">
        <v>2709.75</v>
      </c>
      <c r="I142" s="119">
        <v>6149</v>
      </c>
      <c r="J142" s="119">
        <v>16515514.75</v>
      </c>
      <c r="K142" s="121">
        <v>43140</v>
      </c>
      <c r="L142" s="119">
        <v>1494</v>
      </c>
      <c r="M142" s="119" t="s">
        <v>560</v>
      </c>
    </row>
    <row r="143" spans="1:13">
      <c r="A143" s="119" t="s">
        <v>188</v>
      </c>
      <c r="B143" s="119" t="s">
        <v>397</v>
      </c>
      <c r="C143" s="119">
        <v>1629.05</v>
      </c>
      <c r="D143" s="119">
        <v>1655</v>
      </c>
      <c r="E143" s="119">
        <v>1617.3</v>
      </c>
      <c r="F143" s="119">
        <v>1639.4</v>
      </c>
      <c r="G143" s="119">
        <v>1638.55</v>
      </c>
      <c r="H143" s="119">
        <v>1662.15</v>
      </c>
      <c r="I143" s="119">
        <v>703720</v>
      </c>
      <c r="J143" s="119">
        <v>1155083376.2</v>
      </c>
      <c r="K143" s="121">
        <v>43140</v>
      </c>
      <c r="L143" s="119">
        <v>33226</v>
      </c>
      <c r="M143" s="119" t="s">
        <v>2256</v>
      </c>
    </row>
    <row r="144" spans="1:13">
      <c r="A144" s="119" t="s">
        <v>561</v>
      </c>
      <c r="B144" s="119" t="s">
        <v>397</v>
      </c>
      <c r="C144" s="119">
        <v>141.65</v>
      </c>
      <c r="D144" s="119">
        <v>147.94999999999999</v>
      </c>
      <c r="E144" s="119">
        <v>138.94999999999999</v>
      </c>
      <c r="F144" s="119">
        <v>144.65</v>
      </c>
      <c r="G144" s="119">
        <v>144.30000000000001</v>
      </c>
      <c r="H144" s="119">
        <v>144.15</v>
      </c>
      <c r="I144" s="119">
        <v>96720</v>
      </c>
      <c r="J144" s="119">
        <v>13971065.65</v>
      </c>
      <c r="K144" s="121">
        <v>43140</v>
      </c>
      <c r="L144" s="119">
        <v>2379</v>
      </c>
      <c r="M144" s="119" t="s">
        <v>562</v>
      </c>
    </row>
    <row r="145" spans="1:13">
      <c r="A145" s="119" t="s">
        <v>563</v>
      </c>
      <c r="B145" s="119" t="s">
        <v>397</v>
      </c>
      <c r="C145" s="119">
        <v>610.95000000000005</v>
      </c>
      <c r="D145" s="119">
        <v>655</v>
      </c>
      <c r="E145" s="119">
        <v>605.20000000000005</v>
      </c>
      <c r="F145" s="119">
        <v>644.65</v>
      </c>
      <c r="G145" s="119">
        <v>652</v>
      </c>
      <c r="H145" s="119">
        <v>641.1</v>
      </c>
      <c r="I145" s="119">
        <v>56446</v>
      </c>
      <c r="J145" s="119">
        <v>35781741.149999999</v>
      </c>
      <c r="K145" s="121">
        <v>43140</v>
      </c>
      <c r="L145" s="119">
        <v>2002</v>
      </c>
      <c r="M145" s="119" t="s">
        <v>564</v>
      </c>
    </row>
    <row r="146" spans="1:13">
      <c r="A146" s="119" t="s">
        <v>3119</v>
      </c>
      <c r="B146" s="119" t="s">
        <v>397</v>
      </c>
      <c r="C146" s="119">
        <v>74</v>
      </c>
      <c r="D146" s="119">
        <v>78.8</v>
      </c>
      <c r="E146" s="119">
        <v>74</v>
      </c>
      <c r="F146" s="119">
        <v>76</v>
      </c>
      <c r="G146" s="119">
        <v>76.5</v>
      </c>
      <c r="H146" s="119">
        <v>77.650000000000006</v>
      </c>
      <c r="I146" s="119">
        <v>18119</v>
      </c>
      <c r="J146" s="119">
        <v>1389619.3</v>
      </c>
      <c r="K146" s="121">
        <v>43140</v>
      </c>
      <c r="L146" s="119">
        <v>142</v>
      </c>
      <c r="M146" s="119" t="s">
        <v>3120</v>
      </c>
    </row>
    <row r="147" spans="1:13">
      <c r="A147" s="119" t="s">
        <v>565</v>
      </c>
      <c r="B147" s="119" t="s">
        <v>397</v>
      </c>
      <c r="C147" s="119">
        <v>1115</v>
      </c>
      <c r="D147" s="119">
        <v>1154.9000000000001</v>
      </c>
      <c r="E147" s="119">
        <v>1097.95</v>
      </c>
      <c r="F147" s="119">
        <v>1138.4000000000001</v>
      </c>
      <c r="G147" s="119">
        <v>1133</v>
      </c>
      <c r="H147" s="119">
        <v>1131.25</v>
      </c>
      <c r="I147" s="119">
        <v>587252</v>
      </c>
      <c r="J147" s="119">
        <v>668294639.29999995</v>
      </c>
      <c r="K147" s="121">
        <v>43140</v>
      </c>
      <c r="L147" s="119">
        <v>13227</v>
      </c>
      <c r="M147" s="119" t="s">
        <v>566</v>
      </c>
    </row>
    <row r="148" spans="1:13">
      <c r="A148" s="119" t="s">
        <v>567</v>
      </c>
      <c r="B148" s="119" t="s">
        <v>397</v>
      </c>
      <c r="C148" s="119">
        <v>15.05</v>
      </c>
      <c r="D148" s="119">
        <v>15.45</v>
      </c>
      <c r="E148" s="119">
        <v>14.5</v>
      </c>
      <c r="F148" s="119">
        <v>15.2</v>
      </c>
      <c r="G148" s="119">
        <v>15.2</v>
      </c>
      <c r="H148" s="119">
        <v>15.25</v>
      </c>
      <c r="I148" s="119">
        <v>1314290</v>
      </c>
      <c r="J148" s="119">
        <v>19859934.399999999</v>
      </c>
      <c r="K148" s="121">
        <v>43140</v>
      </c>
      <c r="L148" s="119">
        <v>2067</v>
      </c>
      <c r="M148" s="119" t="s">
        <v>568</v>
      </c>
    </row>
    <row r="149" spans="1:13">
      <c r="A149" s="119" t="s">
        <v>569</v>
      </c>
      <c r="B149" s="119" t="s">
        <v>397</v>
      </c>
      <c r="C149" s="119">
        <v>237.8</v>
      </c>
      <c r="D149" s="119">
        <v>248</v>
      </c>
      <c r="E149" s="119">
        <v>237.1</v>
      </c>
      <c r="F149" s="119">
        <v>243.65</v>
      </c>
      <c r="G149" s="119">
        <v>244</v>
      </c>
      <c r="H149" s="119">
        <v>236.05</v>
      </c>
      <c r="I149" s="119">
        <v>257595</v>
      </c>
      <c r="J149" s="119">
        <v>62840878.149999999</v>
      </c>
      <c r="K149" s="121">
        <v>43140</v>
      </c>
      <c r="L149" s="119">
        <v>4109</v>
      </c>
      <c r="M149" s="119" t="s">
        <v>570</v>
      </c>
    </row>
    <row r="150" spans="1:13">
      <c r="A150" s="119" t="s">
        <v>571</v>
      </c>
      <c r="B150" s="119" t="s">
        <v>397</v>
      </c>
      <c r="C150" s="119">
        <v>90.5</v>
      </c>
      <c r="D150" s="119">
        <v>93.7</v>
      </c>
      <c r="E150" s="119">
        <v>90.3</v>
      </c>
      <c r="F150" s="119">
        <v>92.75</v>
      </c>
      <c r="G150" s="119">
        <v>93</v>
      </c>
      <c r="H150" s="119">
        <v>93</v>
      </c>
      <c r="I150" s="119">
        <v>29178</v>
      </c>
      <c r="J150" s="119">
        <v>2696353.05</v>
      </c>
      <c r="K150" s="121">
        <v>43140</v>
      </c>
      <c r="L150" s="119">
        <v>645</v>
      </c>
      <c r="M150" s="119" t="s">
        <v>572</v>
      </c>
    </row>
    <row r="151" spans="1:13">
      <c r="A151" s="119" t="s">
        <v>573</v>
      </c>
      <c r="B151" s="119" t="s">
        <v>397</v>
      </c>
      <c r="C151" s="119">
        <v>118</v>
      </c>
      <c r="D151" s="119">
        <v>122.8</v>
      </c>
      <c r="E151" s="119">
        <v>116.1</v>
      </c>
      <c r="F151" s="119">
        <v>120.4</v>
      </c>
      <c r="G151" s="119">
        <v>120.8</v>
      </c>
      <c r="H151" s="119">
        <v>119.9</v>
      </c>
      <c r="I151" s="119">
        <v>6443942</v>
      </c>
      <c r="J151" s="119">
        <v>774621690</v>
      </c>
      <c r="K151" s="121">
        <v>43140</v>
      </c>
      <c r="L151" s="119">
        <v>39166</v>
      </c>
      <c r="M151" s="119" t="s">
        <v>574</v>
      </c>
    </row>
    <row r="152" spans="1:13">
      <c r="A152" s="119" t="s">
        <v>3121</v>
      </c>
      <c r="B152" s="119" t="s">
        <v>397</v>
      </c>
      <c r="C152" s="119">
        <v>69</v>
      </c>
      <c r="D152" s="119">
        <v>69</v>
      </c>
      <c r="E152" s="119">
        <v>63</v>
      </c>
      <c r="F152" s="119">
        <v>67.45</v>
      </c>
      <c r="G152" s="119">
        <v>67.5</v>
      </c>
      <c r="H152" s="119">
        <v>66.150000000000006</v>
      </c>
      <c r="I152" s="119">
        <v>4383</v>
      </c>
      <c r="J152" s="119">
        <v>287544.90000000002</v>
      </c>
      <c r="K152" s="121">
        <v>43140</v>
      </c>
      <c r="L152" s="119">
        <v>58</v>
      </c>
      <c r="M152" s="119" t="s">
        <v>3122</v>
      </c>
    </row>
    <row r="153" spans="1:13">
      <c r="A153" s="119" t="s">
        <v>575</v>
      </c>
      <c r="B153" s="119" t="s">
        <v>397</v>
      </c>
      <c r="C153" s="119">
        <v>1818</v>
      </c>
      <c r="D153" s="119">
        <v>1889.95</v>
      </c>
      <c r="E153" s="119">
        <v>1790</v>
      </c>
      <c r="F153" s="119">
        <v>1839.65</v>
      </c>
      <c r="G153" s="119">
        <v>1840</v>
      </c>
      <c r="H153" s="119">
        <v>1828.7</v>
      </c>
      <c r="I153" s="119">
        <v>1132</v>
      </c>
      <c r="J153" s="119">
        <v>2066907.35</v>
      </c>
      <c r="K153" s="121">
        <v>43140</v>
      </c>
      <c r="L153" s="119">
        <v>100</v>
      </c>
      <c r="M153" s="119" t="s">
        <v>576</v>
      </c>
    </row>
    <row r="154" spans="1:13">
      <c r="A154" s="119" t="s">
        <v>577</v>
      </c>
      <c r="B154" s="119" t="s">
        <v>397</v>
      </c>
      <c r="C154" s="119">
        <v>222</v>
      </c>
      <c r="D154" s="119">
        <v>234</v>
      </c>
      <c r="E154" s="119">
        <v>217.4</v>
      </c>
      <c r="F154" s="119">
        <v>232.4</v>
      </c>
      <c r="G154" s="119">
        <v>234</v>
      </c>
      <c r="H154" s="119">
        <v>227.75</v>
      </c>
      <c r="I154" s="119">
        <v>68972</v>
      </c>
      <c r="J154" s="119">
        <v>15658021.9</v>
      </c>
      <c r="K154" s="121">
        <v>43140</v>
      </c>
      <c r="L154" s="119">
        <v>1747</v>
      </c>
      <c r="M154" s="119" t="s">
        <v>578</v>
      </c>
    </row>
    <row r="155" spans="1:13">
      <c r="A155" s="119" t="s">
        <v>2498</v>
      </c>
      <c r="B155" s="119" t="s">
        <v>397</v>
      </c>
      <c r="C155" s="119">
        <v>31</v>
      </c>
      <c r="D155" s="119">
        <v>34</v>
      </c>
      <c r="E155" s="119">
        <v>31</v>
      </c>
      <c r="F155" s="119">
        <v>32.450000000000003</v>
      </c>
      <c r="G155" s="119">
        <v>33</v>
      </c>
      <c r="H155" s="119">
        <v>33.200000000000003</v>
      </c>
      <c r="I155" s="119">
        <v>5693</v>
      </c>
      <c r="J155" s="119">
        <v>186929.4</v>
      </c>
      <c r="K155" s="121">
        <v>43140</v>
      </c>
      <c r="L155" s="119">
        <v>48</v>
      </c>
      <c r="M155" s="119" t="s">
        <v>2499</v>
      </c>
    </row>
    <row r="156" spans="1:13">
      <c r="A156" s="119" t="s">
        <v>45</v>
      </c>
      <c r="B156" s="119" t="s">
        <v>397</v>
      </c>
      <c r="C156" s="119">
        <v>153.25</v>
      </c>
      <c r="D156" s="119">
        <v>158.35</v>
      </c>
      <c r="E156" s="119">
        <v>152.5</v>
      </c>
      <c r="F156" s="119">
        <v>156.25</v>
      </c>
      <c r="G156" s="119">
        <v>156.30000000000001</v>
      </c>
      <c r="H156" s="119">
        <v>156.19999999999999</v>
      </c>
      <c r="I156" s="119">
        <v>6223913</v>
      </c>
      <c r="J156" s="119">
        <v>962251361.5</v>
      </c>
      <c r="K156" s="121">
        <v>43140</v>
      </c>
      <c r="L156" s="119">
        <v>35085</v>
      </c>
      <c r="M156" s="119" t="s">
        <v>579</v>
      </c>
    </row>
    <row r="157" spans="1:13">
      <c r="A157" s="119" t="s">
        <v>580</v>
      </c>
      <c r="B157" s="119" t="s">
        <v>397</v>
      </c>
      <c r="C157" s="119">
        <v>2595.19</v>
      </c>
      <c r="D157" s="119">
        <v>2604.27</v>
      </c>
      <c r="E157" s="119">
        <v>2581.5</v>
      </c>
      <c r="F157" s="119">
        <v>2591.9299999999998</v>
      </c>
      <c r="G157" s="119">
        <v>2596.23</v>
      </c>
      <c r="H157" s="119">
        <v>2636.94</v>
      </c>
      <c r="I157" s="119">
        <v>19243</v>
      </c>
      <c r="J157" s="119">
        <v>49893431.009999998</v>
      </c>
      <c r="K157" s="121">
        <v>43140</v>
      </c>
      <c r="L157" s="119">
        <v>1471</v>
      </c>
      <c r="M157" s="119" t="s">
        <v>581</v>
      </c>
    </row>
    <row r="158" spans="1:13">
      <c r="A158" s="119" t="s">
        <v>46</v>
      </c>
      <c r="B158" s="119" t="s">
        <v>397</v>
      </c>
      <c r="C158" s="119">
        <v>139</v>
      </c>
      <c r="D158" s="119">
        <v>143.65</v>
      </c>
      <c r="E158" s="119">
        <v>138.55000000000001</v>
      </c>
      <c r="F158" s="119">
        <v>142.19999999999999</v>
      </c>
      <c r="G158" s="119">
        <v>142.44999999999999</v>
      </c>
      <c r="H158" s="119">
        <v>142.35</v>
      </c>
      <c r="I158" s="119">
        <v>3180829</v>
      </c>
      <c r="J158" s="119">
        <v>447861557.35000002</v>
      </c>
      <c r="K158" s="121">
        <v>43140</v>
      </c>
      <c r="L158" s="119">
        <v>17590</v>
      </c>
      <c r="M158" s="119" t="s">
        <v>582</v>
      </c>
    </row>
    <row r="159" spans="1:13">
      <c r="A159" s="119" t="s">
        <v>583</v>
      </c>
      <c r="B159" s="119" t="s">
        <v>397</v>
      </c>
      <c r="C159" s="119">
        <v>118.6</v>
      </c>
      <c r="D159" s="119">
        <v>122.8</v>
      </c>
      <c r="E159" s="119">
        <v>117.65</v>
      </c>
      <c r="F159" s="119">
        <v>119.4</v>
      </c>
      <c r="G159" s="119">
        <v>118.1</v>
      </c>
      <c r="H159" s="119">
        <v>123.2</v>
      </c>
      <c r="I159" s="119">
        <v>15969</v>
      </c>
      <c r="J159" s="119">
        <v>1906629.55</v>
      </c>
      <c r="K159" s="121">
        <v>43140</v>
      </c>
      <c r="L159" s="119">
        <v>186</v>
      </c>
      <c r="M159" s="119" t="s">
        <v>584</v>
      </c>
    </row>
    <row r="160" spans="1:13">
      <c r="A160" s="119" t="s">
        <v>3123</v>
      </c>
      <c r="B160" s="119" t="s">
        <v>397</v>
      </c>
      <c r="C160" s="119">
        <v>13.2</v>
      </c>
      <c r="D160" s="119">
        <v>13.7</v>
      </c>
      <c r="E160" s="119">
        <v>13.15</v>
      </c>
      <c r="F160" s="119">
        <v>13.4</v>
      </c>
      <c r="G160" s="119">
        <v>13.5</v>
      </c>
      <c r="H160" s="119">
        <v>13.5</v>
      </c>
      <c r="I160" s="119">
        <v>22284</v>
      </c>
      <c r="J160" s="119">
        <v>297796.25</v>
      </c>
      <c r="K160" s="121">
        <v>43140</v>
      </c>
      <c r="L160" s="119">
        <v>91</v>
      </c>
      <c r="M160" s="119" t="s">
        <v>3124</v>
      </c>
    </row>
    <row r="161" spans="1:13">
      <c r="A161" s="119" t="s">
        <v>585</v>
      </c>
      <c r="B161" s="119" t="s">
        <v>397</v>
      </c>
      <c r="C161" s="119">
        <v>2000</v>
      </c>
      <c r="D161" s="119">
        <v>2150</v>
      </c>
      <c r="E161" s="119">
        <v>2000</v>
      </c>
      <c r="F161" s="119">
        <v>2121.65</v>
      </c>
      <c r="G161" s="119">
        <v>2102</v>
      </c>
      <c r="H161" s="119">
        <v>2080.9</v>
      </c>
      <c r="I161" s="119">
        <v>20653</v>
      </c>
      <c r="J161" s="119">
        <v>42926897.450000003</v>
      </c>
      <c r="K161" s="121">
        <v>43140</v>
      </c>
      <c r="L161" s="119">
        <v>2843</v>
      </c>
      <c r="M161" s="119" t="s">
        <v>586</v>
      </c>
    </row>
    <row r="162" spans="1:13">
      <c r="A162" s="119" t="s">
        <v>2411</v>
      </c>
      <c r="B162" s="119" t="s">
        <v>397</v>
      </c>
      <c r="C162" s="119">
        <v>292.95</v>
      </c>
      <c r="D162" s="119">
        <v>293.60000000000002</v>
      </c>
      <c r="E162" s="119">
        <v>285.2</v>
      </c>
      <c r="F162" s="119">
        <v>293</v>
      </c>
      <c r="G162" s="119">
        <v>293.55</v>
      </c>
      <c r="H162" s="119">
        <v>287.45</v>
      </c>
      <c r="I162" s="119">
        <v>258</v>
      </c>
      <c r="J162" s="119">
        <v>74406.399999999994</v>
      </c>
      <c r="K162" s="121">
        <v>43140</v>
      </c>
      <c r="L162" s="119">
        <v>14</v>
      </c>
      <c r="M162" s="119" t="s">
        <v>2412</v>
      </c>
    </row>
    <row r="163" spans="1:13">
      <c r="A163" s="119" t="s">
        <v>47</v>
      </c>
      <c r="B163" s="119" t="s">
        <v>397</v>
      </c>
      <c r="C163" s="119">
        <v>698</v>
      </c>
      <c r="D163" s="119">
        <v>719</v>
      </c>
      <c r="E163" s="119">
        <v>693</v>
      </c>
      <c r="F163" s="119">
        <v>714.9</v>
      </c>
      <c r="G163" s="119">
        <v>715.1</v>
      </c>
      <c r="H163" s="119">
        <v>710.55</v>
      </c>
      <c r="I163" s="119">
        <v>567632</v>
      </c>
      <c r="J163" s="119">
        <v>403398401.25</v>
      </c>
      <c r="K163" s="121">
        <v>43140</v>
      </c>
      <c r="L163" s="119">
        <v>9460</v>
      </c>
      <c r="M163" s="119" t="s">
        <v>587</v>
      </c>
    </row>
    <row r="164" spans="1:13">
      <c r="A164" s="119" t="s">
        <v>588</v>
      </c>
      <c r="B164" s="119" t="s">
        <v>397</v>
      </c>
      <c r="C164" s="119">
        <v>3920</v>
      </c>
      <c r="D164" s="119">
        <v>3921.05</v>
      </c>
      <c r="E164" s="119">
        <v>3879.9</v>
      </c>
      <c r="F164" s="119">
        <v>3898.75</v>
      </c>
      <c r="G164" s="119">
        <v>3900</v>
      </c>
      <c r="H164" s="119">
        <v>3958.85</v>
      </c>
      <c r="I164" s="119">
        <v>8879</v>
      </c>
      <c r="J164" s="119">
        <v>34623219.049999997</v>
      </c>
      <c r="K164" s="121">
        <v>43140</v>
      </c>
      <c r="L164" s="119">
        <v>2019</v>
      </c>
      <c r="M164" s="119" t="s">
        <v>589</v>
      </c>
    </row>
    <row r="165" spans="1:13">
      <c r="A165" s="119" t="s">
        <v>590</v>
      </c>
      <c r="B165" s="119" t="s">
        <v>397</v>
      </c>
      <c r="C165" s="119">
        <v>1339.85</v>
      </c>
      <c r="D165" s="119">
        <v>1416.85</v>
      </c>
      <c r="E165" s="119">
        <v>1332</v>
      </c>
      <c r="F165" s="119">
        <v>1397.1</v>
      </c>
      <c r="G165" s="119">
        <v>1389.8</v>
      </c>
      <c r="H165" s="119">
        <v>1347.95</v>
      </c>
      <c r="I165" s="119">
        <v>32976</v>
      </c>
      <c r="J165" s="119">
        <v>45755720.399999999</v>
      </c>
      <c r="K165" s="121">
        <v>43140</v>
      </c>
      <c r="L165" s="119">
        <v>2306</v>
      </c>
      <c r="M165" s="119" t="s">
        <v>591</v>
      </c>
    </row>
    <row r="166" spans="1:13">
      <c r="A166" s="119" t="s">
        <v>592</v>
      </c>
      <c r="B166" s="119" t="s">
        <v>397</v>
      </c>
      <c r="C166" s="119">
        <v>1300</v>
      </c>
      <c r="D166" s="119">
        <v>1328</v>
      </c>
      <c r="E166" s="119">
        <v>1283.05</v>
      </c>
      <c r="F166" s="119">
        <v>1313</v>
      </c>
      <c r="G166" s="119">
        <v>1327</v>
      </c>
      <c r="H166" s="119">
        <v>1331.95</v>
      </c>
      <c r="I166" s="119">
        <v>99388</v>
      </c>
      <c r="J166" s="119">
        <v>129939690.8</v>
      </c>
      <c r="K166" s="121">
        <v>43140</v>
      </c>
      <c r="L166" s="119">
        <v>4937</v>
      </c>
      <c r="M166" s="119" t="s">
        <v>593</v>
      </c>
    </row>
    <row r="167" spans="1:13">
      <c r="A167" s="119" t="s">
        <v>2500</v>
      </c>
      <c r="B167" s="119" t="s">
        <v>397</v>
      </c>
      <c r="C167" s="119">
        <v>60</v>
      </c>
      <c r="D167" s="119">
        <v>60</v>
      </c>
      <c r="E167" s="119">
        <v>56.65</v>
      </c>
      <c r="F167" s="119">
        <v>57.9</v>
      </c>
      <c r="G167" s="119">
        <v>58.85</v>
      </c>
      <c r="H167" s="119">
        <v>60.35</v>
      </c>
      <c r="I167" s="119">
        <v>8969</v>
      </c>
      <c r="J167" s="119">
        <v>521246.3</v>
      </c>
      <c r="K167" s="121">
        <v>43140</v>
      </c>
      <c r="L167" s="119">
        <v>68</v>
      </c>
      <c r="M167" s="119" t="s">
        <v>2501</v>
      </c>
    </row>
    <row r="168" spans="1:13">
      <c r="A168" s="119" t="s">
        <v>2657</v>
      </c>
      <c r="B168" s="119" t="s">
        <v>397</v>
      </c>
      <c r="C168" s="119">
        <v>25.5</v>
      </c>
      <c r="D168" s="119">
        <v>25.9</v>
      </c>
      <c r="E168" s="119">
        <v>24.8</v>
      </c>
      <c r="F168" s="119">
        <v>25.3</v>
      </c>
      <c r="G168" s="119">
        <v>25.25</v>
      </c>
      <c r="H168" s="119">
        <v>25.75</v>
      </c>
      <c r="I168" s="119">
        <v>22235</v>
      </c>
      <c r="J168" s="119">
        <v>565554.30000000005</v>
      </c>
      <c r="K168" s="121">
        <v>43140</v>
      </c>
      <c r="L168" s="119">
        <v>89</v>
      </c>
      <c r="M168" s="119" t="s">
        <v>2658</v>
      </c>
    </row>
    <row r="169" spans="1:13">
      <c r="A169" s="119" t="s">
        <v>190</v>
      </c>
      <c r="B169" s="119" t="s">
        <v>397</v>
      </c>
      <c r="C169" s="119">
        <v>153</v>
      </c>
      <c r="D169" s="119">
        <v>157.80000000000001</v>
      </c>
      <c r="E169" s="119">
        <v>153</v>
      </c>
      <c r="F169" s="119">
        <v>156.30000000000001</v>
      </c>
      <c r="G169" s="119">
        <v>156</v>
      </c>
      <c r="H169" s="119">
        <v>156.94999999999999</v>
      </c>
      <c r="I169" s="119">
        <v>2979529</v>
      </c>
      <c r="J169" s="119">
        <v>464239087.19999999</v>
      </c>
      <c r="K169" s="121">
        <v>43140</v>
      </c>
      <c r="L169" s="119">
        <v>29886</v>
      </c>
      <c r="M169" s="119" t="s">
        <v>2444</v>
      </c>
    </row>
    <row r="170" spans="1:13">
      <c r="A170" s="119" t="s">
        <v>241</v>
      </c>
      <c r="B170" s="119" t="s">
        <v>397</v>
      </c>
      <c r="C170" s="119">
        <v>1212</v>
      </c>
      <c r="D170" s="119">
        <v>1268.0999999999999</v>
      </c>
      <c r="E170" s="119">
        <v>1188.8</v>
      </c>
      <c r="F170" s="119">
        <v>1256.1500000000001</v>
      </c>
      <c r="G170" s="119">
        <v>1251.0999999999999</v>
      </c>
      <c r="H170" s="119">
        <v>1246</v>
      </c>
      <c r="I170" s="119">
        <v>362519</v>
      </c>
      <c r="J170" s="119">
        <v>450151103.39999998</v>
      </c>
      <c r="K170" s="121">
        <v>43140</v>
      </c>
      <c r="L170" s="119">
        <v>11872</v>
      </c>
      <c r="M170" s="119" t="s">
        <v>594</v>
      </c>
    </row>
    <row r="171" spans="1:13">
      <c r="A171" s="119" t="s">
        <v>595</v>
      </c>
      <c r="B171" s="119" t="s">
        <v>397</v>
      </c>
      <c r="C171" s="119">
        <v>168.2</v>
      </c>
      <c r="D171" s="119">
        <v>181.4</v>
      </c>
      <c r="E171" s="119">
        <v>168</v>
      </c>
      <c r="F171" s="119">
        <v>178.45</v>
      </c>
      <c r="G171" s="119">
        <v>178.1</v>
      </c>
      <c r="H171" s="119">
        <v>175.9</v>
      </c>
      <c r="I171" s="119">
        <v>1328222</v>
      </c>
      <c r="J171" s="119">
        <v>231728229.90000001</v>
      </c>
      <c r="K171" s="121">
        <v>43140</v>
      </c>
      <c r="L171" s="119">
        <v>11195</v>
      </c>
      <c r="M171" s="119" t="s">
        <v>596</v>
      </c>
    </row>
    <row r="172" spans="1:13">
      <c r="A172" s="119" t="s">
        <v>597</v>
      </c>
      <c r="B172" s="119" t="s">
        <v>397</v>
      </c>
      <c r="C172" s="119">
        <v>246.5</v>
      </c>
      <c r="D172" s="119">
        <v>251.1</v>
      </c>
      <c r="E172" s="119">
        <v>245.95</v>
      </c>
      <c r="F172" s="119">
        <v>246.65</v>
      </c>
      <c r="G172" s="119">
        <v>246.2</v>
      </c>
      <c r="H172" s="119">
        <v>250.8</v>
      </c>
      <c r="I172" s="119">
        <v>297527</v>
      </c>
      <c r="J172" s="119">
        <v>74007028.299999997</v>
      </c>
      <c r="K172" s="121">
        <v>43140</v>
      </c>
      <c r="L172" s="119">
        <v>4635</v>
      </c>
      <c r="M172" s="119" t="s">
        <v>598</v>
      </c>
    </row>
    <row r="173" spans="1:13">
      <c r="A173" s="119" t="s">
        <v>599</v>
      </c>
      <c r="B173" s="119" t="s">
        <v>397</v>
      </c>
      <c r="C173" s="119">
        <v>286.10000000000002</v>
      </c>
      <c r="D173" s="119">
        <v>354.05</v>
      </c>
      <c r="E173" s="119">
        <v>283.85000000000002</v>
      </c>
      <c r="F173" s="119">
        <v>345.6</v>
      </c>
      <c r="G173" s="119">
        <v>348</v>
      </c>
      <c r="H173" s="119">
        <v>295.05</v>
      </c>
      <c r="I173" s="119">
        <v>1183074</v>
      </c>
      <c r="J173" s="119">
        <v>387856160.55000001</v>
      </c>
      <c r="K173" s="121">
        <v>43140</v>
      </c>
      <c r="L173" s="119">
        <v>22108</v>
      </c>
      <c r="M173" s="119" t="s">
        <v>600</v>
      </c>
    </row>
    <row r="174" spans="1:13">
      <c r="A174" s="119" t="s">
        <v>601</v>
      </c>
      <c r="B174" s="119" t="s">
        <v>397</v>
      </c>
      <c r="C174" s="119">
        <v>424.9</v>
      </c>
      <c r="D174" s="119">
        <v>480</v>
      </c>
      <c r="E174" s="119">
        <v>424.85</v>
      </c>
      <c r="F174" s="119">
        <v>473.5</v>
      </c>
      <c r="G174" s="119">
        <v>474.6</v>
      </c>
      <c r="H174" s="119">
        <v>438.9</v>
      </c>
      <c r="I174" s="119">
        <v>1664920</v>
      </c>
      <c r="J174" s="119">
        <v>770382948.04999995</v>
      </c>
      <c r="K174" s="121">
        <v>43140</v>
      </c>
      <c r="L174" s="119">
        <v>27815</v>
      </c>
      <c r="M174" s="119" t="s">
        <v>602</v>
      </c>
    </row>
    <row r="175" spans="1:13">
      <c r="A175" s="119" t="s">
        <v>603</v>
      </c>
      <c r="B175" s="119" t="s">
        <v>397</v>
      </c>
      <c r="C175" s="119">
        <v>119.9</v>
      </c>
      <c r="D175" s="119">
        <v>123</v>
      </c>
      <c r="E175" s="119">
        <v>118.85</v>
      </c>
      <c r="F175" s="119">
        <v>121.9</v>
      </c>
      <c r="G175" s="119">
        <v>121.75</v>
      </c>
      <c r="H175" s="119">
        <v>123.4</v>
      </c>
      <c r="I175" s="119">
        <v>71628</v>
      </c>
      <c r="J175" s="119">
        <v>8729181.5999999996</v>
      </c>
      <c r="K175" s="121">
        <v>43140</v>
      </c>
      <c r="L175" s="119">
        <v>925</v>
      </c>
      <c r="M175" s="119" t="s">
        <v>604</v>
      </c>
    </row>
    <row r="176" spans="1:13">
      <c r="A176" s="119" t="s">
        <v>605</v>
      </c>
      <c r="B176" s="119" t="s">
        <v>397</v>
      </c>
      <c r="C176" s="119">
        <v>301.55</v>
      </c>
      <c r="D176" s="119">
        <v>313.85000000000002</v>
      </c>
      <c r="E176" s="119">
        <v>301</v>
      </c>
      <c r="F176" s="119">
        <v>303</v>
      </c>
      <c r="G176" s="119">
        <v>304.5</v>
      </c>
      <c r="H176" s="119">
        <v>314.3</v>
      </c>
      <c r="I176" s="119">
        <v>68355</v>
      </c>
      <c r="J176" s="119">
        <v>20938732</v>
      </c>
      <c r="K176" s="121">
        <v>43140</v>
      </c>
      <c r="L176" s="119">
        <v>1375</v>
      </c>
      <c r="M176" s="119" t="s">
        <v>2295</v>
      </c>
    </row>
    <row r="177" spans="1:13">
      <c r="A177" s="119" t="s">
        <v>2544</v>
      </c>
      <c r="B177" s="119" t="s">
        <v>397</v>
      </c>
      <c r="C177" s="119">
        <v>42.7</v>
      </c>
      <c r="D177" s="119">
        <v>43.8</v>
      </c>
      <c r="E177" s="119">
        <v>40.25</v>
      </c>
      <c r="F177" s="119">
        <v>43.45</v>
      </c>
      <c r="G177" s="119">
        <v>43.8</v>
      </c>
      <c r="H177" s="119">
        <v>43.1</v>
      </c>
      <c r="I177" s="119">
        <v>51659</v>
      </c>
      <c r="J177" s="119">
        <v>2183335</v>
      </c>
      <c r="K177" s="121">
        <v>43140</v>
      </c>
      <c r="L177" s="119">
        <v>335</v>
      </c>
      <c r="M177" s="119" t="s">
        <v>2545</v>
      </c>
    </row>
    <row r="178" spans="1:13">
      <c r="A178" s="119" t="s">
        <v>2699</v>
      </c>
      <c r="B178" s="119" t="s">
        <v>397</v>
      </c>
      <c r="C178" s="119">
        <v>22.55</v>
      </c>
      <c r="D178" s="119">
        <v>22.55</v>
      </c>
      <c r="E178" s="119">
        <v>21</v>
      </c>
      <c r="F178" s="119">
        <v>21.5</v>
      </c>
      <c r="G178" s="119">
        <v>21.5</v>
      </c>
      <c r="H178" s="119">
        <v>22.7</v>
      </c>
      <c r="I178" s="119">
        <v>9485</v>
      </c>
      <c r="J178" s="119">
        <v>209288.7</v>
      </c>
      <c r="K178" s="121">
        <v>43140</v>
      </c>
      <c r="L178" s="119">
        <v>17</v>
      </c>
      <c r="M178" s="119" t="s">
        <v>2700</v>
      </c>
    </row>
    <row r="179" spans="1:13">
      <c r="A179" s="119" t="s">
        <v>3125</v>
      </c>
      <c r="B179" s="119" t="s">
        <v>397</v>
      </c>
      <c r="C179" s="119">
        <v>3.65</v>
      </c>
      <c r="D179" s="119">
        <v>3.65</v>
      </c>
      <c r="E179" s="119">
        <v>3.4</v>
      </c>
      <c r="F179" s="119">
        <v>3.6</v>
      </c>
      <c r="G179" s="119">
        <v>3.6</v>
      </c>
      <c r="H179" s="119">
        <v>3.5</v>
      </c>
      <c r="I179" s="119">
        <v>262519</v>
      </c>
      <c r="J179" s="119">
        <v>947960.45</v>
      </c>
      <c r="K179" s="121">
        <v>43140</v>
      </c>
      <c r="L179" s="119">
        <v>241</v>
      </c>
      <c r="M179" s="119" t="s">
        <v>3126</v>
      </c>
    </row>
    <row r="180" spans="1:13">
      <c r="A180" s="119" t="s">
        <v>2187</v>
      </c>
      <c r="B180" s="119" t="s">
        <v>397</v>
      </c>
      <c r="C180" s="119">
        <v>990</v>
      </c>
      <c r="D180" s="119">
        <v>1004.65</v>
      </c>
      <c r="E180" s="119">
        <v>986.85</v>
      </c>
      <c r="F180" s="119">
        <v>997.7</v>
      </c>
      <c r="G180" s="119">
        <v>993</v>
      </c>
      <c r="H180" s="119">
        <v>1011.85</v>
      </c>
      <c r="I180" s="119">
        <v>733222</v>
      </c>
      <c r="J180" s="119">
        <v>732555710.95000005</v>
      </c>
      <c r="K180" s="121">
        <v>43140</v>
      </c>
      <c r="L180" s="119">
        <v>11317</v>
      </c>
      <c r="M180" s="119" t="s">
        <v>1837</v>
      </c>
    </row>
    <row r="181" spans="1:13">
      <c r="A181" s="119" t="s">
        <v>48</v>
      </c>
      <c r="B181" s="119" t="s">
        <v>397</v>
      </c>
      <c r="C181" s="119">
        <v>751</v>
      </c>
      <c r="D181" s="119">
        <v>775.1</v>
      </c>
      <c r="E181" s="119">
        <v>747.3</v>
      </c>
      <c r="F181" s="119">
        <v>762.8</v>
      </c>
      <c r="G181" s="119">
        <v>761</v>
      </c>
      <c r="H181" s="119">
        <v>761.2</v>
      </c>
      <c r="I181" s="119">
        <v>3003733</v>
      </c>
      <c r="J181" s="119">
        <v>2298637906.5500002</v>
      </c>
      <c r="K181" s="121">
        <v>43140</v>
      </c>
      <c r="L181" s="119">
        <v>61294</v>
      </c>
      <c r="M181" s="119" t="s">
        <v>606</v>
      </c>
    </row>
    <row r="182" spans="1:13">
      <c r="A182" s="119" t="s">
        <v>607</v>
      </c>
      <c r="B182" s="119" t="s">
        <v>397</v>
      </c>
      <c r="C182" s="119">
        <v>190</v>
      </c>
      <c r="D182" s="119">
        <v>204</v>
      </c>
      <c r="E182" s="119">
        <v>188</v>
      </c>
      <c r="F182" s="119">
        <v>200.65</v>
      </c>
      <c r="G182" s="119">
        <v>202</v>
      </c>
      <c r="H182" s="119">
        <v>196.3</v>
      </c>
      <c r="I182" s="119">
        <v>59320</v>
      </c>
      <c r="J182" s="119">
        <v>11700060</v>
      </c>
      <c r="K182" s="121">
        <v>43140</v>
      </c>
      <c r="L182" s="119">
        <v>1334</v>
      </c>
      <c r="M182" s="119" t="s">
        <v>608</v>
      </c>
    </row>
    <row r="183" spans="1:13">
      <c r="A183" s="119" t="s">
        <v>2934</v>
      </c>
      <c r="B183" s="119" t="s">
        <v>397</v>
      </c>
      <c r="C183" s="119">
        <v>36.75</v>
      </c>
      <c r="D183" s="119">
        <v>37.090000000000003</v>
      </c>
      <c r="E183" s="119">
        <v>36.25</v>
      </c>
      <c r="F183" s="119">
        <v>36.950000000000003</v>
      </c>
      <c r="G183" s="119">
        <v>36.99</v>
      </c>
      <c r="H183" s="119">
        <v>37.07</v>
      </c>
      <c r="I183" s="119">
        <v>730991</v>
      </c>
      <c r="J183" s="119">
        <v>26921058.739999998</v>
      </c>
      <c r="K183" s="121">
        <v>43140</v>
      </c>
      <c r="L183" s="119">
        <v>1720</v>
      </c>
      <c r="M183" s="119" t="s">
        <v>2935</v>
      </c>
    </row>
    <row r="184" spans="1:13">
      <c r="A184" s="119" t="s">
        <v>609</v>
      </c>
      <c r="B184" s="119" t="s">
        <v>397</v>
      </c>
      <c r="C184" s="119">
        <v>4040</v>
      </c>
      <c r="D184" s="119">
        <v>4287</v>
      </c>
      <c r="E184" s="119">
        <v>3944.05</v>
      </c>
      <c r="F184" s="119">
        <v>4231.6499999999996</v>
      </c>
      <c r="G184" s="119">
        <v>4230</v>
      </c>
      <c r="H184" s="119">
        <v>4122.7</v>
      </c>
      <c r="I184" s="119">
        <v>2973</v>
      </c>
      <c r="J184" s="119">
        <v>12480631.949999999</v>
      </c>
      <c r="K184" s="121">
        <v>43140</v>
      </c>
      <c r="L184" s="119">
        <v>593</v>
      </c>
      <c r="M184" s="119" t="s">
        <v>610</v>
      </c>
    </row>
    <row r="185" spans="1:13">
      <c r="A185" s="119" t="s">
        <v>2423</v>
      </c>
      <c r="B185" s="119" t="s">
        <v>397</v>
      </c>
      <c r="C185" s="119">
        <v>118.15</v>
      </c>
      <c r="D185" s="119">
        <v>126</v>
      </c>
      <c r="E185" s="119">
        <v>118.15</v>
      </c>
      <c r="F185" s="119">
        <v>123.45</v>
      </c>
      <c r="G185" s="119">
        <v>123.05</v>
      </c>
      <c r="H185" s="119">
        <v>123.65</v>
      </c>
      <c r="I185" s="119">
        <v>137932</v>
      </c>
      <c r="J185" s="119">
        <v>17049703.25</v>
      </c>
      <c r="K185" s="121">
        <v>43140</v>
      </c>
      <c r="L185" s="119">
        <v>1374</v>
      </c>
      <c r="M185" s="119" t="s">
        <v>2424</v>
      </c>
    </row>
    <row r="186" spans="1:13">
      <c r="A186" s="119" t="s">
        <v>49</v>
      </c>
      <c r="B186" s="119" t="s">
        <v>397</v>
      </c>
      <c r="C186" s="119">
        <v>424</v>
      </c>
      <c r="D186" s="119">
        <v>433.95</v>
      </c>
      <c r="E186" s="119">
        <v>419.7</v>
      </c>
      <c r="F186" s="119">
        <v>422.5</v>
      </c>
      <c r="G186" s="119">
        <v>423</v>
      </c>
      <c r="H186" s="119">
        <v>429.8</v>
      </c>
      <c r="I186" s="119">
        <v>4861350</v>
      </c>
      <c r="J186" s="119">
        <v>2069199478.45</v>
      </c>
      <c r="K186" s="121">
        <v>43140</v>
      </c>
      <c r="L186" s="119">
        <v>64603</v>
      </c>
      <c r="M186" s="119" t="s">
        <v>611</v>
      </c>
    </row>
    <row r="187" spans="1:13">
      <c r="A187" s="119" t="s">
        <v>50</v>
      </c>
      <c r="B187" s="119" t="s">
        <v>397</v>
      </c>
      <c r="C187" s="119">
        <v>92.25</v>
      </c>
      <c r="D187" s="119">
        <v>95.25</v>
      </c>
      <c r="E187" s="119">
        <v>92</v>
      </c>
      <c r="F187" s="119">
        <v>94.4</v>
      </c>
      <c r="G187" s="119">
        <v>94.3</v>
      </c>
      <c r="H187" s="119">
        <v>95.15</v>
      </c>
      <c r="I187" s="119">
        <v>8587666</v>
      </c>
      <c r="J187" s="119">
        <v>809899633.85000002</v>
      </c>
      <c r="K187" s="121">
        <v>43140</v>
      </c>
      <c r="L187" s="119">
        <v>33643</v>
      </c>
      <c r="M187" s="119" t="s">
        <v>612</v>
      </c>
    </row>
    <row r="188" spans="1:13">
      <c r="A188" s="119" t="s">
        <v>192</v>
      </c>
      <c r="B188" s="119" t="s">
        <v>397</v>
      </c>
      <c r="C188" s="119">
        <v>50</v>
      </c>
      <c r="D188" s="119">
        <v>55</v>
      </c>
      <c r="E188" s="119">
        <v>49.1</v>
      </c>
      <c r="F188" s="119">
        <v>53.05</v>
      </c>
      <c r="G188" s="119">
        <v>52.9</v>
      </c>
      <c r="H188" s="119">
        <v>52.25</v>
      </c>
      <c r="I188" s="119">
        <v>7629380</v>
      </c>
      <c r="J188" s="119">
        <v>406812184.10000002</v>
      </c>
      <c r="K188" s="121">
        <v>43140</v>
      </c>
      <c r="L188" s="119">
        <v>29232</v>
      </c>
      <c r="M188" s="119" t="s">
        <v>613</v>
      </c>
    </row>
    <row r="189" spans="1:13">
      <c r="A189" s="119" t="s">
        <v>2271</v>
      </c>
      <c r="B189" s="119" t="s">
        <v>397</v>
      </c>
      <c r="C189" s="119">
        <v>134.5</v>
      </c>
      <c r="D189" s="119">
        <v>138.94999999999999</v>
      </c>
      <c r="E189" s="119">
        <v>128.4</v>
      </c>
      <c r="F189" s="119">
        <v>131.75</v>
      </c>
      <c r="G189" s="119">
        <v>134</v>
      </c>
      <c r="H189" s="119">
        <v>136.55000000000001</v>
      </c>
      <c r="I189" s="119">
        <v>200893</v>
      </c>
      <c r="J189" s="119">
        <v>26776396.5</v>
      </c>
      <c r="K189" s="121">
        <v>43140</v>
      </c>
      <c r="L189" s="119">
        <v>2934</v>
      </c>
      <c r="M189" s="119" t="s">
        <v>2272</v>
      </c>
    </row>
    <row r="190" spans="1:13">
      <c r="A190" s="119" t="s">
        <v>614</v>
      </c>
      <c r="B190" s="119" t="s">
        <v>397</v>
      </c>
      <c r="C190" s="119">
        <v>452</v>
      </c>
      <c r="D190" s="119">
        <v>454.95</v>
      </c>
      <c r="E190" s="119">
        <v>442.9</v>
      </c>
      <c r="F190" s="119">
        <v>448.65</v>
      </c>
      <c r="G190" s="119">
        <v>450</v>
      </c>
      <c r="H190" s="119">
        <v>450.45</v>
      </c>
      <c r="I190" s="119">
        <v>13191</v>
      </c>
      <c r="J190" s="119">
        <v>5945063.4000000004</v>
      </c>
      <c r="K190" s="121">
        <v>43140</v>
      </c>
      <c r="L190" s="119">
        <v>140</v>
      </c>
      <c r="M190" s="119" t="s">
        <v>615</v>
      </c>
    </row>
    <row r="191" spans="1:13">
      <c r="A191" s="119" t="s">
        <v>3127</v>
      </c>
      <c r="B191" s="119" t="s">
        <v>397</v>
      </c>
      <c r="C191" s="119">
        <v>1.8</v>
      </c>
      <c r="D191" s="119">
        <v>1.8</v>
      </c>
      <c r="E191" s="119">
        <v>1.8</v>
      </c>
      <c r="F191" s="119">
        <v>1.8</v>
      </c>
      <c r="G191" s="119">
        <v>1.8</v>
      </c>
      <c r="H191" s="119">
        <v>1.85</v>
      </c>
      <c r="I191" s="119">
        <v>225599</v>
      </c>
      <c r="J191" s="119">
        <v>406078.2</v>
      </c>
      <c r="K191" s="121">
        <v>43140</v>
      </c>
      <c r="L191" s="119">
        <v>154</v>
      </c>
      <c r="M191" s="119" t="s">
        <v>3128</v>
      </c>
    </row>
    <row r="192" spans="1:13">
      <c r="A192" s="119" t="s">
        <v>3129</v>
      </c>
      <c r="B192" s="119" t="s">
        <v>397</v>
      </c>
      <c r="C192" s="119">
        <v>103.75</v>
      </c>
      <c r="D192" s="119">
        <v>108.5</v>
      </c>
      <c r="E192" s="119">
        <v>102.3</v>
      </c>
      <c r="F192" s="119">
        <v>105.45</v>
      </c>
      <c r="G192" s="119">
        <v>105.6</v>
      </c>
      <c r="H192" s="119">
        <v>107.1</v>
      </c>
      <c r="I192" s="119">
        <v>82811</v>
      </c>
      <c r="J192" s="119">
        <v>8782542.1999999993</v>
      </c>
      <c r="K192" s="121">
        <v>43140</v>
      </c>
      <c r="L192" s="119">
        <v>894</v>
      </c>
      <c r="M192" s="119" t="s">
        <v>3130</v>
      </c>
    </row>
    <row r="193" spans="1:13">
      <c r="A193" s="119" t="s">
        <v>616</v>
      </c>
      <c r="B193" s="119" t="s">
        <v>397</v>
      </c>
      <c r="C193" s="119">
        <v>31.3</v>
      </c>
      <c r="D193" s="119">
        <v>32.200000000000003</v>
      </c>
      <c r="E193" s="119">
        <v>30.55</v>
      </c>
      <c r="F193" s="119">
        <v>31.5</v>
      </c>
      <c r="G193" s="119">
        <v>31.7</v>
      </c>
      <c r="H193" s="119">
        <v>32.299999999999997</v>
      </c>
      <c r="I193" s="119">
        <v>125170</v>
      </c>
      <c r="J193" s="119">
        <v>3959097</v>
      </c>
      <c r="K193" s="121">
        <v>43140</v>
      </c>
      <c r="L193" s="119">
        <v>453</v>
      </c>
      <c r="M193" s="119" t="s">
        <v>617</v>
      </c>
    </row>
    <row r="194" spans="1:13">
      <c r="A194" s="119" t="s">
        <v>51</v>
      </c>
      <c r="B194" s="119" t="s">
        <v>397</v>
      </c>
      <c r="C194" s="119">
        <v>609.79999999999995</v>
      </c>
      <c r="D194" s="119">
        <v>613.75</v>
      </c>
      <c r="E194" s="119">
        <v>600.70000000000005</v>
      </c>
      <c r="F194" s="119">
        <v>606.95000000000005</v>
      </c>
      <c r="G194" s="119">
        <v>606</v>
      </c>
      <c r="H194" s="119">
        <v>614.9</v>
      </c>
      <c r="I194" s="119">
        <v>1527841</v>
      </c>
      <c r="J194" s="119">
        <v>927873769.14999998</v>
      </c>
      <c r="K194" s="121">
        <v>43140</v>
      </c>
      <c r="L194" s="119">
        <v>29031</v>
      </c>
      <c r="M194" s="119" t="s">
        <v>618</v>
      </c>
    </row>
    <row r="195" spans="1:13">
      <c r="A195" s="119" t="s">
        <v>3131</v>
      </c>
      <c r="B195" s="119" t="s">
        <v>397</v>
      </c>
      <c r="C195" s="119">
        <v>62.8</v>
      </c>
      <c r="D195" s="119">
        <v>62.85</v>
      </c>
      <c r="E195" s="119">
        <v>62.7</v>
      </c>
      <c r="F195" s="119">
        <v>62.85</v>
      </c>
      <c r="G195" s="119">
        <v>62.85</v>
      </c>
      <c r="H195" s="119">
        <v>59.9</v>
      </c>
      <c r="I195" s="119">
        <v>37500</v>
      </c>
      <c r="J195" s="119">
        <v>2356587.6</v>
      </c>
      <c r="K195" s="121">
        <v>43140</v>
      </c>
      <c r="L195" s="119">
        <v>85</v>
      </c>
      <c r="M195" s="119" t="s">
        <v>3132</v>
      </c>
    </row>
    <row r="196" spans="1:13">
      <c r="A196" s="119" t="s">
        <v>619</v>
      </c>
      <c r="B196" s="119" t="s">
        <v>397</v>
      </c>
      <c r="C196" s="119">
        <v>1001</v>
      </c>
      <c r="D196" s="119">
        <v>1015.15</v>
      </c>
      <c r="E196" s="119">
        <v>992</v>
      </c>
      <c r="F196" s="119">
        <v>998.9</v>
      </c>
      <c r="G196" s="119">
        <v>1000</v>
      </c>
      <c r="H196" s="119">
        <v>1009.95</v>
      </c>
      <c r="I196" s="119">
        <v>22753</v>
      </c>
      <c r="J196" s="119">
        <v>22859680.949999999</v>
      </c>
      <c r="K196" s="121">
        <v>43140</v>
      </c>
      <c r="L196" s="119">
        <v>1326</v>
      </c>
      <c r="M196" s="119" t="s">
        <v>620</v>
      </c>
    </row>
    <row r="197" spans="1:13">
      <c r="A197" s="119" t="s">
        <v>2502</v>
      </c>
      <c r="B197" s="119" t="s">
        <v>397</v>
      </c>
      <c r="C197" s="119">
        <v>75.05</v>
      </c>
      <c r="D197" s="119">
        <v>76.2</v>
      </c>
      <c r="E197" s="119">
        <v>74</v>
      </c>
      <c r="F197" s="119">
        <v>75.45</v>
      </c>
      <c r="G197" s="119">
        <v>75.849999999999994</v>
      </c>
      <c r="H197" s="119">
        <v>76.8</v>
      </c>
      <c r="I197" s="119">
        <v>111312</v>
      </c>
      <c r="J197" s="119">
        <v>8398226.4499999993</v>
      </c>
      <c r="K197" s="121">
        <v>43140</v>
      </c>
      <c r="L197" s="119">
        <v>1245</v>
      </c>
      <c r="M197" s="119" t="s">
        <v>2503</v>
      </c>
    </row>
    <row r="198" spans="1:13">
      <c r="A198" s="119" t="s">
        <v>2926</v>
      </c>
      <c r="B198" s="119" t="s">
        <v>397</v>
      </c>
      <c r="C198" s="119">
        <v>36.9</v>
      </c>
      <c r="D198" s="119">
        <v>39</v>
      </c>
      <c r="E198" s="119">
        <v>36.65</v>
      </c>
      <c r="F198" s="119">
        <v>38.5</v>
      </c>
      <c r="G198" s="119">
        <v>38.450000000000003</v>
      </c>
      <c r="H198" s="119">
        <v>39.049999999999997</v>
      </c>
      <c r="I198" s="119">
        <v>34300</v>
      </c>
      <c r="J198" s="119">
        <v>1310566.55</v>
      </c>
      <c r="K198" s="121">
        <v>43140</v>
      </c>
      <c r="L198" s="119">
        <v>65</v>
      </c>
      <c r="M198" s="119" t="s">
        <v>2675</v>
      </c>
    </row>
    <row r="199" spans="1:13">
      <c r="A199" s="119" t="s">
        <v>3133</v>
      </c>
      <c r="B199" s="119" t="s">
        <v>397</v>
      </c>
      <c r="C199" s="119">
        <v>5.85</v>
      </c>
      <c r="D199" s="119">
        <v>6.4</v>
      </c>
      <c r="E199" s="119">
        <v>5.85</v>
      </c>
      <c r="F199" s="119">
        <v>5.85</v>
      </c>
      <c r="G199" s="119">
        <v>5.85</v>
      </c>
      <c r="H199" s="119">
        <v>6.15</v>
      </c>
      <c r="I199" s="119">
        <v>4656</v>
      </c>
      <c r="J199" s="119">
        <v>27786.25</v>
      </c>
      <c r="K199" s="121">
        <v>43140</v>
      </c>
      <c r="L199" s="119">
        <v>18</v>
      </c>
      <c r="M199" s="119" t="s">
        <v>3134</v>
      </c>
    </row>
    <row r="200" spans="1:13">
      <c r="A200" s="119" t="s">
        <v>621</v>
      </c>
      <c r="B200" s="119" t="s">
        <v>397</v>
      </c>
      <c r="C200" s="119">
        <v>200</v>
      </c>
      <c r="D200" s="119">
        <v>206</v>
      </c>
      <c r="E200" s="119">
        <v>198.7</v>
      </c>
      <c r="F200" s="119">
        <v>204.95</v>
      </c>
      <c r="G200" s="119">
        <v>204.5</v>
      </c>
      <c r="H200" s="119">
        <v>203.55</v>
      </c>
      <c r="I200" s="119">
        <v>241112</v>
      </c>
      <c r="J200" s="119">
        <v>49139326.950000003</v>
      </c>
      <c r="K200" s="121">
        <v>43140</v>
      </c>
      <c r="L200" s="119">
        <v>3208</v>
      </c>
      <c r="M200" s="119" t="s">
        <v>622</v>
      </c>
    </row>
    <row r="201" spans="1:13">
      <c r="A201" s="119" t="s">
        <v>623</v>
      </c>
      <c r="B201" s="119" t="s">
        <v>397</v>
      </c>
      <c r="C201" s="119">
        <v>46.2</v>
      </c>
      <c r="D201" s="119">
        <v>49.7</v>
      </c>
      <c r="E201" s="119">
        <v>45.75</v>
      </c>
      <c r="F201" s="119">
        <v>46.55</v>
      </c>
      <c r="G201" s="119">
        <v>46.35</v>
      </c>
      <c r="H201" s="119">
        <v>48.55</v>
      </c>
      <c r="I201" s="119">
        <v>672311</v>
      </c>
      <c r="J201" s="119">
        <v>31675131.449999999</v>
      </c>
      <c r="K201" s="121">
        <v>43140</v>
      </c>
      <c r="L201" s="119">
        <v>4155</v>
      </c>
      <c r="M201" s="119" t="s">
        <v>624</v>
      </c>
    </row>
    <row r="202" spans="1:13">
      <c r="A202" s="119" t="s">
        <v>2308</v>
      </c>
      <c r="B202" s="119" t="s">
        <v>397</v>
      </c>
      <c r="C202" s="119">
        <v>187.8</v>
      </c>
      <c r="D202" s="119">
        <v>194</v>
      </c>
      <c r="E202" s="119">
        <v>183.1</v>
      </c>
      <c r="F202" s="119">
        <v>191.65</v>
      </c>
      <c r="G202" s="119">
        <v>192.75</v>
      </c>
      <c r="H202" s="119">
        <v>191.3</v>
      </c>
      <c r="I202" s="119">
        <v>264220</v>
      </c>
      <c r="J202" s="119">
        <v>49662910.450000003</v>
      </c>
      <c r="K202" s="121">
        <v>43140</v>
      </c>
      <c r="L202" s="119">
        <v>5037</v>
      </c>
      <c r="M202" s="119" t="s">
        <v>2476</v>
      </c>
    </row>
    <row r="203" spans="1:13">
      <c r="A203" s="119" t="s">
        <v>625</v>
      </c>
      <c r="B203" s="119" t="s">
        <v>397</v>
      </c>
      <c r="C203" s="119">
        <v>30.55</v>
      </c>
      <c r="D203" s="119">
        <v>31.3</v>
      </c>
      <c r="E203" s="119">
        <v>29.8</v>
      </c>
      <c r="F203" s="119">
        <v>30.85</v>
      </c>
      <c r="G203" s="119">
        <v>30.9</v>
      </c>
      <c r="H203" s="119">
        <v>31.15</v>
      </c>
      <c r="I203" s="119">
        <v>5199</v>
      </c>
      <c r="J203" s="119">
        <v>158755.20000000001</v>
      </c>
      <c r="K203" s="121">
        <v>43140</v>
      </c>
      <c r="L203" s="119">
        <v>47</v>
      </c>
      <c r="M203" s="119" t="s">
        <v>626</v>
      </c>
    </row>
    <row r="204" spans="1:13">
      <c r="A204" s="119" t="s">
        <v>3470</v>
      </c>
      <c r="B204" s="119" t="s">
        <v>397</v>
      </c>
      <c r="C204" s="119">
        <v>125</v>
      </c>
      <c r="D204" s="119">
        <v>125</v>
      </c>
      <c r="E204" s="119">
        <v>125</v>
      </c>
      <c r="F204" s="119">
        <v>125</v>
      </c>
      <c r="G204" s="119">
        <v>125</v>
      </c>
      <c r="H204" s="119">
        <v>131</v>
      </c>
      <c r="I204" s="119">
        <v>1</v>
      </c>
      <c r="J204" s="119">
        <v>125</v>
      </c>
      <c r="K204" s="121">
        <v>43140</v>
      </c>
      <c r="L204" s="119">
        <v>1</v>
      </c>
      <c r="M204" s="119" t="s">
        <v>3471</v>
      </c>
    </row>
    <row r="205" spans="1:13">
      <c r="A205" s="119" t="s">
        <v>627</v>
      </c>
      <c r="B205" s="119" t="s">
        <v>397</v>
      </c>
      <c r="C205" s="119">
        <v>4465.5</v>
      </c>
      <c r="D205" s="119">
        <v>4580</v>
      </c>
      <c r="E205" s="119">
        <v>4420.5</v>
      </c>
      <c r="F205" s="119">
        <v>4521.6000000000004</v>
      </c>
      <c r="G205" s="119">
        <v>4573.8999999999996</v>
      </c>
      <c r="H205" s="119">
        <v>4566.05</v>
      </c>
      <c r="I205" s="119">
        <v>30924</v>
      </c>
      <c r="J205" s="119">
        <v>139684653</v>
      </c>
      <c r="K205" s="121">
        <v>43140</v>
      </c>
      <c r="L205" s="119">
        <v>807</v>
      </c>
      <c r="M205" s="119" t="s">
        <v>628</v>
      </c>
    </row>
    <row r="206" spans="1:13">
      <c r="A206" s="119" t="s">
        <v>629</v>
      </c>
      <c r="B206" s="119" t="s">
        <v>397</v>
      </c>
      <c r="C206" s="119">
        <v>722.9</v>
      </c>
      <c r="D206" s="119">
        <v>749</v>
      </c>
      <c r="E206" s="119">
        <v>693.3</v>
      </c>
      <c r="F206" s="119">
        <v>744.55</v>
      </c>
      <c r="G206" s="119">
        <v>746</v>
      </c>
      <c r="H206" s="119">
        <v>725</v>
      </c>
      <c r="I206" s="119">
        <v>25997</v>
      </c>
      <c r="J206" s="119">
        <v>19101514.25</v>
      </c>
      <c r="K206" s="121">
        <v>43140</v>
      </c>
      <c r="L206" s="119">
        <v>1817</v>
      </c>
      <c r="M206" s="119" t="s">
        <v>630</v>
      </c>
    </row>
    <row r="207" spans="1:13">
      <c r="A207" s="119" t="s">
        <v>631</v>
      </c>
      <c r="B207" s="119" t="s">
        <v>397</v>
      </c>
      <c r="C207" s="119">
        <v>146</v>
      </c>
      <c r="D207" s="119">
        <v>153.30000000000001</v>
      </c>
      <c r="E207" s="119">
        <v>145</v>
      </c>
      <c r="F207" s="119">
        <v>150.75</v>
      </c>
      <c r="G207" s="119">
        <v>151</v>
      </c>
      <c r="H207" s="119">
        <v>148.75</v>
      </c>
      <c r="I207" s="119">
        <v>182222</v>
      </c>
      <c r="J207" s="119">
        <v>27191602.5</v>
      </c>
      <c r="K207" s="121">
        <v>43140</v>
      </c>
      <c r="L207" s="119">
        <v>2333</v>
      </c>
      <c r="M207" s="119" t="s">
        <v>632</v>
      </c>
    </row>
    <row r="208" spans="1:13">
      <c r="A208" s="119" t="s">
        <v>633</v>
      </c>
      <c r="B208" s="119" t="s">
        <v>397</v>
      </c>
      <c r="C208" s="119">
        <v>229.25</v>
      </c>
      <c r="D208" s="119">
        <v>255</v>
      </c>
      <c r="E208" s="119">
        <v>229.25</v>
      </c>
      <c r="F208" s="119">
        <v>245.1</v>
      </c>
      <c r="G208" s="119">
        <v>245.9</v>
      </c>
      <c r="H208" s="119">
        <v>242.25</v>
      </c>
      <c r="I208" s="119">
        <v>8964229</v>
      </c>
      <c r="J208" s="119">
        <v>2211348992.4000001</v>
      </c>
      <c r="K208" s="121">
        <v>43140</v>
      </c>
      <c r="L208" s="119">
        <v>55391</v>
      </c>
      <c r="M208" s="119" t="s">
        <v>634</v>
      </c>
    </row>
    <row r="209" spans="1:13">
      <c r="A209" s="119" t="s">
        <v>52</v>
      </c>
      <c r="B209" s="119" t="s">
        <v>397</v>
      </c>
      <c r="C209" s="119">
        <v>19398</v>
      </c>
      <c r="D209" s="119">
        <v>19579</v>
      </c>
      <c r="E209" s="119">
        <v>19280.05</v>
      </c>
      <c r="F209" s="119">
        <v>19482.599999999999</v>
      </c>
      <c r="G209" s="119">
        <v>19440</v>
      </c>
      <c r="H209" s="119">
        <v>19592.25</v>
      </c>
      <c r="I209" s="119">
        <v>19118</v>
      </c>
      <c r="J209" s="119">
        <v>371677458.85000002</v>
      </c>
      <c r="K209" s="121">
        <v>43140</v>
      </c>
      <c r="L209" s="119">
        <v>8363</v>
      </c>
      <c r="M209" s="119" t="s">
        <v>635</v>
      </c>
    </row>
    <row r="210" spans="1:13">
      <c r="A210" s="119" t="s">
        <v>53</v>
      </c>
      <c r="B210" s="119" t="s">
        <v>397</v>
      </c>
      <c r="C210" s="119">
        <v>476</v>
      </c>
      <c r="D210" s="119">
        <v>479.9</v>
      </c>
      <c r="E210" s="119">
        <v>468.7</v>
      </c>
      <c r="F210" s="119">
        <v>475.4</v>
      </c>
      <c r="G210" s="119">
        <v>475.15</v>
      </c>
      <c r="H210" s="119">
        <v>478.2</v>
      </c>
      <c r="I210" s="119">
        <v>2862450</v>
      </c>
      <c r="J210" s="119">
        <v>1356254267.9000001</v>
      </c>
      <c r="K210" s="121">
        <v>43140</v>
      </c>
      <c r="L210" s="119">
        <v>46360</v>
      </c>
      <c r="M210" s="119" t="s">
        <v>636</v>
      </c>
    </row>
    <row r="211" spans="1:13">
      <c r="A211" s="119" t="s">
        <v>637</v>
      </c>
      <c r="B211" s="119" t="s">
        <v>397</v>
      </c>
      <c r="C211" s="119">
        <v>87.4</v>
      </c>
      <c r="D211" s="119">
        <v>92.5</v>
      </c>
      <c r="E211" s="119">
        <v>86</v>
      </c>
      <c r="F211" s="119">
        <v>91.2</v>
      </c>
      <c r="G211" s="119">
        <v>91.8</v>
      </c>
      <c r="H211" s="119">
        <v>90.4</v>
      </c>
      <c r="I211" s="119">
        <v>564440</v>
      </c>
      <c r="J211" s="119">
        <v>51120812.25</v>
      </c>
      <c r="K211" s="121">
        <v>43140</v>
      </c>
      <c r="L211" s="119">
        <v>5563</v>
      </c>
      <c r="M211" s="119" t="s">
        <v>638</v>
      </c>
    </row>
    <row r="212" spans="1:13">
      <c r="A212" s="119" t="s">
        <v>639</v>
      </c>
      <c r="B212" s="119" t="s">
        <v>397</v>
      </c>
      <c r="C212" s="119">
        <v>66.900000000000006</v>
      </c>
      <c r="D212" s="119">
        <v>66.95</v>
      </c>
      <c r="E212" s="119">
        <v>65</v>
      </c>
      <c r="F212" s="119">
        <v>66.95</v>
      </c>
      <c r="G212" s="119">
        <v>66.95</v>
      </c>
      <c r="H212" s="119">
        <v>63.8</v>
      </c>
      <c r="I212" s="119">
        <v>62548</v>
      </c>
      <c r="J212" s="119">
        <v>4178419.55</v>
      </c>
      <c r="K212" s="121">
        <v>43140</v>
      </c>
      <c r="L212" s="119">
        <v>517</v>
      </c>
      <c r="M212" s="119" t="s">
        <v>640</v>
      </c>
    </row>
    <row r="213" spans="1:13">
      <c r="A213" s="119" t="s">
        <v>641</v>
      </c>
      <c r="B213" s="119" t="s">
        <v>397</v>
      </c>
      <c r="C213" s="119">
        <v>280.14999999999998</v>
      </c>
      <c r="D213" s="119">
        <v>298.10000000000002</v>
      </c>
      <c r="E213" s="119">
        <v>280.14999999999998</v>
      </c>
      <c r="F213" s="119">
        <v>295.39999999999998</v>
      </c>
      <c r="G213" s="119">
        <v>294.39999999999998</v>
      </c>
      <c r="H213" s="119">
        <v>300</v>
      </c>
      <c r="I213" s="119">
        <v>35423</v>
      </c>
      <c r="J213" s="119">
        <v>10437852.050000001</v>
      </c>
      <c r="K213" s="121">
        <v>43140</v>
      </c>
      <c r="L213" s="119">
        <v>1354</v>
      </c>
      <c r="M213" s="119" t="s">
        <v>642</v>
      </c>
    </row>
    <row r="214" spans="1:13">
      <c r="A214" s="119" t="s">
        <v>193</v>
      </c>
      <c r="B214" s="119" t="s">
        <v>397</v>
      </c>
      <c r="C214" s="119">
        <v>4526.05</v>
      </c>
      <c r="D214" s="119">
        <v>4679.8</v>
      </c>
      <c r="E214" s="119">
        <v>4526.05</v>
      </c>
      <c r="F214" s="119">
        <v>4641.1499999999996</v>
      </c>
      <c r="G214" s="119">
        <v>4656.55</v>
      </c>
      <c r="H214" s="119">
        <v>4628</v>
      </c>
      <c r="I214" s="119">
        <v>120741</v>
      </c>
      <c r="J214" s="119">
        <v>558453773.39999998</v>
      </c>
      <c r="K214" s="121">
        <v>43140</v>
      </c>
      <c r="L214" s="119">
        <v>15355</v>
      </c>
      <c r="M214" s="119" t="s">
        <v>643</v>
      </c>
    </row>
    <row r="215" spans="1:13">
      <c r="A215" s="119" t="s">
        <v>2717</v>
      </c>
      <c r="B215" s="119" t="s">
        <v>397</v>
      </c>
      <c r="C215" s="119">
        <v>178.5</v>
      </c>
      <c r="D215" s="119">
        <v>181</v>
      </c>
      <c r="E215" s="119">
        <v>177.5</v>
      </c>
      <c r="F215" s="119">
        <v>180.5</v>
      </c>
      <c r="G215" s="119">
        <v>179</v>
      </c>
      <c r="H215" s="119">
        <v>180.85</v>
      </c>
      <c r="I215" s="119">
        <v>8872</v>
      </c>
      <c r="J215" s="119">
        <v>1598891.35</v>
      </c>
      <c r="K215" s="121">
        <v>43140</v>
      </c>
      <c r="L215" s="119">
        <v>211</v>
      </c>
      <c r="M215" s="119" t="s">
        <v>2721</v>
      </c>
    </row>
    <row r="216" spans="1:13">
      <c r="A216" s="119" t="s">
        <v>644</v>
      </c>
      <c r="B216" s="119" t="s">
        <v>397</v>
      </c>
      <c r="C216" s="119">
        <v>95</v>
      </c>
      <c r="D216" s="119">
        <v>99</v>
      </c>
      <c r="E216" s="119">
        <v>94.2</v>
      </c>
      <c r="F216" s="119">
        <v>97.8</v>
      </c>
      <c r="G216" s="119">
        <v>98.2</v>
      </c>
      <c r="H216" s="119">
        <v>99.8</v>
      </c>
      <c r="I216" s="119">
        <v>55179</v>
      </c>
      <c r="J216" s="119">
        <v>5414058.7999999998</v>
      </c>
      <c r="K216" s="121">
        <v>43140</v>
      </c>
      <c r="L216" s="119">
        <v>946</v>
      </c>
      <c r="M216" s="119" t="s">
        <v>645</v>
      </c>
    </row>
    <row r="217" spans="1:13">
      <c r="A217" s="119" t="s">
        <v>258</v>
      </c>
      <c r="B217" s="119" t="s">
        <v>397</v>
      </c>
      <c r="C217" s="119">
        <v>832</v>
      </c>
      <c r="D217" s="119">
        <v>832</v>
      </c>
      <c r="E217" s="119">
        <v>821</v>
      </c>
      <c r="F217" s="119">
        <v>824.85</v>
      </c>
      <c r="G217" s="119">
        <v>825.3</v>
      </c>
      <c r="H217" s="119">
        <v>833.25</v>
      </c>
      <c r="I217" s="119">
        <v>132551</v>
      </c>
      <c r="J217" s="119">
        <v>109308064.8</v>
      </c>
      <c r="K217" s="121">
        <v>43140</v>
      </c>
      <c r="L217" s="119">
        <v>24749</v>
      </c>
      <c r="M217" s="119" t="s">
        <v>2406</v>
      </c>
    </row>
    <row r="218" spans="1:13">
      <c r="A218" s="119" t="s">
        <v>3135</v>
      </c>
      <c r="B218" s="119" t="s">
        <v>397</v>
      </c>
      <c r="C218" s="119">
        <v>5</v>
      </c>
      <c r="D218" s="119">
        <v>5.15</v>
      </c>
      <c r="E218" s="119">
        <v>4.8499999999999996</v>
      </c>
      <c r="F218" s="119">
        <v>4.9000000000000004</v>
      </c>
      <c r="G218" s="119">
        <v>4.95</v>
      </c>
      <c r="H218" s="119">
        <v>5.0999999999999996</v>
      </c>
      <c r="I218" s="119">
        <v>139337</v>
      </c>
      <c r="J218" s="119">
        <v>693329.3</v>
      </c>
      <c r="K218" s="121">
        <v>43140</v>
      </c>
      <c r="L218" s="119">
        <v>172</v>
      </c>
      <c r="M218" s="119" t="s">
        <v>3136</v>
      </c>
    </row>
    <row r="219" spans="1:13">
      <c r="A219" s="119" t="s">
        <v>646</v>
      </c>
      <c r="B219" s="119" t="s">
        <v>397</v>
      </c>
      <c r="C219" s="119">
        <v>83.15</v>
      </c>
      <c r="D219" s="119">
        <v>90.9</v>
      </c>
      <c r="E219" s="119">
        <v>83</v>
      </c>
      <c r="F219" s="119">
        <v>87.25</v>
      </c>
      <c r="G219" s="119">
        <v>87.3</v>
      </c>
      <c r="H219" s="119">
        <v>87.2</v>
      </c>
      <c r="I219" s="119">
        <v>34287</v>
      </c>
      <c r="J219" s="119">
        <v>2962153.25</v>
      </c>
      <c r="K219" s="121">
        <v>43140</v>
      </c>
      <c r="L219" s="119">
        <v>279</v>
      </c>
      <c r="M219" s="119" t="s">
        <v>647</v>
      </c>
    </row>
    <row r="220" spans="1:13">
      <c r="A220" s="119" t="s">
        <v>2777</v>
      </c>
      <c r="B220" s="119" t="s">
        <v>397</v>
      </c>
      <c r="C220" s="119">
        <v>2735</v>
      </c>
      <c r="D220" s="119">
        <v>2794</v>
      </c>
      <c r="E220" s="119">
        <v>2735</v>
      </c>
      <c r="F220" s="119">
        <v>2792</v>
      </c>
      <c r="G220" s="119">
        <v>2794</v>
      </c>
      <c r="H220" s="119">
        <v>2736.5</v>
      </c>
      <c r="I220" s="119">
        <v>81</v>
      </c>
      <c r="J220" s="119">
        <v>224491</v>
      </c>
      <c r="K220" s="121">
        <v>43140</v>
      </c>
      <c r="L220" s="119">
        <v>25</v>
      </c>
      <c r="M220" s="119" t="s">
        <v>2778</v>
      </c>
    </row>
    <row r="221" spans="1:13">
      <c r="A221" s="119" t="s">
        <v>2857</v>
      </c>
      <c r="B221" s="119" t="s">
        <v>397</v>
      </c>
      <c r="C221" s="119">
        <v>1.35</v>
      </c>
      <c r="D221" s="119">
        <v>1.4</v>
      </c>
      <c r="E221" s="119">
        <v>1.3</v>
      </c>
      <c r="F221" s="119">
        <v>1.4</v>
      </c>
      <c r="G221" s="119">
        <v>1.4</v>
      </c>
      <c r="H221" s="119">
        <v>1.35</v>
      </c>
      <c r="I221" s="119">
        <v>463634</v>
      </c>
      <c r="J221" s="119">
        <v>642013.69999999995</v>
      </c>
      <c r="K221" s="121">
        <v>43140</v>
      </c>
      <c r="L221" s="119">
        <v>133</v>
      </c>
      <c r="M221" s="119" t="s">
        <v>2858</v>
      </c>
    </row>
    <row r="222" spans="1:13">
      <c r="A222" s="119" t="s">
        <v>2798</v>
      </c>
      <c r="B222" s="119" t="s">
        <v>397</v>
      </c>
      <c r="C222" s="119">
        <v>107.1</v>
      </c>
      <c r="D222" s="119">
        <v>111.7</v>
      </c>
      <c r="E222" s="119">
        <v>107.1</v>
      </c>
      <c r="F222" s="119">
        <v>109.01</v>
      </c>
      <c r="G222" s="119">
        <v>109.01</v>
      </c>
      <c r="H222" s="119">
        <v>108.29</v>
      </c>
      <c r="I222" s="119">
        <v>192</v>
      </c>
      <c r="J222" s="119">
        <v>21027.02</v>
      </c>
      <c r="K222" s="121">
        <v>43140</v>
      </c>
      <c r="L222" s="119">
        <v>14</v>
      </c>
      <c r="M222" s="119" t="s">
        <v>2799</v>
      </c>
    </row>
    <row r="223" spans="1:13">
      <c r="A223" s="119" t="s">
        <v>3137</v>
      </c>
      <c r="B223" s="119" t="s">
        <v>397</v>
      </c>
      <c r="C223" s="119">
        <v>12.15</v>
      </c>
      <c r="D223" s="119">
        <v>12.2</v>
      </c>
      <c r="E223" s="119">
        <v>11.6</v>
      </c>
      <c r="F223" s="119">
        <v>11.85</v>
      </c>
      <c r="G223" s="119">
        <v>11.95</v>
      </c>
      <c r="H223" s="119">
        <v>12.15</v>
      </c>
      <c r="I223" s="119">
        <v>191651</v>
      </c>
      <c r="J223" s="119">
        <v>2287141.4</v>
      </c>
      <c r="K223" s="121">
        <v>43140</v>
      </c>
      <c r="L223" s="119">
        <v>431</v>
      </c>
      <c r="M223" s="119" t="s">
        <v>3138</v>
      </c>
    </row>
    <row r="224" spans="1:13">
      <c r="A224" s="119" t="s">
        <v>3139</v>
      </c>
      <c r="B224" s="119" t="s">
        <v>397</v>
      </c>
      <c r="C224" s="119">
        <v>576.70000000000005</v>
      </c>
      <c r="D224" s="119">
        <v>600.04999999999995</v>
      </c>
      <c r="E224" s="119">
        <v>576.70000000000005</v>
      </c>
      <c r="F224" s="119">
        <v>576.70000000000005</v>
      </c>
      <c r="G224" s="119">
        <v>576.70000000000005</v>
      </c>
      <c r="H224" s="119">
        <v>607.04999999999995</v>
      </c>
      <c r="I224" s="119">
        <v>98648</v>
      </c>
      <c r="J224" s="119">
        <v>57626371.399999999</v>
      </c>
      <c r="K224" s="121">
        <v>43140</v>
      </c>
      <c r="L224" s="119">
        <v>1720</v>
      </c>
      <c r="M224" s="119" t="s">
        <v>3140</v>
      </c>
    </row>
    <row r="225" spans="1:13">
      <c r="A225" s="119" t="s">
        <v>648</v>
      </c>
      <c r="B225" s="119" t="s">
        <v>397</v>
      </c>
      <c r="C225" s="119">
        <v>187.9</v>
      </c>
      <c r="D225" s="119">
        <v>201</v>
      </c>
      <c r="E225" s="119">
        <v>185</v>
      </c>
      <c r="F225" s="119">
        <v>193.6</v>
      </c>
      <c r="G225" s="119">
        <v>192.75</v>
      </c>
      <c r="H225" s="119">
        <v>193.05</v>
      </c>
      <c r="I225" s="119">
        <v>118664</v>
      </c>
      <c r="J225" s="119">
        <v>22838804.25</v>
      </c>
      <c r="K225" s="121">
        <v>43140</v>
      </c>
      <c r="L225" s="119">
        <v>1413</v>
      </c>
      <c r="M225" s="119" t="s">
        <v>649</v>
      </c>
    </row>
    <row r="226" spans="1:13">
      <c r="A226" s="119" t="s">
        <v>195</v>
      </c>
      <c r="B226" s="119" t="s">
        <v>397</v>
      </c>
      <c r="C226" s="119">
        <v>396.5</v>
      </c>
      <c r="D226" s="119">
        <v>423</v>
      </c>
      <c r="E226" s="119">
        <v>390.1</v>
      </c>
      <c r="F226" s="119">
        <v>411.75</v>
      </c>
      <c r="G226" s="119">
        <v>418</v>
      </c>
      <c r="H226" s="119">
        <v>405.2</v>
      </c>
      <c r="I226" s="119">
        <v>1645064</v>
      </c>
      <c r="J226" s="119">
        <v>658651091.75</v>
      </c>
      <c r="K226" s="121">
        <v>43140</v>
      </c>
      <c r="L226" s="119">
        <v>30714</v>
      </c>
      <c r="M226" s="119" t="s">
        <v>650</v>
      </c>
    </row>
    <row r="227" spans="1:13">
      <c r="A227" s="119" t="s">
        <v>3141</v>
      </c>
      <c r="B227" s="119" t="s">
        <v>397</v>
      </c>
      <c r="C227" s="119">
        <v>74.099999999999994</v>
      </c>
      <c r="D227" s="119">
        <v>75.25</v>
      </c>
      <c r="E227" s="119">
        <v>73.599999999999994</v>
      </c>
      <c r="F227" s="119">
        <v>73.599999999999994</v>
      </c>
      <c r="G227" s="119">
        <v>73.599999999999994</v>
      </c>
      <c r="H227" s="119">
        <v>77.45</v>
      </c>
      <c r="I227" s="119">
        <v>10413</v>
      </c>
      <c r="J227" s="119">
        <v>768131.6</v>
      </c>
      <c r="K227" s="121">
        <v>43140</v>
      </c>
      <c r="L227" s="119">
        <v>136</v>
      </c>
      <c r="M227" s="119" t="s">
        <v>3142</v>
      </c>
    </row>
    <row r="228" spans="1:13">
      <c r="A228" s="119" t="s">
        <v>651</v>
      </c>
      <c r="B228" s="119" t="s">
        <v>397</v>
      </c>
      <c r="C228" s="119">
        <v>123.5</v>
      </c>
      <c r="D228" s="119">
        <v>128.5</v>
      </c>
      <c r="E228" s="119">
        <v>120.5</v>
      </c>
      <c r="F228" s="119">
        <v>127.1</v>
      </c>
      <c r="G228" s="119">
        <v>127.15</v>
      </c>
      <c r="H228" s="119">
        <v>125.8</v>
      </c>
      <c r="I228" s="119">
        <v>700119</v>
      </c>
      <c r="J228" s="119">
        <v>88374175.599999994</v>
      </c>
      <c r="K228" s="121">
        <v>43140</v>
      </c>
      <c r="L228" s="119">
        <v>4852</v>
      </c>
      <c r="M228" s="119" t="s">
        <v>652</v>
      </c>
    </row>
    <row r="229" spans="1:13">
      <c r="A229" s="119" t="s">
        <v>54</v>
      </c>
      <c r="B229" s="119" t="s">
        <v>397</v>
      </c>
      <c r="C229" s="119">
        <v>315.39999999999998</v>
      </c>
      <c r="D229" s="119">
        <v>323.89999999999998</v>
      </c>
      <c r="E229" s="119">
        <v>311.45</v>
      </c>
      <c r="F229" s="119">
        <v>321.14999999999998</v>
      </c>
      <c r="G229" s="119">
        <v>322</v>
      </c>
      <c r="H229" s="119">
        <v>323.14999999999998</v>
      </c>
      <c r="I229" s="119">
        <v>2570155</v>
      </c>
      <c r="J229" s="119">
        <v>821892185.35000002</v>
      </c>
      <c r="K229" s="121">
        <v>43140</v>
      </c>
      <c r="L229" s="119">
        <v>23391</v>
      </c>
      <c r="M229" s="119" t="s">
        <v>653</v>
      </c>
    </row>
    <row r="230" spans="1:13">
      <c r="A230" s="119" t="s">
        <v>3143</v>
      </c>
      <c r="B230" s="119" t="s">
        <v>397</v>
      </c>
      <c r="C230" s="119">
        <v>63.35</v>
      </c>
      <c r="D230" s="119">
        <v>68.150000000000006</v>
      </c>
      <c r="E230" s="119">
        <v>63</v>
      </c>
      <c r="F230" s="119">
        <v>68.150000000000006</v>
      </c>
      <c r="G230" s="119">
        <v>68.150000000000006</v>
      </c>
      <c r="H230" s="119">
        <v>64.95</v>
      </c>
      <c r="I230" s="119">
        <v>60160</v>
      </c>
      <c r="J230" s="119">
        <v>4009366.3</v>
      </c>
      <c r="K230" s="121">
        <v>43140</v>
      </c>
      <c r="L230" s="119">
        <v>212</v>
      </c>
      <c r="M230" s="119" t="s">
        <v>3144</v>
      </c>
    </row>
    <row r="231" spans="1:13">
      <c r="A231" s="119" t="s">
        <v>654</v>
      </c>
      <c r="B231" s="119" t="s">
        <v>397</v>
      </c>
      <c r="C231" s="119">
        <v>454</v>
      </c>
      <c r="D231" s="119">
        <v>468.6</v>
      </c>
      <c r="E231" s="119">
        <v>450.75</v>
      </c>
      <c r="F231" s="119">
        <v>462.95</v>
      </c>
      <c r="G231" s="119">
        <v>462.45</v>
      </c>
      <c r="H231" s="119">
        <v>462.05</v>
      </c>
      <c r="I231" s="119">
        <v>818509</v>
      </c>
      <c r="J231" s="119">
        <v>377999359.14999998</v>
      </c>
      <c r="K231" s="121">
        <v>43140</v>
      </c>
      <c r="L231" s="119">
        <v>12283</v>
      </c>
      <c r="M231" s="119" t="s">
        <v>2768</v>
      </c>
    </row>
    <row r="232" spans="1:13">
      <c r="A232" s="119" t="s">
        <v>655</v>
      </c>
      <c r="B232" s="119" t="s">
        <v>397</v>
      </c>
      <c r="C232" s="119">
        <v>121.3</v>
      </c>
      <c r="D232" s="119">
        <v>128.5</v>
      </c>
      <c r="E232" s="119">
        <v>118.5</v>
      </c>
      <c r="F232" s="119">
        <v>126.2</v>
      </c>
      <c r="G232" s="119">
        <v>126.85</v>
      </c>
      <c r="H232" s="119">
        <v>126.95</v>
      </c>
      <c r="I232" s="119">
        <v>64408</v>
      </c>
      <c r="J232" s="119">
        <v>8059144.9500000002</v>
      </c>
      <c r="K232" s="121">
        <v>43140</v>
      </c>
      <c r="L232" s="119">
        <v>685</v>
      </c>
      <c r="M232" s="119" t="s">
        <v>656</v>
      </c>
    </row>
    <row r="233" spans="1:13">
      <c r="A233" s="119" t="s">
        <v>2728</v>
      </c>
      <c r="B233" s="119" t="s">
        <v>397</v>
      </c>
      <c r="C233" s="119">
        <v>343</v>
      </c>
      <c r="D233" s="119">
        <v>356</v>
      </c>
      <c r="E233" s="119">
        <v>337.85</v>
      </c>
      <c r="F233" s="119">
        <v>348.65</v>
      </c>
      <c r="G233" s="119">
        <v>350</v>
      </c>
      <c r="H233" s="119">
        <v>355.35</v>
      </c>
      <c r="I233" s="119">
        <v>282318</v>
      </c>
      <c r="J233" s="119">
        <v>98835982.75</v>
      </c>
      <c r="K233" s="121">
        <v>43140</v>
      </c>
      <c r="L233" s="119">
        <v>5410</v>
      </c>
      <c r="M233" s="119" t="s">
        <v>2729</v>
      </c>
    </row>
    <row r="234" spans="1:13">
      <c r="A234" s="119" t="s">
        <v>657</v>
      </c>
      <c r="B234" s="119" t="s">
        <v>397</v>
      </c>
      <c r="C234" s="119">
        <v>678.95</v>
      </c>
      <c r="D234" s="119">
        <v>693.8</v>
      </c>
      <c r="E234" s="119">
        <v>676.9</v>
      </c>
      <c r="F234" s="119">
        <v>687.2</v>
      </c>
      <c r="G234" s="119">
        <v>687.6</v>
      </c>
      <c r="H234" s="119">
        <v>689.85</v>
      </c>
      <c r="I234" s="119">
        <v>577004</v>
      </c>
      <c r="J234" s="119">
        <v>396086982.10000002</v>
      </c>
      <c r="K234" s="121">
        <v>43140</v>
      </c>
      <c r="L234" s="119">
        <v>13823</v>
      </c>
      <c r="M234" s="119" t="s">
        <v>658</v>
      </c>
    </row>
    <row r="235" spans="1:13">
      <c r="A235" s="119" t="s">
        <v>659</v>
      </c>
      <c r="B235" s="119" t="s">
        <v>397</v>
      </c>
      <c r="C235" s="119">
        <v>583</v>
      </c>
      <c r="D235" s="119">
        <v>612</v>
      </c>
      <c r="E235" s="119">
        <v>583</v>
      </c>
      <c r="F235" s="119">
        <v>603.25</v>
      </c>
      <c r="G235" s="119">
        <v>605</v>
      </c>
      <c r="H235" s="119">
        <v>618.9</v>
      </c>
      <c r="I235" s="119">
        <v>57667</v>
      </c>
      <c r="J235" s="119">
        <v>34840887.450000003</v>
      </c>
      <c r="K235" s="121">
        <v>43140</v>
      </c>
      <c r="L235" s="119">
        <v>3588</v>
      </c>
      <c r="M235" s="119" t="s">
        <v>2291</v>
      </c>
    </row>
    <row r="236" spans="1:13">
      <c r="A236" s="119" t="s">
        <v>2388</v>
      </c>
      <c r="B236" s="119" t="s">
        <v>397</v>
      </c>
      <c r="C236" s="119">
        <v>450.05</v>
      </c>
      <c r="D236" s="119">
        <v>484.95</v>
      </c>
      <c r="E236" s="119">
        <v>430</v>
      </c>
      <c r="F236" s="119">
        <v>456.7</v>
      </c>
      <c r="G236" s="119">
        <v>484.95</v>
      </c>
      <c r="H236" s="119">
        <v>458.7</v>
      </c>
      <c r="I236" s="119">
        <v>2245</v>
      </c>
      <c r="J236" s="119">
        <v>1011136.15</v>
      </c>
      <c r="K236" s="121">
        <v>43140</v>
      </c>
      <c r="L236" s="119">
        <v>165</v>
      </c>
      <c r="M236" s="119" t="s">
        <v>2389</v>
      </c>
    </row>
    <row r="237" spans="1:13">
      <c r="A237" s="119" t="s">
        <v>660</v>
      </c>
      <c r="B237" s="119" t="s">
        <v>397</v>
      </c>
      <c r="C237" s="119">
        <v>350.5</v>
      </c>
      <c r="D237" s="119">
        <v>364</v>
      </c>
      <c r="E237" s="119">
        <v>350.5</v>
      </c>
      <c r="F237" s="119">
        <v>360.7</v>
      </c>
      <c r="G237" s="119">
        <v>361.6</v>
      </c>
      <c r="H237" s="119">
        <v>357.35</v>
      </c>
      <c r="I237" s="119">
        <v>49064</v>
      </c>
      <c r="J237" s="119">
        <v>17543850.149999999</v>
      </c>
      <c r="K237" s="121">
        <v>43140</v>
      </c>
      <c r="L237" s="119">
        <v>1205</v>
      </c>
      <c r="M237" s="119" t="s">
        <v>661</v>
      </c>
    </row>
    <row r="238" spans="1:13">
      <c r="A238" s="119" t="s">
        <v>662</v>
      </c>
      <c r="B238" s="119" t="s">
        <v>397</v>
      </c>
      <c r="C238" s="119">
        <v>117.8</v>
      </c>
      <c r="D238" s="119">
        <v>119.45</v>
      </c>
      <c r="E238" s="119">
        <v>116.25</v>
      </c>
      <c r="F238" s="119">
        <v>118.95</v>
      </c>
      <c r="G238" s="119">
        <v>119.1</v>
      </c>
      <c r="H238" s="119">
        <v>119.7</v>
      </c>
      <c r="I238" s="119">
        <v>38640</v>
      </c>
      <c r="J238" s="119">
        <v>4565369.25</v>
      </c>
      <c r="K238" s="121">
        <v>43140</v>
      </c>
      <c r="L238" s="119">
        <v>584</v>
      </c>
      <c r="M238" s="119" t="s">
        <v>663</v>
      </c>
    </row>
    <row r="239" spans="1:13">
      <c r="A239" s="119" t="s">
        <v>664</v>
      </c>
      <c r="B239" s="119" t="s">
        <v>397</v>
      </c>
      <c r="C239" s="119">
        <v>1320</v>
      </c>
      <c r="D239" s="119">
        <v>1360</v>
      </c>
      <c r="E239" s="119">
        <v>1310.85</v>
      </c>
      <c r="F239" s="119">
        <v>1351.1</v>
      </c>
      <c r="G239" s="119">
        <v>1354</v>
      </c>
      <c r="H239" s="119">
        <v>1335.2</v>
      </c>
      <c r="I239" s="119">
        <v>24704</v>
      </c>
      <c r="J239" s="119">
        <v>32729286.399999999</v>
      </c>
      <c r="K239" s="121">
        <v>43140</v>
      </c>
      <c r="L239" s="119">
        <v>1954</v>
      </c>
      <c r="M239" s="119" t="s">
        <v>665</v>
      </c>
    </row>
    <row r="240" spans="1:13">
      <c r="A240" s="119" t="s">
        <v>3145</v>
      </c>
      <c r="B240" s="119" t="s">
        <v>397</v>
      </c>
      <c r="C240" s="119">
        <v>5.0999999999999996</v>
      </c>
      <c r="D240" s="119">
        <v>5.25</v>
      </c>
      <c r="E240" s="119">
        <v>5.0999999999999996</v>
      </c>
      <c r="F240" s="119">
        <v>5.2</v>
      </c>
      <c r="G240" s="119">
        <v>5.2</v>
      </c>
      <c r="H240" s="119">
        <v>5.2</v>
      </c>
      <c r="I240" s="119">
        <v>654338</v>
      </c>
      <c r="J240" s="119">
        <v>3379376.1</v>
      </c>
      <c r="K240" s="121">
        <v>43140</v>
      </c>
      <c r="L240" s="119">
        <v>1043</v>
      </c>
      <c r="M240" s="119" t="s">
        <v>3146</v>
      </c>
    </row>
    <row r="241" spans="1:13">
      <c r="A241" s="119" t="s">
        <v>233</v>
      </c>
      <c r="B241" s="119" t="s">
        <v>397</v>
      </c>
      <c r="C241" s="119">
        <v>191</v>
      </c>
      <c r="D241" s="119">
        <v>197</v>
      </c>
      <c r="E241" s="119">
        <v>189.6</v>
      </c>
      <c r="F241" s="119">
        <v>196.2</v>
      </c>
      <c r="G241" s="119">
        <v>196.9</v>
      </c>
      <c r="H241" s="119">
        <v>194.65</v>
      </c>
      <c r="I241" s="119">
        <v>2295290</v>
      </c>
      <c r="J241" s="119">
        <v>447753072.69999999</v>
      </c>
      <c r="K241" s="121">
        <v>43140</v>
      </c>
      <c r="L241" s="119">
        <v>21297</v>
      </c>
      <c r="M241" s="119" t="s">
        <v>666</v>
      </c>
    </row>
    <row r="242" spans="1:13">
      <c r="A242" s="119" t="s">
        <v>3147</v>
      </c>
      <c r="B242" s="119" t="s">
        <v>397</v>
      </c>
      <c r="C242" s="119">
        <v>6.6</v>
      </c>
      <c r="D242" s="119">
        <v>7.1</v>
      </c>
      <c r="E242" s="119">
        <v>6.6</v>
      </c>
      <c r="F242" s="119">
        <v>7</v>
      </c>
      <c r="G242" s="119">
        <v>7.1</v>
      </c>
      <c r="H242" s="119">
        <v>6.8</v>
      </c>
      <c r="I242" s="119">
        <v>101131</v>
      </c>
      <c r="J242" s="119">
        <v>694313.45</v>
      </c>
      <c r="K242" s="121">
        <v>43140</v>
      </c>
      <c r="L242" s="119">
        <v>106</v>
      </c>
      <c r="M242" s="119" t="s">
        <v>3148</v>
      </c>
    </row>
    <row r="243" spans="1:13">
      <c r="A243" s="119" t="s">
        <v>3149</v>
      </c>
      <c r="B243" s="119" t="s">
        <v>397</v>
      </c>
      <c r="C243" s="119">
        <v>15.2</v>
      </c>
      <c r="D243" s="119">
        <v>15.9</v>
      </c>
      <c r="E243" s="119">
        <v>15</v>
      </c>
      <c r="F243" s="119">
        <v>15.7</v>
      </c>
      <c r="G243" s="119">
        <v>15.85</v>
      </c>
      <c r="H243" s="119">
        <v>15.65</v>
      </c>
      <c r="I243" s="119">
        <v>149391</v>
      </c>
      <c r="J243" s="119">
        <v>2323090.7999999998</v>
      </c>
      <c r="K243" s="121">
        <v>43140</v>
      </c>
      <c r="L243" s="119">
        <v>326</v>
      </c>
      <c r="M243" s="119" t="s">
        <v>3150</v>
      </c>
    </row>
    <row r="244" spans="1:13">
      <c r="A244" s="119" t="s">
        <v>667</v>
      </c>
      <c r="B244" s="119" t="s">
        <v>397</v>
      </c>
      <c r="C244" s="119">
        <v>295</v>
      </c>
      <c r="D244" s="119">
        <v>298.8</v>
      </c>
      <c r="E244" s="119">
        <v>292</v>
      </c>
      <c r="F244" s="119">
        <v>294.64999999999998</v>
      </c>
      <c r="G244" s="119">
        <v>294.85000000000002</v>
      </c>
      <c r="H244" s="119">
        <v>298.64999999999998</v>
      </c>
      <c r="I244" s="119">
        <v>94365</v>
      </c>
      <c r="J244" s="119">
        <v>27838177.5</v>
      </c>
      <c r="K244" s="121">
        <v>43140</v>
      </c>
      <c r="L244" s="119">
        <v>2211</v>
      </c>
      <c r="M244" s="119" t="s">
        <v>668</v>
      </c>
    </row>
    <row r="245" spans="1:13">
      <c r="A245" s="119" t="s">
        <v>2558</v>
      </c>
      <c r="B245" s="119" t="s">
        <v>397</v>
      </c>
      <c r="C245" s="119">
        <v>319</v>
      </c>
      <c r="D245" s="119">
        <v>328</v>
      </c>
      <c r="E245" s="119">
        <v>315.25</v>
      </c>
      <c r="F245" s="119">
        <v>322.60000000000002</v>
      </c>
      <c r="G245" s="119">
        <v>324.5</v>
      </c>
      <c r="H245" s="119">
        <v>326.05</v>
      </c>
      <c r="I245" s="119">
        <v>344597</v>
      </c>
      <c r="J245" s="119">
        <v>111362398.8</v>
      </c>
      <c r="K245" s="121">
        <v>43140</v>
      </c>
      <c r="L245" s="119">
        <v>6157</v>
      </c>
      <c r="M245" s="119" t="s">
        <v>2559</v>
      </c>
    </row>
    <row r="246" spans="1:13">
      <c r="A246" s="119" t="s">
        <v>232</v>
      </c>
      <c r="B246" s="119" t="s">
        <v>397</v>
      </c>
      <c r="C246" s="119">
        <v>1500</v>
      </c>
      <c r="D246" s="119">
        <v>1574.85</v>
      </c>
      <c r="E246" s="119">
        <v>1470</v>
      </c>
      <c r="F246" s="119">
        <v>1548.7</v>
      </c>
      <c r="G246" s="119">
        <v>1544.15</v>
      </c>
      <c r="H246" s="119">
        <v>1524.7</v>
      </c>
      <c r="I246" s="119">
        <v>797724</v>
      </c>
      <c r="J246" s="119">
        <v>1228675623.95</v>
      </c>
      <c r="K246" s="121">
        <v>43140</v>
      </c>
      <c r="L246" s="119">
        <v>25797</v>
      </c>
      <c r="M246" s="119" t="s">
        <v>669</v>
      </c>
    </row>
    <row r="247" spans="1:13">
      <c r="A247" s="119" t="s">
        <v>3151</v>
      </c>
      <c r="B247" s="119" t="s">
        <v>397</v>
      </c>
      <c r="C247" s="119">
        <v>16.55</v>
      </c>
      <c r="D247" s="119">
        <v>17.600000000000001</v>
      </c>
      <c r="E247" s="119">
        <v>16.45</v>
      </c>
      <c r="F247" s="119">
        <v>16.899999999999999</v>
      </c>
      <c r="G247" s="119">
        <v>16.850000000000001</v>
      </c>
      <c r="H247" s="119">
        <v>17.3</v>
      </c>
      <c r="I247" s="119">
        <v>42231</v>
      </c>
      <c r="J247" s="119">
        <v>704599</v>
      </c>
      <c r="K247" s="121">
        <v>43140</v>
      </c>
      <c r="L247" s="119">
        <v>108</v>
      </c>
      <c r="M247" s="119" t="s">
        <v>3152</v>
      </c>
    </row>
    <row r="248" spans="1:13">
      <c r="A248" s="119" t="s">
        <v>2859</v>
      </c>
      <c r="B248" s="119" t="s">
        <v>397</v>
      </c>
      <c r="C248" s="119">
        <v>18</v>
      </c>
      <c r="D248" s="119">
        <v>20.2</v>
      </c>
      <c r="E248" s="119">
        <v>17.45</v>
      </c>
      <c r="F248" s="119">
        <v>19.899999999999999</v>
      </c>
      <c r="G248" s="119">
        <v>19.7</v>
      </c>
      <c r="H248" s="119">
        <v>18.5</v>
      </c>
      <c r="I248" s="119">
        <v>671616</v>
      </c>
      <c r="J248" s="119">
        <v>12856893.85</v>
      </c>
      <c r="K248" s="121">
        <v>43140</v>
      </c>
      <c r="L248" s="119">
        <v>1700</v>
      </c>
      <c r="M248" s="119" t="s">
        <v>2860</v>
      </c>
    </row>
    <row r="249" spans="1:13">
      <c r="A249" s="119" t="s">
        <v>670</v>
      </c>
      <c r="B249" s="119" t="s">
        <v>397</v>
      </c>
      <c r="C249" s="119">
        <v>17.600000000000001</v>
      </c>
      <c r="D249" s="119">
        <v>17.600000000000001</v>
      </c>
      <c r="E249" s="119">
        <v>16.5</v>
      </c>
      <c r="F249" s="119">
        <v>17.2</v>
      </c>
      <c r="G249" s="119">
        <v>17.25</v>
      </c>
      <c r="H249" s="119">
        <v>17.25</v>
      </c>
      <c r="I249" s="119">
        <v>55331</v>
      </c>
      <c r="J249" s="119">
        <v>941650.5</v>
      </c>
      <c r="K249" s="121">
        <v>43140</v>
      </c>
      <c r="L249" s="119">
        <v>185</v>
      </c>
      <c r="M249" s="119" t="s">
        <v>671</v>
      </c>
    </row>
    <row r="250" spans="1:13">
      <c r="A250" s="119" t="s">
        <v>672</v>
      </c>
      <c r="B250" s="119" t="s">
        <v>397</v>
      </c>
      <c r="C250" s="119">
        <v>329</v>
      </c>
      <c r="D250" s="119">
        <v>334</v>
      </c>
      <c r="E250" s="119">
        <v>326.2</v>
      </c>
      <c r="F250" s="119">
        <v>329.2</v>
      </c>
      <c r="G250" s="119">
        <v>330</v>
      </c>
      <c r="H250" s="119">
        <v>334.3</v>
      </c>
      <c r="I250" s="119">
        <v>23865</v>
      </c>
      <c r="J250" s="119">
        <v>7885160.5499999998</v>
      </c>
      <c r="K250" s="121">
        <v>43140</v>
      </c>
      <c r="L250" s="119">
        <v>750</v>
      </c>
      <c r="M250" s="119" t="s">
        <v>673</v>
      </c>
    </row>
    <row r="251" spans="1:13">
      <c r="A251" s="119" t="s">
        <v>2861</v>
      </c>
      <c r="B251" s="119" t="s">
        <v>397</v>
      </c>
      <c r="C251" s="119">
        <v>5.8</v>
      </c>
      <c r="D251" s="119">
        <v>6.65</v>
      </c>
      <c r="E251" s="119">
        <v>5.8</v>
      </c>
      <c r="F251" s="119">
        <v>6.4</v>
      </c>
      <c r="G251" s="119">
        <v>6.5</v>
      </c>
      <c r="H251" s="119">
        <v>6.3</v>
      </c>
      <c r="I251" s="119">
        <v>394777</v>
      </c>
      <c r="J251" s="119">
        <v>2501805.1</v>
      </c>
      <c r="K251" s="121">
        <v>43140</v>
      </c>
      <c r="L251" s="119">
        <v>452</v>
      </c>
      <c r="M251" s="119" t="s">
        <v>2862</v>
      </c>
    </row>
    <row r="252" spans="1:13">
      <c r="A252" s="119" t="s">
        <v>674</v>
      </c>
      <c r="B252" s="119" t="s">
        <v>397</v>
      </c>
      <c r="C252" s="119">
        <v>66</v>
      </c>
      <c r="D252" s="119">
        <v>68.599999999999994</v>
      </c>
      <c r="E252" s="119">
        <v>65.25</v>
      </c>
      <c r="F252" s="119">
        <v>67.400000000000006</v>
      </c>
      <c r="G252" s="119">
        <v>68.099999999999994</v>
      </c>
      <c r="H252" s="119">
        <v>67</v>
      </c>
      <c r="I252" s="119">
        <v>783594</v>
      </c>
      <c r="J252" s="119">
        <v>52566097.350000001</v>
      </c>
      <c r="K252" s="121">
        <v>43140</v>
      </c>
      <c r="L252" s="119">
        <v>3677</v>
      </c>
      <c r="M252" s="119" t="s">
        <v>675</v>
      </c>
    </row>
    <row r="253" spans="1:13">
      <c r="A253" s="119" t="s">
        <v>676</v>
      </c>
      <c r="B253" s="119" t="s">
        <v>397</v>
      </c>
      <c r="C253" s="119">
        <v>593.15</v>
      </c>
      <c r="D253" s="119">
        <v>634.5</v>
      </c>
      <c r="E253" s="119">
        <v>593.15</v>
      </c>
      <c r="F253" s="119">
        <v>623.85</v>
      </c>
      <c r="G253" s="119">
        <v>626</v>
      </c>
      <c r="H253" s="119">
        <v>634.15</v>
      </c>
      <c r="I253" s="119">
        <v>2717</v>
      </c>
      <c r="J253" s="119">
        <v>1690371.8</v>
      </c>
      <c r="K253" s="121">
        <v>43140</v>
      </c>
      <c r="L253" s="119">
        <v>208</v>
      </c>
      <c r="M253" s="119" t="s">
        <v>677</v>
      </c>
    </row>
    <row r="254" spans="1:13">
      <c r="A254" s="119" t="s">
        <v>678</v>
      </c>
      <c r="B254" s="119" t="s">
        <v>397</v>
      </c>
      <c r="C254" s="119">
        <v>323</v>
      </c>
      <c r="D254" s="119">
        <v>329</v>
      </c>
      <c r="E254" s="119">
        <v>318</v>
      </c>
      <c r="F254" s="119">
        <v>324.2</v>
      </c>
      <c r="G254" s="119">
        <v>322</v>
      </c>
      <c r="H254" s="119">
        <v>326.60000000000002</v>
      </c>
      <c r="I254" s="119">
        <v>235328</v>
      </c>
      <c r="J254" s="119">
        <v>75969734.049999997</v>
      </c>
      <c r="K254" s="121">
        <v>43140</v>
      </c>
      <c r="L254" s="119">
        <v>5697</v>
      </c>
      <c r="M254" s="119" t="s">
        <v>679</v>
      </c>
    </row>
    <row r="255" spans="1:13">
      <c r="A255" s="119" t="s">
        <v>55</v>
      </c>
      <c r="B255" s="119" t="s">
        <v>397</v>
      </c>
      <c r="C255" s="119">
        <v>1220</v>
      </c>
      <c r="D255" s="119">
        <v>1269</v>
      </c>
      <c r="E255" s="119">
        <v>1220</v>
      </c>
      <c r="F255" s="119">
        <v>1262.3499999999999</v>
      </c>
      <c r="G255" s="119">
        <v>1261.0999999999999</v>
      </c>
      <c r="H255" s="119">
        <v>1268.5</v>
      </c>
      <c r="I255" s="119">
        <v>546864</v>
      </c>
      <c r="J255" s="119">
        <v>683224883.29999995</v>
      </c>
      <c r="K255" s="121">
        <v>43140</v>
      </c>
      <c r="L255" s="119">
        <v>16370</v>
      </c>
      <c r="M255" s="119" t="s">
        <v>680</v>
      </c>
    </row>
    <row r="256" spans="1:13">
      <c r="A256" s="119" t="s">
        <v>681</v>
      </c>
      <c r="B256" s="119" t="s">
        <v>397</v>
      </c>
      <c r="C256" s="119">
        <v>3300</v>
      </c>
      <c r="D256" s="119">
        <v>3455</v>
      </c>
      <c r="E256" s="119">
        <v>3232.05</v>
      </c>
      <c r="F256" s="119">
        <v>3380.5</v>
      </c>
      <c r="G256" s="119">
        <v>3399.15</v>
      </c>
      <c r="H256" s="119">
        <v>3333.25</v>
      </c>
      <c r="I256" s="119">
        <v>21923</v>
      </c>
      <c r="J256" s="119">
        <v>73059120.549999997</v>
      </c>
      <c r="K256" s="121">
        <v>43140</v>
      </c>
      <c r="L256" s="119">
        <v>1966</v>
      </c>
      <c r="M256" s="119" t="s">
        <v>682</v>
      </c>
    </row>
    <row r="257" spans="1:13">
      <c r="A257" s="119" t="s">
        <v>2425</v>
      </c>
      <c r="B257" s="119" t="s">
        <v>397</v>
      </c>
      <c r="C257" s="119">
        <v>53</v>
      </c>
      <c r="D257" s="119">
        <v>58</v>
      </c>
      <c r="E257" s="119">
        <v>52.1</v>
      </c>
      <c r="F257" s="119">
        <v>56.9</v>
      </c>
      <c r="G257" s="119">
        <v>56.95</v>
      </c>
      <c r="H257" s="119">
        <v>55.2</v>
      </c>
      <c r="I257" s="119">
        <v>1973966</v>
      </c>
      <c r="J257" s="119">
        <v>111285475.34999999</v>
      </c>
      <c r="K257" s="121">
        <v>43140</v>
      </c>
      <c r="L257" s="119">
        <v>3899</v>
      </c>
      <c r="M257" s="119" t="s">
        <v>2426</v>
      </c>
    </row>
    <row r="258" spans="1:13">
      <c r="A258" s="119" t="s">
        <v>56</v>
      </c>
      <c r="B258" s="119" t="s">
        <v>397</v>
      </c>
      <c r="C258" s="119">
        <v>983.9</v>
      </c>
      <c r="D258" s="119">
        <v>1016.85</v>
      </c>
      <c r="E258" s="119">
        <v>968</v>
      </c>
      <c r="F258" s="119">
        <v>1007.6</v>
      </c>
      <c r="G258" s="119">
        <v>1007.65</v>
      </c>
      <c r="H258" s="119">
        <v>992.3</v>
      </c>
      <c r="I258" s="119">
        <v>610960</v>
      </c>
      <c r="J258" s="119">
        <v>609377162.20000005</v>
      </c>
      <c r="K258" s="121">
        <v>43140</v>
      </c>
      <c r="L258" s="119">
        <v>23761</v>
      </c>
      <c r="M258" s="119" t="s">
        <v>683</v>
      </c>
    </row>
    <row r="259" spans="1:13">
      <c r="A259" s="119" t="s">
        <v>684</v>
      </c>
      <c r="B259" s="119" t="s">
        <v>397</v>
      </c>
      <c r="C259" s="119">
        <v>101.5</v>
      </c>
      <c r="D259" s="119">
        <v>104.45</v>
      </c>
      <c r="E259" s="119">
        <v>100</v>
      </c>
      <c r="F259" s="119">
        <v>103.9</v>
      </c>
      <c r="G259" s="119">
        <v>104</v>
      </c>
      <c r="H259" s="119">
        <v>104.55</v>
      </c>
      <c r="I259" s="119">
        <v>38241</v>
      </c>
      <c r="J259" s="119">
        <v>3934398.7</v>
      </c>
      <c r="K259" s="121">
        <v>43140</v>
      </c>
      <c r="L259" s="119">
        <v>661</v>
      </c>
      <c r="M259" s="119" t="s">
        <v>2313</v>
      </c>
    </row>
    <row r="260" spans="1:13">
      <c r="A260" s="119" t="s">
        <v>2422</v>
      </c>
      <c r="B260" s="119" t="s">
        <v>397</v>
      </c>
      <c r="C260" s="119">
        <v>86.6</v>
      </c>
      <c r="D260" s="119">
        <v>88.75</v>
      </c>
      <c r="E260" s="119">
        <v>86.1</v>
      </c>
      <c r="F260" s="119">
        <v>88.15</v>
      </c>
      <c r="G260" s="119">
        <v>88.05</v>
      </c>
      <c r="H260" s="119">
        <v>88.8</v>
      </c>
      <c r="I260" s="119">
        <v>1238671</v>
      </c>
      <c r="J260" s="119">
        <v>108500509.40000001</v>
      </c>
      <c r="K260" s="121">
        <v>43140</v>
      </c>
      <c r="L260" s="119">
        <v>5966</v>
      </c>
      <c r="M260" s="119" t="s">
        <v>714</v>
      </c>
    </row>
    <row r="261" spans="1:13">
      <c r="A261" s="119" t="s">
        <v>685</v>
      </c>
      <c r="B261" s="119" t="s">
        <v>397</v>
      </c>
      <c r="C261" s="119">
        <v>150</v>
      </c>
      <c r="D261" s="119">
        <v>156.80000000000001</v>
      </c>
      <c r="E261" s="119">
        <v>149.05000000000001</v>
      </c>
      <c r="F261" s="119">
        <v>155.05000000000001</v>
      </c>
      <c r="G261" s="119">
        <v>154.4</v>
      </c>
      <c r="H261" s="119">
        <v>156.6</v>
      </c>
      <c r="I261" s="119">
        <v>502479</v>
      </c>
      <c r="J261" s="119">
        <v>77521620.5</v>
      </c>
      <c r="K261" s="121">
        <v>43140</v>
      </c>
      <c r="L261" s="119">
        <v>7876</v>
      </c>
      <c r="M261" s="119" t="s">
        <v>686</v>
      </c>
    </row>
    <row r="262" spans="1:13">
      <c r="A262" s="119" t="s">
        <v>687</v>
      </c>
      <c r="B262" s="119" t="s">
        <v>397</v>
      </c>
      <c r="C262" s="119">
        <v>369</v>
      </c>
      <c r="D262" s="119">
        <v>378.7</v>
      </c>
      <c r="E262" s="119">
        <v>359.4</v>
      </c>
      <c r="F262" s="119">
        <v>376.4</v>
      </c>
      <c r="G262" s="119">
        <v>376.35</v>
      </c>
      <c r="H262" s="119">
        <v>372.9</v>
      </c>
      <c r="I262" s="119">
        <v>1245868</v>
      </c>
      <c r="J262" s="119">
        <v>464210551.30000001</v>
      </c>
      <c r="K262" s="121">
        <v>43140</v>
      </c>
      <c r="L262" s="119">
        <v>9097</v>
      </c>
      <c r="M262" s="119" t="s">
        <v>688</v>
      </c>
    </row>
    <row r="263" spans="1:13">
      <c r="A263" s="119" t="s">
        <v>689</v>
      </c>
      <c r="B263" s="119" t="s">
        <v>397</v>
      </c>
      <c r="C263" s="119">
        <v>1298</v>
      </c>
      <c r="D263" s="119">
        <v>1335</v>
      </c>
      <c r="E263" s="119">
        <v>1282.05</v>
      </c>
      <c r="F263" s="119">
        <v>1322.55</v>
      </c>
      <c r="G263" s="119">
        <v>1326.95</v>
      </c>
      <c r="H263" s="119">
        <v>1305.3</v>
      </c>
      <c r="I263" s="119">
        <v>179399</v>
      </c>
      <c r="J263" s="119">
        <v>236004263.19999999</v>
      </c>
      <c r="K263" s="121">
        <v>43140</v>
      </c>
      <c r="L263" s="119">
        <v>12252</v>
      </c>
      <c r="M263" s="119" t="s">
        <v>690</v>
      </c>
    </row>
    <row r="264" spans="1:13">
      <c r="A264" s="119" t="s">
        <v>3153</v>
      </c>
      <c r="B264" s="119" t="s">
        <v>397</v>
      </c>
      <c r="C264" s="119">
        <v>2.65</v>
      </c>
      <c r="D264" s="119">
        <v>2.65</v>
      </c>
      <c r="E264" s="119">
        <v>2.5499999999999998</v>
      </c>
      <c r="F264" s="119">
        <v>2.65</v>
      </c>
      <c r="G264" s="119">
        <v>2.65</v>
      </c>
      <c r="H264" s="119">
        <v>2.5499999999999998</v>
      </c>
      <c r="I264" s="119">
        <v>145429</v>
      </c>
      <c r="J264" s="119">
        <v>384763.85</v>
      </c>
      <c r="K264" s="121">
        <v>43140</v>
      </c>
      <c r="L264" s="119">
        <v>103</v>
      </c>
      <c r="M264" s="119" t="s">
        <v>3154</v>
      </c>
    </row>
    <row r="265" spans="1:13">
      <c r="A265" s="119" t="s">
        <v>3155</v>
      </c>
      <c r="B265" s="119" t="s">
        <v>397</v>
      </c>
      <c r="C265" s="119">
        <v>103.95</v>
      </c>
      <c r="D265" s="119">
        <v>105.6</v>
      </c>
      <c r="E265" s="119">
        <v>102.15</v>
      </c>
      <c r="F265" s="119">
        <v>103.3</v>
      </c>
      <c r="G265" s="119">
        <v>102.2</v>
      </c>
      <c r="H265" s="119">
        <v>106.4</v>
      </c>
      <c r="I265" s="119">
        <v>11205</v>
      </c>
      <c r="J265" s="119">
        <v>1161981.1499999999</v>
      </c>
      <c r="K265" s="121">
        <v>43140</v>
      </c>
      <c r="L265" s="119">
        <v>123</v>
      </c>
      <c r="M265" s="119" t="s">
        <v>3156</v>
      </c>
    </row>
    <row r="266" spans="1:13">
      <c r="A266" s="119" t="s">
        <v>691</v>
      </c>
      <c r="B266" s="119" t="s">
        <v>397</v>
      </c>
      <c r="C266" s="119">
        <v>85</v>
      </c>
      <c r="D266" s="119">
        <v>86</v>
      </c>
      <c r="E266" s="119">
        <v>81.599999999999994</v>
      </c>
      <c r="F266" s="119">
        <v>83.65</v>
      </c>
      <c r="G266" s="119">
        <v>83.5</v>
      </c>
      <c r="H266" s="119">
        <v>85.1</v>
      </c>
      <c r="I266" s="119">
        <v>83230</v>
      </c>
      <c r="J266" s="119">
        <v>7021821.25</v>
      </c>
      <c r="K266" s="121">
        <v>43140</v>
      </c>
      <c r="L266" s="119">
        <v>909</v>
      </c>
      <c r="M266" s="119" t="s">
        <v>692</v>
      </c>
    </row>
    <row r="267" spans="1:13">
      <c r="A267" s="119" t="s">
        <v>3157</v>
      </c>
      <c r="B267" s="119" t="s">
        <v>397</v>
      </c>
      <c r="C267" s="119">
        <v>11.8</v>
      </c>
      <c r="D267" s="119">
        <v>12.3</v>
      </c>
      <c r="E267" s="119">
        <v>11.6</v>
      </c>
      <c r="F267" s="119">
        <v>12</v>
      </c>
      <c r="G267" s="119">
        <v>12</v>
      </c>
      <c r="H267" s="119">
        <v>11.8</v>
      </c>
      <c r="I267" s="119">
        <v>7220</v>
      </c>
      <c r="J267" s="119">
        <v>88468</v>
      </c>
      <c r="K267" s="121">
        <v>43140</v>
      </c>
      <c r="L267" s="119">
        <v>21</v>
      </c>
      <c r="M267" s="119" t="s">
        <v>3158</v>
      </c>
    </row>
    <row r="268" spans="1:13">
      <c r="A268" s="119" t="s">
        <v>57</v>
      </c>
      <c r="B268" s="119" t="s">
        <v>397</v>
      </c>
      <c r="C268" s="119">
        <v>595</v>
      </c>
      <c r="D268" s="119">
        <v>626</v>
      </c>
      <c r="E268" s="119">
        <v>595</v>
      </c>
      <c r="F268" s="119">
        <v>621.4</v>
      </c>
      <c r="G268" s="119">
        <v>626</v>
      </c>
      <c r="H268" s="119">
        <v>612.65</v>
      </c>
      <c r="I268" s="119">
        <v>2373799</v>
      </c>
      <c r="J268" s="119">
        <v>1454947096.25</v>
      </c>
      <c r="K268" s="121">
        <v>43140</v>
      </c>
      <c r="L268" s="119">
        <v>39085</v>
      </c>
      <c r="M268" s="119" t="s">
        <v>693</v>
      </c>
    </row>
    <row r="269" spans="1:13">
      <c r="A269" s="119" t="s">
        <v>2474</v>
      </c>
      <c r="B269" s="119" t="s">
        <v>397</v>
      </c>
      <c r="C269" s="119">
        <v>257.05</v>
      </c>
      <c r="D269" s="119">
        <v>263.5</v>
      </c>
      <c r="E269" s="119">
        <v>257</v>
      </c>
      <c r="F269" s="119">
        <v>259.89999999999998</v>
      </c>
      <c r="G269" s="119">
        <v>260</v>
      </c>
      <c r="H269" s="119">
        <v>263.14999999999998</v>
      </c>
      <c r="I269" s="119">
        <v>16879</v>
      </c>
      <c r="J269" s="119">
        <v>4387776.4000000004</v>
      </c>
      <c r="K269" s="121">
        <v>43140</v>
      </c>
      <c r="L269" s="119">
        <v>280</v>
      </c>
      <c r="M269" s="119" t="s">
        <v>2475</v>
      </c>
    </row>
    <row r="270" spans="1:13">
      <c r="A270" s="119" t="s">
        <v>694</v>
      </c>
      <c r="B270" s="119" t="s">
        <v>397</v>
      </c>
      <c r="C270" s="119">
        <v>619.25</v>
      </c>
      <c r="D270" s="119">
        <v>632.70000000000005</v>
      </c>
      <c r="E270" s="119">
        <v>610.95000000000005</v>
      </c>
      <c r="F270" s="119">
        <v>620.9</v>
      </c>
      <c r="G270" s="119">
        <v>621.79999999999995</v>
      </c>
      <c r="H270" s="119">
        <v>624.6</v>
      </c>
      <c r="I270" s="119">
        <v>32282</v>
      </c>
      <c r="J270" s="119">
        <v>20138998.149999999</v>
      </c>
      <c r="K270" s="121">
        <v>43140</v>
      </c>
      <c r="L270" s="119">
        <v>1064</v>
      </c>
      <c r="M270" s="119" t="s">
        <v>695</v>
      </c>
    </row>
    <row r="271" spans="1:13">
      <c r="A271" s="119" t="s">
        <v>2320</v>
      </c>
      <c r="B271" s="119" t="s">
        <v>397</v>
      </c>
      <c r="C271" s="119">
        <v>230</v>
      </c>
      <c r="D271" s="119">
        <v>243.8</v>
      </c>
      <c r="E271" s="119">
        <v>228.95</v>
      </c>
      <c r="F271" s="119">
        <v>235.5</v>
      </c>
      <c r="G271" s="119">
        <v>234.75</v>
      </c>
      <c r="H271" s="119">
        <v>238.55</v>
      </c>
      <c r="I271" s="119">
        <v>121558</v>
      </c>
      <c r="J271" s="119">
        <v>28779382.699999999</v>
      </c>
      <c r="K271" s="121">
        <v>43140</v>
      </c>
      <c r="L271" s="119">
        <v>1426</v>
      </c>
      <c r="M271" s="119" t="s">
        <v>2321</v>
      </c>
    </row>
    <row r="272" spans="1:13">
      <c r="A272" s="119" t="s">
        <v>2401</v>
      </c>
      <c r="B272" s="119" t="s">
        <v>397</v>
      </c>
      <c r="C272" s="119">
        <v>34.950000000000003</v>
      </c>
      <c r="D272" s="119">
        <v>35.200000000000003</v>
      </c>
      <c r="E272" s="119">
        <v>34</v>
      </c>
      <c r="F272" s="119">
        <v>34.25</v>
      </c>
      <c r="G272" s="119">
        <v>34</v>
      </c>
      <c r="H272" s="119">
        <v>34.200000000000003</v>
      </c>
      <c r="I272" s="119">
        <v>6258</v>
      </c>
      <c r="J272" s="119">
        <v>216812.25</v>
      </c>
      <c r="K272" s="121">
        <v>43140</v>
      </c>
      <c r="L272" s="119">
        <v>18</v>
      </c>
      <c r="M272" s="119" t="s">
        <v>2402</v>
      </c>
    </row>
    <row r="273" spans="1:13">
      <c r="A273" s="119" t="s">
        <v>58</v>
      </c>
      <c r="B273" s="119" t="s">
        <v>397</v>
      </c>
      <c r="C273" s="119">
        <v>295.10000000000002</v>
      </c>
      <c r="D273" s="119">
        <v>304.45</v>
      </c>
      <c r="E273" s="119">
        <v>294.39999999999998</v>
      </c>
      <c r="F273" s="119">
        <v>300.14999999999998</v>
      </c>
      <c r="G273" s="119">
        <v>300.05</v>
      </c>
      <c r="H273" s="119">
        <v>300</v>
      </c>
      <c r="I273" s="119">
        <v>4731060</v>
      </c>
      <c r="J273" s="119">
        <v>1421199528.95</v>
      </c>
      <c r="K273" s="121">
        <v>43140</v>
      </c>
      <c r="L273" s="119">
        <v>39110</v>
      </c>
      <c r="M273" s="119" t="s">
        <v>696</v>
      </c>
    </row>
    <row r="274" spans="1:13">
      <c r="A274" s="119" t="s">
        <v>2601</v>
      </c>
      <c r="B274" s="119" t="s">
        <v>397</v>
      </c>
      <c r="C274" s="119">
        <v>528</v>
      </c>
      <c r="D274" s="119">
        <v>536</v>
      </c>
      <c r="E274" s="119">
        <v>521</v>
      </c>
      <c r="F274" s="119">
        <v>531.5</v>
      </c>
      <c r="G274" s="119">
        <v>531</v>
      </c>
      <c r="H274" s="119">
        <v>530.4</v>
      </c>
      <c r="I274" s="119">
        <v>149390</v>
      </c>
      <c r="J274" s="119">
        <v>79184183.049999997</v>
      </c>
      <c r="K274" s="121">
        <v>43140</v>
      </c>
      <c r="L274" s="119">
        <v>3942</v>
      </c>
      <c r="M274" s="119" t="s">
        <v>2602</v>
      </c>
    </row>
    <row r="275" spans="1:13">
      <c r="A275" s="119" t="s">
        <v>697</v>
      </c>
      <c r="B275" s="119" t="s">
        <v>397</v>
      </c>
      <c r="C275" s="119">
        <v>327</v>
      </c>
      <c r="D275" s="119">
        <v>339.8</v>
      </c>
      <c r="E275" s="119">
        <v>321.35000000000002</v>
      </c>
      <c r="F275" s="119">
        <v>335.35</v>
      </c>
      <c r="G275" s="119">
        <v>334</v>
      </c>
      <c r="H275" s="119">
        <v>333.55</v>
      </c>
      <c r="I275" s="119">
        <v>432027</v>
      </c>
      <c r="J275" s="119">
        <v>144732457.25</v>
      </c>
      <c r="K275" s="121">
        <v>43140</v>
      </c>
      <c r="L275" s="119">
        <v>6892</v>
      </c>
      <c r="M275" s="119" t="s">
        <v>698</v>
      </c>
    </row>
    <row r="276" spans="1:13">
      <c r="A276" s="119" t="s">
        <v>59</v>
      </c>
      <c r="B276" s="119" t="s">
        <v>397</v>
      </c>
      <c r="C276" s="119">
        <v>1098</v>
      </c>
      <c r="D276" s="119">
        <v>1110</v>
      </c>
      <c r="E276" s="119">
        <v>1089.3</v>
      </c>
      <c r="F276" s="119">
        <v>1100.8499999999999</v>
      </c>
      <c r="G276" s="119">
        <v>1100</v>
      </c>
      <c r="H276" s="119">
        <v>1100.8499999999999</v>
      </c>
      <c r="I276" s="119">
        <v>270893</v>
      </c>
      <c r="J276" s="119">
        <v>298419963.80000001</v>
      </c>
      <c r="K276" s="121">
        <v>43140</v>
      </c>
      <c r="L276" s="119">
        <v>10841</v>
      </c>
      <c r="M276" s="119" t="s">
        <v>699</v>
      </c>
    </row>
    <row r="277" spans="1:13">
      <c r="A277" s="119" t="s">
        <v>2200</v>
      </c>
      <c r="B277" s="119" t="s">
        <v>397</v>
      </c>
      <c r="C277" s="119">
        <v>45.5</v>
      </c>
      <c r="D277" s="119">
        <v>46.7</v>
      </c>
      <c r="E277" s="119">
        <v>43.75</v>
      </c>
      <c r="F277" s="119">
        <v>46.7</v>
      </c>
      <c r="G277" s="119">
        <v>46.7</v>
      </c>
      <c r="H277" s="119">
        <v>44.5</v>
      </c>
      <c r="I277" s="119">
        <v>111855</v>
      </c>
      <c r="J277" s="119">
        <v>5111600.45</v>
      </c>
      <c r="K277" s="121">
        <v>43140</v>
      </c>
      <c r="L277" s="119">
        <v>424</v>
      </c>
      <c r="M277" s="119" t="s">
        <v>2410</v>
      </c>
    </row>
    <row r="278" spans="1:13">
      <c r="A278" s="119" t="s">
        <v>3159</v>
      </c>
      <c r="B278" s="119" t="s">
        <v>397</v>
      </c>
      <c r="C278" s="119">
        <v>13.6</v>
      </c>
      <c r="D278" s="119">
        <v>14.25</v>
      </c>
      <c r="E278" s="119">
        <v>13.45</v>
      </c>
      <c r="F278" s="119">
        <v>14.15</v>
      </c>
      <c r="G278" s="119">
        <v>14.2</v>
      </c>
      <c r="H278" s="119">
        <v>14.05</v>
      </c>
      <c r="I278" s="119">
        <v>43000</v>
      </c>
      <c r="J278" s="119">
        <v>601725.55000000005</v>
      </c>
      <c r="K278" s="121">
        <v>43140</v>
      </c>
      <c r="L278" s="119">
        <v>127</v>
      </c>
      <c r="M278" s="119" t="s">
        <v>3160</v>
      </c>
    </row>
    <row r="279" spans="1:13">
      <c r="A279" s="119" t="s">
        <v>196</v>
      </c>
      <c r="B279" s="119" t="s">
        <v>397</v>
      </c>
      <c r="C279" s="119">
        <v>1334.5</v>
      </c>
      <c r="D279" s="119">
        <v>1334.5</v>
      </c>
      <c r="E279" s="119">
        <v>1312.05</v>
      </c>
      <c r="F279" s="119">
        <v>1317.65</v>
      </c>
      <c r="G279" s="119">
        <v>1318.5</v>
      </c>
      <c r="H279" s="119">
        <v>1341.35</v>
      </c>
      <c r="I279" s="119">
        <v>137679</v>
      </c>
      <c r="J279" s="119">
        <v>181650077</v>
      </c>
      <c r="K279" s="121">
        <v>43140</v>
      </c>
      <c r="L279" s="119">
        <v>27293</v>
      </c>
      <c r="M279" s="119" t="s">
        <v>700</v>
      </c>
    </row>
    <row r="280" spans="1:13">
      <c r="A280" s="119" t="s">
        <v>701</v>
      </c>
      <c r="B280" s="119" t="s">
        <v>397</v>
      </c>
      <c r="C280" s="119">
        <v>70.25</v>
      </c>
      <c r="D280" s="119">
        <v>72.25</v>
      </c>
      <c r="E280" s="119">
        <v>69.2</v>
      </c>
      <c r="F280" s="119">
        <v>70.599999999999994</v>
      </c>
      <c r="G280" s="119">
        <v>70.55</v>
      </c>
      <c r="H280" s="119">
        <v>72.05</v>
      </c>
      <c r="I280" s="119">
        <v>15786</v>
      </c>
      <c r="J280" s="119">
        <v>1114033.7</v>
      </c>
      <c r="K280" s="121">
        <v>43140</v>
      </c>
      <c r="L280" s="119">
        <v>84</v>
      </c>
      <c r="M280" s="119" t="s">
        <v>702</v>
      </c>
    </row>
    <row r="281" spans="1:13">
      <c r="A281" s="119" t="s">
        <v>2182</v>
      </c>
      <c r="B281" s="119" t="s">
        <v>397</v>
      </c>
      <c r="C281" s="119">
        <v>460</v>
      </c>
      <c r="D281" s="119">
        <v>460</v>
      </c>
      <c r="E281" s="119">
        <v>438</v>
      </c>
      <c r="F281" s="119">
        <v>454.75</v>
      </c>
      <c r="G281" s="119">
        <v>455</v>
      </c>
      <c r="H281" s="119">
        <v>458.85</v>
      </c>
      <c r="I281" s="119">
        <v>11855</v>
      </c>
      <c r="J281" s="119">
        <v>5387325.5499999998</v>
      </c>
      <c r="K281" s="121">
        <v>43140</v>
      </c>
      <c r="L281" s="119">
        <v>403</v>
      </c>
      <c r="M281" s="119" t="s">
        <v>2183</v>
      </c>
    </row>
    <row r="282" spans="1:13">
      <c r="A282" s="119" t="s">
        <v>2579</v>
      </c>
      <c r="B282" s="119" t="s">
        <v>397</v>
      </c>
      <c r="C282" s="119">
        <v>37</v>
      </c>
      <c r="D282" s="119">
        <v>38.85</v>
      </c>
      <c r="E282" s="119">
        <v>36.4</v>
      </c>
      <c r="F282" s="119">
        <v>37.049999999999997</v>
      </c>
      <c r="G282" s="119">
        <v>37</v>
      </c>
      <c r="H282" s="119">
        <v>37.950000000000003</v>
      </c>
      <c r="I282" s="119">
        <v>148320</v>
      </c>
      <c r="J282" s="119">
        <v>5535374.0999999996</v>
      </c>
      <c r="K282" s="121">
        <v>43140</v>
      </c>
      <c r="L282" s="119">
        <v>999</v>
      </c>
      <c r="M282" s="119" t="s">
        <v>2593</v>
      </c>
    </row>
    <row r="283" spans="1:13">
      <c r="A283" s="119" t="s">
        <v>3161</v>
      </c>
      <c r="B283" s="119" t="s">
        <v>397</v>
      </c>
      <c r="C283" s="119">
        <v>109.45</v>
      </c>
      <c r="D283" s="119">
        <v>115.5</v>
      </c>
      <c r="E283" s="119">
        <v>109.4</v>
      </c>
      <c r="F283" s="119">
        <v>115.3</v>
      </c>
      <c r="G283" s="119">
        <v>114.3</v>
      </c>
      <c r="H283" s="119">
        <v>110.2</v>
      </c>
      <c r="I283" s="119">
        <v>11452</v>
      </c>
      <c r="J283" s="119">
        <v>1296691.3500000001</v>
      </c>
      <c r="K283" s="121">
        <v>43140</v>
      </c>
      <c r="L283" s="119">
        <v>145</v>
      </c>
      <c r="M283" s="119" t="s">
        <v>3162</v>
      </c>
    </row>
    <row r="284" spans="1:13">
      <c r="A284" s="119" t="s">
        <v>703</v>
      </c>
      <c r="B284" s="119" t="s">
        <v>397</v>
      </c>
      <c r="C284" s="119">
        <v>540</v>
      </c>
      <c r="D284" s="119">
        <v>544.9</v>
      </c>
      <c r="E284" s="119">
        <v>525</v>
      </c>
      <c r="F284" s="119">
        <v>535.04999999999995</v>
      </c>
      <c r="G284" s="119">
        <v>531.85</v>
      </c>
      <c r="H284" s="119">
        <v>545.75</v>
      </c>
      <c r="I284" s="119">
        <v>136201</v>
      </c>
      <c r="J284" s="119">
        <v>73170494.599999994</v>
      </c>
      <c r="K284" s="121">
        <v>43140</v>
      </c>
      <c r="L284" s="119">
        <v>5922</v>
      </c>
      <c r="M284" s="119" t="s">
        <v>704</v>
      </c>
    </row>
    <row r="285" spans="1:13">
      <c r="A285" s="119" t="s">
        <v>705</v>
      </c>
      <c r="B285" s="119" t="s">
        <v>397</v>
      </c>
      <c r="C285" s="119">
        <v>35.5</v>
      </c>
      <c r="D285" s="119">
        <v>35.75</v>
      </c>
      <c r="E285" s="119">
        <v>35.1</v>
      </c>
      <c r="F285" s="119">
        <v>35.6</v>
      </c>
      <c r="G285" s="119">
        <v>35.65</v>
      </c>
      <c r="H285" s="119">
        <v>35.85</v>
      </c>
      <c r="I285" s="119">
        <v>209796</v>
      </c>
      <c r="J285" s="119">
        <v>7437464.75</v>
      </c>
      <c r="K285" s="121">
        <v>43140</v>
      </c>
      <c r="L285" s="119">
        <v>859</v>
      </c>
      <c r="M285" s="119" t="s">
        <v>706</v>
      </c>
    </row>
    <row r="286" spans="1:13">
      <c r="A286" s="119" t="s">
        <v>707</v>
      </c>
      <c r="B286" s="119" t="s">
        <v>397</v>
      </c>
      <c r="C286" s="119">
        <v>320</v>
      </c>
      <c r="D286" s="119">
        <v>322.14999999999998</v>
      </c>
      <c r="E286" s="119">
        <v>317.2</v>
      </c>
      <c r="F286" s="119">
        <v>318.64999999999998</v>
      </c>
      <c r="G286" s="119">
        <v>320</v>
      </c>
      <c r="H286" s="119">
        <v>326.60000000000002</v>
      </c>
      <c r="I286" s="119">
        <v>36355</v>
      </c>
      <c r="J286" s="119">
        <v>11634914.050000001</v>
      </c>
      <c r="K286" s="121">
        <v>43140</v>
      </c>
      <c r="L286" s="119">
        <v>954</v>
      </c>
      <c r="M286" s="119" t="s">
        <v>708</v>
      </c>
    </row>
    <row r="287" spans="1:13">
      <c r="A287" s="119" t="s">
        <v>3163</v>
      </c>
      <c r="B287" s="119" t="s">
        <v>397</v>
      </c>
      <c r="C287" s="119">
        <v>4.05</v>
      </c>
      <c r="D287" s="119">
        <v>4.25</v>
      </c>
      <c r="E287" s="119">
        <v>4</v>
      </c>
      <c r="F287" s="119">
        <v>4</v>
      </c>
      <c r="G287" s="119">
        <v>4</v>
      </c>
      <c r="H287" s="119">
        <v>4.05</v>
      </c>
      <c r="I287" s="119">
        <v>14107</v>
      </c>
      <c r="J287" s="119">
        <v>57467.65</v>
      </c>
      <c r="K287" s="121">
        <v>43140</v>
      </c>
      <c r="L287" s="119">
        <v>35</v>
      </c>
      <c r="M287" s="119" t="s">
        <v>3164</v>
      </c>
    </row>
    <row r="288" spans="1:13">
      <c r="A288" s="119" t="s">
        <v>709</v>
      </c>
      <c r="B288" s="119" t="s">
        <v>397</v>
      </c>
      <c r="C288" s="119">
        <v>250</v>
      </c>
      <c r="D288" s="119">
        <v>252.7</v>
      </c>
      <c r="E288" s="119">
        <v>243</v>
      </c>
      <c r="F288" s="119">
        <v>250.65</v>
      </c>
      <c r="G288" s="119">
        <v>250.25</v>
      </c>
      <c r="H288" s="119">
        <v>255.35</v>
      </c>
      <c r="I288" s="119">
        <v>44180</v>
      </c>
      <c r="J288" s="119">
        <v>11037352.199999999</v>
      </c>
      <c r="K288" s="121">
        <v>43140</v>
      </c>
      <c r="L288" s="119">
        <v>1528</v>
      </c>
      <c r="M288" s="119" t="s">
        <v>710</v>
      </c>
    </row>
    <row r="289" spans="1:13">
      <c r="A289" s="119" t="s">
        <v>711</v>
      </c>
      <c r="B289" s="119" t="s">
        <v>397</v>
      </c>
      <c r="C289" s="119">
        <v>29.75</v>
      </c>
      <c r="D289" s="119">
        <v>29.9</v>
      </c>
      <c r="E289" s="119">
        <v>29.32</v>
      </c>
      <c r="F289" s="119">
        <v>29.75</v>
      </c>
      <c r="G289" s="119">
        <v>29.81</v>
      </c>
      <c r="H289" s="119">
        <v>29.86</v>
      </c>
      <c r="I289" s="119">
        <v>693267</v>
      </c>
      <c r="J289" s="119">
        <v>20597422.640000001</v>
      </c>
      <c r="K289" s="121">
        <v>43140</v>
      </c>
      <c r="L289" s="119">
        <v>1144</v>
      </c>
      <c r="M289" s="119" t="s">
        <v>712</v>
      </c>
    </row>
    <row r="290" spans="1:13">
      <c r="A290" s="119" t="s">
        <v>2504</v>
      </c>
      <c r="B290" s="119" t="s">
        <v>397</v>
      </c>
      <c r="C290" s="119">
        <v>218.4</v>
      </c>
      <c r="D290" s="119">
        <v>229.9</v>
      </c>
      <c r="E290" s="119">
        <v>215</v>
      </c>
      <c r="F290" s="119">
        <v>227.4</v>
      </c>
      <c r="G290" s="119">
        <v>229.9</v>
      </c>
      <c r="H290" s="119">
        <v>223.5</v>
      </c>
      <c r="I290" s="119">
        <v>10953</v>
      </c>
      <c r="J290" s="119">
        <v>2447001.4</v>
      </c>
      <c r="K290" s="121">
        <v>43140</v>
      </c>
      <c r="L290" s="119">
        <v>360</v>
      </c>
      <c r="M290" s="119" t="s">
        <v>2505</v>
      </c>
    </row>
    <row r="291" spans="1:13">
      <c r="A291" s="119" t="s">
        <v>194</v>
      </c>
      <c r="B291" s="119" t="s">
        <v>397</v>
      </c>
      <c r="C291" s="119">
        <v>1977</v>
      </c>
      <c r="D291" s="119">
        <v>1977</v>
      </c>
      <c r="E291" s="119">
        <v>1929.9</v>
      </c>
      <c r="F291" s="119">
        <v>1945.1</v>
      </c>
      <c r="G291" s="119">
        <v>1950</v>
      </c>
      <c r="H291" s="119">
        <v>1980.7</v>
      </c>
      <c r="I291" s="119">
        <v>5298</v>
      </c>
      <c r="J291" s="119">
        <v>10303037.199999999</v>
      </c>
      <c r="K291" s="121">
        <v>43140</v>
      </c>
      <c r="L291" s="119">
        <v>740</v>
      </c>
      <c r="M291" s="119" t="s">
        <v>713</v>
      </c>
    </row>
    <row r="292" spans="1:13">
      <c r="A292" s="119" t="s">
        <v>3457</v>
      </c>
      <c r="B292" s="119" t="s">
        <v>397</v>
      </c>
      <c r="C292" s="119">
        <v>2804</v>
      </c>
      <c r="D292" s="119">
        <v>2804</v>
      </c>
      <c r="E292" s="119">
        <v>2804</v>
      </c>
      <c r="F292" s="119">
        <v>2804</v>
      </c>
      <c r="G292" s="119">
        <v>2804</v>
      </c>
      <c r="H292" s="119">
        <v>2830</v>
      </c>
      <c r="I292" s="119">
        <v>1000</v>
      </c>
      <c r="J292" s="119">
        <v>2804000</v>
      </c>
      <c r="K292" s="121">
        <v>43140</v>
      </c>
      <c r="L292" s="119">
        <v>1</v>
      </c>
      <c r="M292" s="119" t="s">
        <v>3458</v>
      </c>
    </row>
    <row r="293" spans="1:13">
      <c r="A293" s="119" t="s">
        <v>715</v>
      </c>
      <c r="B293" s="119" t="s">
        <v>397</v>
      </c>
      <c r="C293" s="119">
        <v>239</v>
      </c>
      <c r="D293" s="119">
        <v>247.3</v>
      </c>
      <c r="E293" s="119">
        <v>238.65</v>
      </c>
      <c r="F293" s="119">
        <v>244.5</v>
      </c>
      <c r="G293" s="119">
        <v>243</v>
      </c>
      <c r="H293" s="119">
        <v>243</v>
      </c>
      <c r="I293" s="119">
        <v>301888</v>
      </c>
      <c r="J293" s="119">
        <v>73830715.450000003</v>
      </c>
      <c r="K293" s="121">
        <v>43140</v>
      </c>
      <c r="L293" s="119">
        <v>12616</v>
      </c>
      <c r="M293" s="119" t="s">
        <v>716</v>
      </c>
    </row>
    <row r="294" spans="1:13">
      <c r="A294" s="119" t="s">
        <v>717</v>
      </c>
      <c r="B294" s="119" t="s">
        <v>397</v>
      </c>
      <c r="C294" s="119">
        <v>81</v>
      </c>
      <c r="D294" s="119">
        <v>82.1</v>
      </c>
      <c r="E294" s="119">
        <v>79.3</v>
      </c>
      <c r="F294" s="119">
        <v>81.05</v>
      </c>
      <c r="G294" s="119">
        <v>80.099999999999994</v>
      </c>
      <c r="H294" s="119">
        <v>80.5</v>
      </c>
      <c r="I294" s="119">
        <v>12499</v>
      </c>
      <c r="J294" s="119">
        <v>1017800.95</v>
      </c>
      <c r="K294" s="121">
        <v>43140</v>
      </c>
      <c r="L294" s="119">
        <v>120</v>
      </c>
      <c r="M294" s="119" t="s">
        <v>718</v>
      </c>
    </row>
    <row r="295" spans="1:13">
      <c r="A295" s="119" t="s">
        <v>719</v>
      </c>
      <c r="B295" s="119" t="s">
        <v>397</v>
      </c>
      <c r="C295" s="119">
        <v>161</v>
      </c>
      <c r="D295" s="119">
        <v>162.94999999999999</v>
      </c>
      <c r="E295" s="119">
        <v>159</v>
      </c>
      <c r="F295" s="119">
        <v>162.25</v>
      </c>
      <c r="G295" s="119">
        <v>162</v>
      </c>
      <c r="H295" s="119">
        <v>162.25</v>
      </c>
      <c r="I295" s="119">
        <v>1133364</v>
      </c>
      <c r="J295" s="119">
        <v>183550396</v>
      </c>
      <c r="K295" s="121">
        <v>43140</v>
      </c>
      <c r="L295" s="119">
        <v>13063</v>
      </c>
      <c r="M295" s="119" t="s">
        <v>720</v>
      </c>
    </row>
    <row r="296" spans="1:13">
      <c r="A296" s="119" t="s">
        <v>354</v>
      </c>
      <c r="B296" s="119" t="s">
        <v>397</v>
      </c>
      <c r="C296" s="119">
        <v>825</v>
      </c>
      <c r="D296" s="119">
        <v>836.35</v>
      </c>
      <c r="E296" s="119">
        <v>815</v>
      </c>
      <c r="F296" s="119">
        <v>824.45</v>
      </c>
      <c r="G296" s="119">
        <v>826</v>
      </c>
      <c r="H296" s="119">
        <v>839.6</v>
      </c>
      <c r="I296" s="119">
        <v>150859</v>
      </c>
      <c r="J296" s="119">
        <v>124726852.90000001</v>
      </c>
      <c r="K296" s="121">
        <v>43140</v>
      </c>
      <c r="L296" s="119">
        <v>7636</v>
      </c>
      <c r="M296" s="119" t="s">
        <v>721</v>
      </c>
    </row>
    <row r="297" spans="1:13">
      <c r="A297" s="119" t="s">
        <v>2267</v>
      </c>
      <c r="B297" s="119" t="s">
        <v>397</v>
      </c>
      <c r="C297" s="119">
        <v>280.39999999999998</v>
      </c>
      <c r="D297" s="119">
        <v>296</v>
      </c>
      <c r="E297" s="119">
        <v>280.39999999999998</v>
      </c>
      <c r="F297" s="119">
        <v>290.10000000000002</v>
      </c>
      <c r="G297" s="119">
        <v>288</v>
      </c>
      <c r="H297" s="119">
        <v>295.64999999999998</v>
      </c>
      <c r="I297" s="119">
        <v>40696</v>
      </c>
      <c r="J297" s="119">
        <v>11870279.9</v>
      </c>
      <c r="K297" s="121">
        <v>43140</v>
      </c>
      <c r="L297" s="119">
        <v>1373</v>
      </c>
      <c r="M297" s="119" t="s">
        <v>2268</v>
      </c>
    </row>
    <row r="298" spans="1:13">
      <c r="A298" s="119" t="s">
        <v>722</v>
      </c>
      <c r="B298" s="119" t="s">
        <v>397</v>
      </c>
      <c r="C298" s="119">
        <v>75</v>
      </c>
      <c r="D298" s="119">
        <v>80.8</v>
      </c>
      <c r="E298" s="119">
        <v>74</v>
      </c>
      <c r="F298" s="119">
        <v>78.25</v>
      </c>
      <c r="G298" s="119">
        <v>78.099999999999994</v>
      </c>
      <c r="H298" s="119">
        <v>77.2</v>
      </c>
      <c r="I298" s="119">
        <v>55559</v>
      </c>
      <c r="J298" s="119">
        <v>4365648.3499999996</v>
      </c>
      <c r="K298" s="121">
        <v>43140</v>
      </c>
      <c r="L298" s="119">
        <v>602</v>
      </c>
      <c r="M298" s="119" t="s">
        <v>723</v>
      </c>
    </row>
    <row r="299" spans="1:13">
      <c r="A299" s="119" t="s">
        <v>724</v>
      </c>
      <c r="B299" s="119" t="s">
        <v>397</v>
      </c>
      <c r="C299" s="119">
        <v>617.75</v>
      </c>
      <c r="D299" s="119">
        <v>633.79999999999995</v>
      </c>
      <c r="E299" s="119">
        <v>613.75</v>
      </c>
      <c r="F299" s="119">
        <v>628.4</v>
      </c>
      <c r="G299" s="119">
        <v>629.4</v>
      </c>
      <c r="H299" s="119">
        <v>623.85</v>
      </c>
      <c r="I299" s="119">
        <v>84195</v>
      </c>
      <c r="J299" s="119">
        <v>52708576.850000001</v>
      </c>
      <c r="K299" s="121">
        <v>43140</v>
      </c>
      <c r="L299" s="119">
        <v>3021</v>
      </c>
      <c r="M299" s="119" t="s">
        <v>725</v>
      </c>
    </row>
    <row r="300" spans="1:13">
      <c r="A300" s="119" t="s">
        <v>726</v>
      </c>
      <c r="B300" s="119" t="s">
        <v>397</v>
      </c>
      <c r="C300" s="119">
        <v>90.3</v>
      </c>
      <c r="D300" s="119">
        <v>91.85</v>
      </c>
      <c r="E300" s="119">
        <v>88.5</v>
      </c>
      <c r="F300" s="119">
        <v>90.4</v>
      </c>
      <c r="G300" s="119">
        <v>90.6</v>
      </c>
      <c r="H300" s="119">
        <v>92.3</v>
      </c>
      <c r="I300" s="119">
        <v>1345191</v>
      </c>
      <c r="J300" s="119">
        <v>121663242.45</v>
      </c>
      <c r="K300" s="121">
        <v>43140</v>
      </c>
      <c r="L300" s="119">
        <v>10336</v>
      </c>
      <c r="M300" s="119" t="s">
        <v>2409</v>
      </c>
    </row>
    <row r="301" spans="1:13">
      <c r="A301" s="119" t="s">
        <v>60</v>
      </c>
      <c r="B301" s="119" t="s">
        <v>397</v>
      </c>
      <c r="C301" s="119">
        <v>337.5</v>
      </c>
      <c r="D301" s="119">
        <v>343.45</v>
      </c>
      <c r="E301" s="119">
        <v>336</v>
      </c>
      <c r="F301" s="119">
        <v>340.55</v>
      </c>
      <c r="G301" s="119">
        <v>340.75</v>
      </c>
      <c r="H301" s="119">
        <v>340.3</v>
      </c>
      <c r="I301" s="119">
        <v>744243</v>
      </c>
      <c r="J301" s="119">
        <v>252677964.55000001</v>
      </c>
      <c r="K301" s="121">
        <v>43140</v>
      </c>
      <c r="L301" s="119">
        <v>14807</v>
      </c>
      <c r="M301" s="119" t="s">
        <v>727</v>
      </c>
    </row>
    <row r="302" spans="1:13">
      <c r="A302" s="119" t="s">
        <v>728</v>
      </c>
      <c r="B302" s="119" t="s">
        <v>397</v>
      </c>
      <c r="C302" s="119">
        <v>2764.6</v>
      </c>
      <c r="D302" s="119">
        <v>2805</v>
      </c>
      <c r="E302" s="119">
        <v>2735.65</v>
      </c>
      <c r="F302" s="119">
        <v>2794.05</v>
      </c>
      <c r="G302" s="119">
        <v>2791.2</v>
      </c>
      <c r="H302" s="119">
        <v>2795.45</v>
      </c>
      <c r="I302" s="119">
        <v>60427</v>
      </c>
      <c r="J302" s="119">
        <v>167404398.69999999</v>
      </c>
      <c r="K302" s="121">
        <v>43140</v>
      </c>
      <c r="L302" s="119">
        <v>8093</v>
      </c>
      <c r="M302" s="119" t="s">
        <v>729</v>
      </c>
    </row>
    <row r="303" spans="1:13">
      <c r="A303" s="119" t="s">
        <v>730</v>
      </c>
      <c r="B303" s="119" t="s">
        <v>397</v>
      </c>
      <c r="C303" s="119">
        <v>105</v>
      </c>
      <c r="D303" s="119">
        <v>112</v>
      </c>
      <c r="E303" s="119">
        <v>104</v>
      </c>
      <c r="F303" s="119">
        <v>109.8</v>
      </c>
      <c r="G303" s="119">
        <v>110</v>
      </c>
      <c r="H303" s="119">
        <v>106.4</v>
      </c>
      <c r="I303" s="119">
        <v>350216</v>
      </c>
      <c r="J303" s="119">
        <v>38388164.899999999</v>
      </c>
      <c r="K303" s="121">
        <v>43140</v>
      </c>
      <c r="L303" s="119">
        <v>3990</v>
      </c>
      <c r="M303" s="119" t="s">
        <v>731</v>
      </c>
    </row>
    <row r="304" spans="1:13">
      <c r="A304" s="119" t="s">
        <v>2345</v>
      </c>
      <c r="B304" s="119" t="s">
        <v>397</v>
      </c>
      <c r="C304" s="119">
        <v>122</v>
      </c>
      <c r="D304" s="119">
        <v>122.7</v>
      </c>
      <c r="E304" s="119">
        <v>120</v>
      </c>
      <c r="F304" s="119">
        <v>121.95</v>
      </c>
      <c r="G304" s="119">
        <v>120.25</v>
      </c>
      <c r="H304" s="119">
        <v>122.05</v>
      </c>
      <c r="I304" s="119">
        <v>1028</v>
      </c>
      <c r="J304" s="119">
        <v>124877.5</v>
      </c>
      <c r="K304" s="121">
        <v>43140</v>
      </c>
      <c r="L304" s="119">
        <v>32</v>
      </c>
      <c r="M304" s="119" t="s">
        <v>2346</v>
      </c>
    </row>
    <row r="305" spans="1:13">
      <c r="A305" s="119" t="s">
        <v>732</v>
      </c>
      <c r="B305" s="119" t="s">
        <v>397</v>
      </c>
      <c r="C305" s="119">
        <v>120</v>
      </c>
      <c r="D305" s="119">
        <v>127.95</v>
      </c>
      <c r="E305" s="119">
        <v>118.5</v>
      </c>
      <c r="F305" s="119">
        <v>124.15</v>
      </c>
      <c r="G305" s="119">
        <v>123.1</v>
      </c>
      <c r="H305" s="119">
        <v>123.5</v>
      </c>
      <c r="I305" s="119">
        <v>194895</v>
      </c>
      <c r="J305" s="119">
        <v>24042174.5</v>
      </c>
      <c r="K305" s="121">
        <v>43140</v>
      </c>
      <c r="L305" s="119">
        <v>2844</v>
      </c>
      <c r="M305" s="119" t="s">
        <v>733</v>
      </c>
    </row>
    <row r="306" spans="1:13">
      <c r="A306" s="119" t="s">
        <v>734</v>
      </c>
      <c r="B306" s="119" t="s">
        <v>397</v>
      </c>
      <c r="C306" s="119">
        <v>327</v>
      </c>
      <c r="D306" s="119">
        <v>330</v>
      </c>
      <c r="E306" s="119">
        <v>310.7</v>
      </c>
      <c r="F306" s="119">
        <v>317.45</v>
      </c>
      <c r="G306" s="119">
        <v>312.60000000000002</v>
      </c>
      <c r="H306" s="119">
        <v>327.39999999999998</v>
      </c>
      <c r="I306" s="119">
        <v>70374</v>
      </c>
      <c r="J306" s="119">
        <v>22662617.649999999</v>
      </c>
      <c r="K306" s="121">
        <v>43140</v>
      </c>
      <c r="L306" s="119">
        <v>1881</v>
      </c>
      <c r="M306" s="119" t="s">
        <v>735</v>
      </c>
    </row>
    <row r="307" spans="1:13">
      <c r="A307" s="119" t="s">
        <v>2231</v>
      </c>
      <c r="B307" s="119" t="s">
        <v>397</v>
      </c>
      <c r="C307" s="119">
        <v>877</v>
      </c>
      <c r="D307" s="119">
        <v>943</v>
      </c>
      <c r="E307" s="119">
        <v>865</v>
      </c>
      <c r="F307" s="119">
        <v>933.65</v>
      </c>
      <c r="G307" s="119">
        <v>933.15</v>
      </c>
      <c r="H307" s="119">
        <v>913.6</v>
      </c>
      <c r="I307" s="119">
        <v>565795</v>
      </c>
      <c r="J307" s="119">
        <v>520319769.69999999</v>
      </c>
      <c r="K307" s="121">
        <v>43140</v>
      </c>
      <c r="L307" s="119">
        <v>17912</v>
      </c>
      <c r="M307" s="119" t="s">
        <v>2232</v>
      </c>
    </row>
    <row r="308" spans="1:13">
      <c r="A308" s="119" t="s">
        <v>736</v>
      </c>
      <c r="B308" s="119" t="s">
        <v>397</v>
      </c>
      <c r="C308" s="119">
        <v>52.7</v>
      </c>
      <c r="D308" s="119">
        <v>56</v>
      </c>
      <c r="E308" s="119">
        <v>51.25</v>
      </c>
      <c r="F308" s="119">
        <v>56</v>
      </c>
      <c r="G308" s="119">
        <v>56</v>
      </c>
      <c r="H308" s="119">
        <v>53.35</v>
      </c>
      <c r="I308" s="119">
        <v>1248095</v>
      </c>
      <c r="J308" s="119">
        <v>68442649.450000003</v>
      </c>
      <c r="K308" s="121">
        <v>43140</v>
      </c>
      <c r="L308" s="119">
        <v>4231</v>
      </c>
      <c r="M308" s="119" t="s">
        <v>737</v>
      </c>
    </row>
    <row r="309" spans="1:13">
      <c r="A309" s="119" t="s">
        <v>2754</v>
      </c>
      <c r="B309" s="119" t="s">
        <v>397</v>
      </c>
      <c r="C309" s="119">
        <v>340.5</v>
      </c>
      <c r="D309" s="119">
        <v>348</v>
      </c>
      <c r="E309" s="119">
        <v>333.05</v>
      </c>
      <c r="F309" s="119">
        <v>344.75</v>
      </c>
      <c r="G309" s="119">
        <v>346.5</v>
      </c>
      <c r="H309" s="119">
        <v>348.65</v>
      </c>
      <c r="I309" s="119">
        <v>82174</v>
      </c>
      <c r="J309" s="119">
        <v>28354277.800000001</v>
      </c>
      <c r="K309" s="121">
        <v>43140</v>
      </c>
      <c r="L309" s="119">
        <v>3280</v>
      </c>
      <c r="M309" s="119" t="s">
        <v>2755</v>
      </c>
    </row>
    <row r="310" spans="1:13">
      <c r="A310" s="119" t="s">
        <v>378</v>
      </c>
      <c r="B310" s="119" t="s">
        <v>397</v>
      </c>
      <c r="C310" s="119">
        <v>164</v>
      </c>
      <c r="D310" s="119">
        <v>172.25</v>
      </c>
      <c r="E310" s="119">
        <v>162.30000000000001</v>
      </c>
      <c r="F310" s="119">
        <v>171</v>
      </c>
      <c r="G310" s="119">
        <v>170.55</v>
      </c>
      <c r="H310" s="119">
        <v>168.45</v>
      </c>
      <c r="I310" s="119">
        <v>1641707</v>
      </c>
      <c r="J310" s="119">
        <v>277333224.19999999</v>
      </c>
      <c r="K310" s="121">
        <v>43140</v>
      </c>
      <c r="L310" s="119">
        <v>8275</v>
      </c>
      <c r="M310" s="119" t="s">
        <v>738</v>
      </c>
    </row>
    <row r="311" spans="1:13">
      <c r="A311" s="119" t="s">
        <v>739</v>
      </c>
      <c r="B311" s="119" t="s">
        <v>397</v>
      </c>
      <c r="C311" s="119">
        <v>98.1</v>
      </c>
      <c r="D311" s="119">
        <v>102.3</v>
      </c>
      <c r="E311" s="119">
        <v>97.4</v>
      </c>
      <c r="F311" s="119">
        <v>101.15</v>
      </c>
      <c r="G311" s="119">
        <v>102</v>
      </c>
      <c r="H311" s="119">
        <v>100.1</v>
      </c>
      <c r="I311" s="119">
        <v>80683</v>
      </c>
      <c r="J311" s="119">
        <v>8070358.9000000004</v>
      </c>
      <c r="K311" s="121">
        <v>43140</v>
      </c>
      <c r="L311" s="119">
        <v>499</v>
      </c>
      <c r="M311" s="119" t="s">
        <v>740</v>
      </c>
    </row>
    <row r="312" spans="1:13">
      <c r="A312" s="119" t="s">
        <v>741</v>
      </c>
      <c r="B312" s="119" t="s">
        <v>397</v>
      </c>
      <c r="C312" s="119">
        <v>530</v>
      </c>
      <c r="D312" s="119">
        <v>556</v>
      </c>
      <c r="E312" s="119">
        <v>530</v>
      </c>
      <c r="F312" s="119">
        <v>543.4</v>
      </c>
      <c r="G312" s="119">
        <v>547</v>
      </c>
      <c r="H312" s="119">
        <v>545.95000000000005</v>
      </c>
      <c r="I312" s="119">
        <v>158019</v>
      </c>
      <c r="J312" s="119">
        <v>86355747.650000006</v>
      </c>
      <c r="K312" s="121">
        <v>43140</v>
      </c>
      <c r="L312" s="119">
        <v>8544</v>
      </c>
      <c r="M312" s="119" t="s">
        <v>742</v>
      </c>
    </row>
    <row r="313" spans="1:13">
      <c r="A313" s="119" t="s">
        <v>3165</v>
      </c>
      <c r="B313" s="119" t="s">
        <v>397</v>
      </c>
      <c r="C313" s="119">
        <v>38.75</v>
      </c>
      <c r="D313" s="119">
        <v>40.299999999999997</v>
      </c>
      <c r="E313" s="119">
        <v>37.65</v>
      </c>
      <c r="F313" s="119">
        <v>37.950000000000003</v>
      </c>
      <c r="G313" s="119">
        <v>37.65</v>
      </c>
      <c r="H313" s="119">
        <v>39.6</v>
      </c>
      <c r="I313" s="119">
        <v>1273664</v>
      </c>
      <c r="J313" s="119">
        <v>49375204</v>
      </c>
      <c r="K313" s="121">
        <v>43140</v>
      </c>
      <c r="L313" s="119">
        <v>2871</v>
      </c>
      <c r="M313" s="119" t="s">
        <v>3166</v>
      </c>
    </row>
    <row r="314" spans="1:13">
      <c r="A314" s="119" t="s">
        <v>743</v>
      </c>
      <c r="B314" s="119" t="s">
        <v>397</v>
      </c>
      <c r="C314" s="119">
        <v>568.1</v>
      </c>
      <c r="D314" s="119">
        <v>600</v>
      </c>
      <c r="E314" s="119">
        <v>568</v>
      </c>
      <c r="F314" s="119">
        <v>572.79999999999995</v>
      </c>
      <c r="G314" s="119">
        <v>570</v>
      </c>
      <c r="H314" s="119">
        <v>587</v>
      </c>
      <c r="I314" s="119">
        <v>11600</v>
      </c>
      <c r="J314" s="119">
        <v>6754720.3499999996</v>
      </c>
      <c r="K314" s="121">
        <v>43140</v>
      </c>
      <c r="L314" s="119">
        <v>661</v>
      </c>
      <c r="M314" s="119" t="s">
        <v>2713</v>
      </c>
    </row>
    <row r="315" spans="1:13">
      <c r="A315" s="119" t="s">
        <v>744</v>
      </c>
      <c r="B315" s="119" t="s">
        <v>397</v>
      </c>
      <c r="C315" s="119">
        <v>365</v>
      </c>
      <c r="D315" s="119">
        <v>368.2</v>
      </c>
      <c r="E315" s="119">
        <v>355.05</v>
      </c>
      <c r="F315" s="119">
        <v>361.6</v>
      </c>
      <c r="G315" s="119">
        <v>361</v>
      </c>
      <c r="H315" s="119">
        <v>371</v>
      </c>
      <c r="I315" s="119">
        <v>132937</v>
      </c>
      <c r="J315" s="119">
        <v>48144328</v>
      </c>
      <c r="K315" s="121">
        <v>43140</v>
      </c>
      <c r="L315" s="119">
        <v>2785</v>
      </c>
      <c r="M315" s="119" t="s">
        <v>745</v>
      </c>
    </row>
    <row r="316" spans="1:13">
      <c r="A316" s="119" t="s">
        <v>746</v>
      </c>
      <c r="B316" s="119" t="s">
        <v>397</v>
      </c>
      <c r="C316" s="119">
        <v>264.7</v>
      </c>
      <c r="D316" s="119">
        <v>272</v>
      </c>
      <c r="E316" s="119">
        <v>260.10000000000002</v>
      </c>
      <c r="F316" s="119">
        <v>269.45</v>
      </c>
      <c r="G316" s="119">
        <v>271</v>
      </c>
      <c r="H316" s="119">
        <v>270.10000000000002</v>
      </c>
      <c r="I316" s="119">
        <v>221760</v>
      </c>
      <c r="J316" s="119">
        <v>59389359.799999997</v>
      </c>
      <c r="K316" s="121">
        <v>43140</v>
      </c>
      <c r="L316" s="119">
        <v>5126</v>
      </c>
      <c r="M316" s="119" t="s">
        <v>747</v>
      </c>
    </row>
    <row r="317" spans="1:13">
      <c r="A317" s="119" t="s">
        <v>391</v>
      </c>
      <c r="B317" s="119" t="s">
        <v>397</v>
      </c>
      <c r="C317" s="119">
        <v>195</v>
      </c>
      <c r="D317" s="119">
        <v>204</v>
      </c>
      <c r="E317" s="119">
        <v>192.4</v>
      </c>
      <c r="F317" s="119">
        <v>199.05</v>
      </c>
      <c r="G317" s="119">
        <v>200.05</v>
      </c>
      <c r="H317" s="119">
        <v>201</v>
      </c>
      <c r="I317" s="119">
        <v>148410</v>
      </c>
      <c r="J317" s="119">
        <v>29448191.050000001</v>
      </c>
      <c r="K317" s="121">
        <v>43140</v>
      </c>
      <c r="L317" s="119">
        <v>3745</v>
      </c>
      <c r="M317" s="119" t="s">
        <v>748</v>
      </c>
    </row>
    <row r="318" spans="1:13">
      <c r="A318" s="119" t="s">
        <v>749</v>
      </c>
      <c r="B318" s="119" t="s">
        <v>397</v>
      </c>
      <c r="C318" s="119">
        <v>325</v>
      </c>
      <c r="D318" s="119">
        <v>354.45</v>
      </c>
      <c r="E318" s="119">
        <v>322.5</v>
      </c>
      <c r="F318" s="119">
        <v>350.75</v>
      </c>
      <c r="G318" s="119">
        <v>349.25</v>
      </c>
      <c r="H318" s="119">
        <v>335.95</v>
      </c>
      <c r="I318" s="119">
        <v>4113255</v>
      </c>
      <c r="J318" s="119">
        <v>1401683558.45</v>
      </c>
      <c r="K318" s="121">
        <v>43140</v>
      </c>
      <c r="L318" s="119">
        <v>43023</v>
      </c>
      <c r="M318" s="119" t="s">
        <v>750</v>
      </c>
    </row>
    <row r="319" spans="1:13">
      <c r="A319" s="119" t="s">
        <v>751</v>
      </c>
      <c r="B319" s="119" t="s">
        <v>397</v>
      </c>
      <c r="C319" s="119">
        <v>109.05</v>
      </c>
      <c r="D319" s="119">
        <v>112.65</v>
      </c>
      <c r="E319" s="119">
        <v>105.8</v>
      </c>
      <c r="F319" s="119">
        <v>109</v>
      </c>
      <c r="G319" s="119">
        <v>109.5</v>
      </c>
      <c r="H319" s="119">
        <v>113.6</v>
      </c>
      <c r="I319" s="119">
        <v>815181</v>
      </c>
      <c r="J319" s="119">
        <v>89864538</v>
      </c>
      <c r="K319" s="121">
        <v>43140</v>
      </c>
      <c r="L319" s="119">
        <v>8257</v>
      </c>
      <c r="M319" s="119" t="s">
        <v>752</v>
      </c>
    </row>
    <row r="320" spans="1:13">
      <c r="A320" s="119" t="s">
        <v>753</v>
      </c>
      <c r="B320" s="119" t="s">
        <v>397</v>
      </c>
      <c r="C320" s="119">
        <v>22.5</v>
      </c>
      <c r="D320" s="119">
        <v>22.65</v>
      </c>
      <c r="E320" s="119">
        <v>22.15</v>
      </c>
      <c r="F320" s="119">
        <v>22.4</v>
      </c>
      <c r="G320" s="119">
        <v>22.5</v>
      </c>
      <c r="H320" s="119">
        <v>22.75</v>
      </c>
      <c r="I320" s="119">
        <v>1465262</v>
      </c>
      <c r="J320" s="119">
        <v>32874890.600000001</v>
      </c>
      <c r="K320" s="121">
        <v>43140</v>
      </c>
      <c r="L320" s="119">
        <v>3089</v>
      </c>
      <c r="M320" s="119" t="s">
        <v>754</v>
      </c>
    </row>
    <row r="321" spans="1:13">
      <c r="A321" s="119" t="s">
        <v>755</v>
      </c>
      <c r="B321" s="119" t="s">
        <v>397</v>
      </c>
      <c r="C321" s="119">
        <v>417.3</v>
      </c>
      <c r="D321" s="119">
        <v>488.35</v>
      </c>
      <c r="E321" s="119">
        <v>417.3</v>
      </c>
      <c r="F321" s="119">
        <v>472.15</v>
      </c>
      <c r="G321" s="119">
        <v>472.25</v>
      </c>
      <c r="H321" s="119">
        <v>440.85</v>
      </c>
      <c r="I321" s="119">
        <v>752922</v>
      </c>
      <c r="J321" s="119">
        <v>352134606.30000001</v>
      </c>
      <c r="K321" s="121">
        <v>43140</v>
      </c>
      <c r="L321" s="119">
        <v>23902</v>
      </c>
      <c r="M321" s="119" t="s">
        <v>756</v>
      </c>
    </row>
    <row r="322" spans="1:13">
      <c r="A322" s="119" t="s">
        <v>2377</v>
      </c>
      <c r="B322" s="119" t="s">
        <v>397</v>
      </c>
      <c r="C322" s="119">
        <v>1616.95</v>
      </c>
      <c r="D322" s="119">
        <v>1694</v>
      </c>
      <c r="E322" s="119">
        <v>1571</v>
      </c>
      <c r="F322" s="119">
        <v>1646.3</v>
      </c>
      <c r="G322" s="119">
        <v>1620.05</v>
      </c>
      <c r="H322" s="119">
        <v>1619.3</v>
      </c>
      <c r="I322" s="119">
        <v>832</v>
      </c>
      <c r="J322" s="119">
        <v>1358676.85</v>
      </c>
      <c r="K322" s="121">
        <v>43140</v>
      </c>
      <c r="L322" s="119">
        <v>122</v>
      </c>
      <c r="M322" s="119" t="s">
        <v>2378</v>
      </c>
    </row>
    <row r="323" spans="1:13">
      <c r="A323" s="119" t="s">
        <v>757</v>
      </c>
      <c r="B323" s="119" t="s">
        <v>397</v>
      </c>
      <c r="C323" s="119">
        <v>190</v>
      </c>
      <c r="D323" s="119">
        <v>211</v>
      </c>
      <c r="E323" s="119">
        <v>188.95</v>
      </c>
      <c r="F323" s="119">
        <v>204.85</v>
      </c>
      <c r="G323" s="119">
        <v>204.4</v>
      </c>
      <c r="H323" s="119">
        <v>193.75</v>
      </c>
      <c r="I323" s="119">
        <v>1456091</v>
      </c>
      <c r="J323" s="119">
        <v>299095750.55000001</v>
      </c>
      <c r="K323" s="121">
        <v>43140</v>
      </c>
      <c r="L323" s="119">
        <v>17638</v>
      </c>
      <c r="M323" s="119" t="s">
        <v>758</v>
      </c>
    </row>
    <row r="324" spans="1:13">
      <c r="A324" s="119" t="s">
        <v>759</v>
      </c>
      <c r="B324" s="119" t="s">
        <v>397</v>
      </c>
      <c r="C324" s="119">
        <v>24.2</v>
      </c>
      <c r="D324" s="119">
        <v>24.7</v>
      </c>
      <c r="E324" s="119">
        <v>22.6</v>
      </c>
      <c r="F324" s="119">
        <v>24.4</v>
      </c>
      <c r="G324" s="119">
        <v>24.4</v>
      </c>
      <c r="H324" s="119">
        <v>25.65</v>
      </c>
      <c r="I324" s="119">
        <v>994968</v>
      </c>
      <c r="J324" s="119">
        <v>24089513.149999999</v>
      </c>
      <c r="K324" s="121">
        <v>43140</v>
      </c>
      <c r="L324" s="119">
        <v>2973</v>
      </c>
      <c r="M324" s="119" t="s">
        <v>760</v>
      </c>
    </row>
    <row r="325" spans="1:13">
      <c r="A325" s="119" t="s">
        <v>761</v>
      </c>
      <c r="B325" s="119" t="s">
        <v>397</v>
      </c>
      <c r="C325" s="119">
        <v>680</v>
      </c>
      <c r="D325" s="119">
        <v>697</v>
      </c>
      <c r="E325" s="119">
        <v>669.95</v>
      </c>
      <c r="F325" s="119">
        <v>685.5</v>
      </c>
      <c r="G325" s="119">
        <v>684</v>
      </c>
      <c r="H325" s="119">
        <v>692.05</v>
      </c>
      <c r="I325" s="119">
        <v>14634</v>
      </c>
      <c r="J325" s="119">
        <v>10035473.9</v>
      </c>
      <c r="K325" s="121">
        <v>43140</v>
      </c>
      <c r="L325" s="119">
        <v>1068</v>
      </c>
      <c r="M325" s="119" t="s">
        <v>762</v>
      </c>
    </row>
    <row r="326" spans="1:13">
      <c r="A326" s="119" t="s">
        <v>763</v>
      </c>
      <c r="B326" s="119" t="s">
        <v>397</v>
      </c>
      <c r="C326" s="119">
        <v>22.85</v>
      </c>
      <c r="D326" s="119">
        <v>25.05</v>
      </c>
      <c r="E326" s="119">
        <v>22.1</v>
      </c>
      <c r="F326" s="119">
        <v>24.35</v>
      </c>
      <c r="G326" s="119">
        <v>24.5</v>
      </c>
      <c r="H326" s="119">
        <v>23.25</v>
      </c>
      <c r="I326" s="119">
        <v>136387</v>
      </c>
      <c r="J326" s="119">
        <v>3251408.15</v>
      </c>
      <c r="K326" s="121">
        <v>43140</v>
      </c>
      <c r="L326" s="119">
        <v>675</v>
      </c>
      <c r="M326" s="119" t="s">
        <v>764</v>
      </c>
    </row>
    <row r="327" spans="1:13">
      <c r="A327" s="119" t="s">
        <v>234</v>
      </c>
      <c r="B327" s="119" t="s">
        <v>397</v>
      </c>
      <c r="C327" s="119">
        <v>501</v>
      </c>
      <c r="D327" s="119">
        <v>520.5</v>
      </c>
      <c r="E327" s="119">
        <v>494.5</v>
      </c>
      <c r="F327" s="119">
        <v>514.45000000000005</v>
      </c>
      <c r="G327" s="119">
        <v>513.5</v>
      </c>
      <c r="H327" s="119">
        <v>513.4</v>
      </c>
      <c r="I327" s="119">
        <v>3078295</v>
      </c>
      <c r="J327" s="119">
        <v>1574511613.5999999</v>
      </c>
      <c r="K327" s="121">
        <v>43140</v>
      </c>
      <c r="L327" s="119">
        <v>38541</v>
      </c>
      <c r="M327" s="119" t="s">
        <v>765</v>
      </c>
    </row>
    <row r="328" spans="1:13">
      <c r="A328" s="119" t="s">
        <v>766</v>
      </c>
      <c r="B328" s="119" t="s">
        <v>397</v>
      </c>
      <c r="C328" s="119">
        <v>440</v>
      </c>
      <c r="D328" s="119">
        <v>444.35</v>
      </c>
      <c r="E328" s="119">
        <v>385</v>
      </c>
      <c r="F328" s="119">
        <v>435.7</v>
      </c>
      <c r="G328" s="119">
        <v>433.05</v>
      </c>
      <c r="H328" s="119">
        <v>424.5</v>
      </c>
      <c r="I328" s="119">
        <v>2265</v>
      </c>
      <c r="J328" s="119">
        <v>966610.3</v>
      </c>
      <c r="K328" s="121">
        <v>43140</v>
      </c>
      <c r="L328" s="119">
        <v>183</v>
      </c>
      <c r="M328" s="119" t="s">
        <v>767</v>
      </c>
    </row>
    <row r="329" spans="1:13">
      <c r="A329" s="119" t="s">
        <v>2752</v>
      </c>
      <c r="B329" s="119" t="s">
        <v>397</v>
      </c>
      <c r="C329" s="119">
        <v>1200</v>
      </c>
      <c r="D329" s="119">
        <v>1211.55</v>
      </c>
      <c r="E329" s="119">
        <v>1189.05</v>
      </c>
      <c r="F329" s="119">
        <v>1204.1500000000001</v>
      </c>
      <c r="G329" s="119">
        <v>1200</v>
      </c>
      <c r="H329" s="119">
        <v>1216.25</v>
      </c>
      <c r="I329" s="119">
        <v>12534</v>
      </c>
      <c r="J329" s="119">
        <v>15151545.85</v>
      </c>
      <c r="K329" s="121">
        <v>43140</v>
      </c>
      <c r="L329" s="119">
        <v>779</v>
      </c>
      <c r="M329" s="119" t="s">
        <v>2753</v>
      </c>
    </row>
    <row r="330" spans="1:13">
      <c r="A330" s="119" t="s">
        <v>2427</v>
      </c>
      <c r="B330" s="119" t="s">
        <v>397</v>
      </c>
      <c r="C330" s="119">
        <v>17</v>
      </c>
      <c r="D330" s="119">
        <v>17.3</v>
      </c>
      <c r="E330" s="119">
        <v>16.399999999999999</v>
      </c>
      <c r="F330" s="119">
        <v>16.55</v>
      </c>
      <c r="G330" s="119">
        <v>16.7</v>
      </c>
      <c r="H330" s="119">
        <v>17.2</v>
      </c>
      <c r="I330" s="119">
        <v>214320</v>
      </c>
      <c r="J330" s="119">
        <v>3590768.8</v>
      </c>
      <c r="K330" s="121">
        <v>43140</v>
      </c>
      <c r="L330" s="119">
        <v>796</v>
      </c>
      <c r="M330" s="119" t="s">
        <v>2428</v>
      </c>
    </row>
    <row r="331" spans="1:13">
      <c r="A331" s="119" t="s">
        <v>768</v>
      </c>
      <c r="B331" s="119" t="s">
        <v>397</v>
      </c>
      <c r="C331" s="119">
        <v>534.95000000000005</v>
      </c>
      <c r="D331" s="119">
        <v>534.95000000000005</v>
      </c>
      <c r="E331" s="119">
        <v>522.75</v>
      </c>
      <c r="F331" s="119">
        <v>525.04999999999995</v>
      </c>
      <c r="G331" s="119">
        <v>522.75</v>
      </c>
      <c r="H331" s="119">
        <v>538.9</v>
      </c>
      <c r="I331" s="119">
        <v>960</v>
      </c>
      <c r="J331" s="119">
        <v>504464.35</v>
      </c>
      <c r="K331" s="121">
        <v>43140</v>
      </c>
      <c r="L331" s="119">
        <v>55</v>
      </c>
      <c r="M331" s="119" t="s">
        <v>769</v>
      </c>
    </row>
    <row r="332" spans="1:13">
      <c r="A332" s="119" t="s">
        <v>3167</v>
      </c>
      <c r="B332" s="119" t="s">
        <v>397</v>
      </c>
      <c r="C332" s="119">
        <v>12.8</v>
      </c>
      <c r="D332" s="119">
        <v>13.3</v>
      </c>
      <c r="E332" s="119">
        <v>12.75</v>
      </c>
      <c r="F332" s="119">
        <v>13.2</v>
      </c>
      <c r="G332" s="119">
        <v>13.3</v>
      </c>
      <c r="H332" s="119">
        <v>13.25</v>
      </c>
      <c r="I332" s="119">
        <v>146090</v>
      </c>
      <c r="J332" s="119">
        <v>1900818.75</v>
      </c>
      <c r="K332" s="121">
        <v>43140</v>
      </c>
      <c r="L332" s="119">
        <v>304</v>
      </c>
      <c r="M332" s="119" t="s">
        <v>3168</v>
      </c>
    </row>
    <row r="333" spans="1:13">
      <c r="A333" s="119" t="s">
        <v>61</v>
      </c>
      <c r="B333" s="119" t="s">
        <v>397</v>
      </c>
      <c r="C333" s="119">
        <v>72.5</v>
      </c>
      <c r="D333" s="119">
        <v>74.5</v>
      </c>
      <c r="E333" s="119">
        <v>71.55</v>
      </c>
      <c r="F333" s="119">
        <v>73.849999999999994</v>
      </c>
      <c r="G333" s="119">
        <v>73.650000000000006</v>
      </c>
      <c r="H333" s="119">
        <v>73.7</v>
      </c>
      <c r="I333" s="119">
        <v>4025485</v>
      </c>
      <c r="J333" s="119">
        <v>293362359.05000001</v>
      </c>
      <c r="K333" s="121">
        <v>43140</v>
      </c>
      <c r="L333" s="119">
        <v>11069</v>
      </c>
      <c r="M333" s="119" t="s">
        <v>770</v>
      </c>
    </row>
    <row r="334" spans="1:13">
      <c r="A334" s="119" t="s">
        <v>62</v>
      </c>
      <c r="B334" s="119" t="s">
        <v>397</v>
      </c>
      <c r="C334" s="119">
        <v>1005</v>
      </c>
      <c r="D334" s="119">
        <v>1028</v>
      </c>
      <c r="E334" s="119">
        <v>1005</v>
      </c>
      <c r="F334" s="119">
        <v>1016.55</v>
      </c>
      <c r="G334" s="119">
        <v>1013.95</v>
      </c>
      <c r="H334" s="119">
        <v>1029.9000000000001</v>
      </c>
      <c r="I334" s="119">
        <v>472189</v>
      </c>
      <c r="J334" s="119">
        <v>479476456.55000001</v>
      </c>
      <c r="K334" s="121">
        <v>43140</v>
      </c>
      <c r="L334" s="119">
        <v>14617</v>
      </c>
      <c r="M334" s="119" t="s">
        <v>771</v>
      </c>
    </row>
    <row r="335" spans="1:13">
      <c r="A335" s="119" t="s">
        <v>2718</v>
      </c>
      <c r="B335" s="119" t="s">
        <v>397</v>
      </c>
      <c r="C335" s="119">
        <v>3460</v>
      </c>
      <c r="D335" s="119">
        <v>3575.75</v>
      </c>
      <c r="E335" s="119">
        <v>3311</v>
      </c>
      <c r="F335" s="119">
        <v>3458.3</v>
      </c>
      <c r="G335" s="119">
        <v>3452</v>
      </c>
      <c r="H335" s="119">
        <v>3513.1</v>
      </c>
      <c r="I335" s="119">
        <v>98116</v>
      </c>
      <c r="J335" s="119">
        <v>337249998.05000001</v>
      </c>
      <c r="K335" s="121">
        <v>43140</v>
      </c>
      <c r="L335" s="119">
        <v>12216</v>
      </c>
      <c r="M335" s="119" t="s">
        <v>2722</v>
      </c>
    </row>
    <row r="336" spans="1:13">
      <c r="A336" s="119" t="s">
        <v>63</v>
      </c>
      <c r="B336" s="119" t="s">
        <v>397</v>
      </c>
      <c r="C336" s="119">
        <v>222</v>
      </c>
      <c r="D336" s="119">
        <v>232.3</v>
      </c>
      <c r="E336" s="119">
        <v>221.5</v>
      </c>
      <c r="F336" s="119">
        <v>229.05</v>
      </c>
      <c r="G336" s="119">
        <v>230.6</v>
      </c>
      <c r="H336" s="119">
        <v>229.35</v>
      </c>
      <c r="I336" s="119">
        <v>7906691</v>
      </c>
      <c r="J336" s="119">
        <v>1807587680.8</v>
      </c>
      <c r="K336" s="121">
        <v>43140</v>
      </c>
      <c r="L336" s="119">
        <v>38466</v>
      </c>
      <c r="M336" s="119" t="s">
        <v>772</v>
      </c>
    </row>
    <row r="337" spans="1:13">
      <c r="A337" s="119" t="s">
        <v>773</v>
      </c>
      <c r="B337" s="119" t="s">
        <v>397</v>
      </c>
      <c r="C337" s="119">
        <v>119</v>
      </c>
      <c r="D337" s="119">
        <v>124.7</v>
      </c>
      <c r="E337" s="119">
        <v>116.65</v>
      </c>
      <c r="F337" s="119">
        <v>117.7</v>
      </c>
      <c r="G337" s="119">
        <v>117.6</v>
      </c>
      <c r="H337" s="119">
        <v>123.55</v>
      </c>
      <c r="I337" s="119">
        <v>270082</v>
      </c>
      <c r="J337" s="119">
        <v>32456780.850000001</v>
      </c>
      <c r="K337" s="121">
        <v>43140</v>
      </c>
      <c r="L337" s="119">
        <v>3915</v>
      </c>
      <c r="M337" s="119" t="s">
        <v>774</v>
      </c>
    </row>
    <row r="338" spans="1:13">
      <c r="A338" s="119" t="s">
        <v>2446</v>
      </c>
      <c r="B338" s="119" t="s">
        <v>397</v>
      </c>
      <c r="C338" s="119">
        <v>1149.95</v>
      </c>
      <c r="D338" s="119">
        <v>1195</v>
      </c>
      <c r="E338" s="119">
        <v>1130</v>
      </c>
      <c r="F338" s="119">
        <v>1177.8</v>
      </c>
      <c r="G338" s="119">
        <v>1180</v>
      </c>
      <c r="H338" s="119">
        <v>1165.55</v>
      </c>
      <c r="I338" s="119">
        <v>469818</v>
      </c>
      <c r="J338" s="119">
        <v>550596391.75</v>
      </c>
      <c r="K338" s="121">
        <v>43140</v>
      </c>
      <c r="L338" s="119">
        <v>14680</v>
      </c>
      <c r="M338" s="119" t="s">
        <v>2447</v>
      </c>
    </row>
    <row r="339" spans="1:13">
      <c r="A339" s="119" t="s">
        <v>2961</v>
      </c>
      <c r="B339" s="119" t="s">
        <v>397</v>
      </c>
      <c r="C339" s="119">
        <v>8.6</v>
      </c>
      <c r="D339" s="119">
        <v>8.9499999999999993</v>
      </c>
      <c r="E339" s="119">
        <v>8.3000000000000007</v>
      </c>
      <c r="F339" s="119">
        <v>8.8000000000000007</v>
      </c>
      <c r="G339" s="119">
        <v>8.9</v>
      </c>
      <c r="H339" s="119">
        <v>8.9</v>
      </c>
      <c r="I339" s="119">
        <v>33673</v>
      </c>
      <c r="J339" s="119">
        <v>295373.7</v>
      </c>
      <c r="K339" s="121">
        <v>43140</v>
      </c>
      <c r="L339" s="119">
        <v>121</v>
      </c>
      <c r="M339" s="119" t="s">
        <v>2962</v>
      </c>
    </row>
    <row r="340" spans="1:13">
      <c r="A340" s="119" t="s">
        <v>2506</v>
      </c>
      <c r="B340" s="119" t="s">
        <v>397</v>
      </c>
      <c r="C340" s="119">
        <v>414</v>
      </c>
      <c r="D340" s="119">
        <v>424</v>
      </c>
      <c r="E340" s="119">
        <v>409.95</v>
      </c>
      <c r="F340" s="119">
        <v>415.6</v>
      </c>
      <c r="G340" s="119">
        <v>415</v>
      </c>
      <c r="H340" s="119">
        <v>422.05</v>
      </c>
      <c r="I340" s="119">
        <v>18842</v>
      </c>
      <c r="J340" s="119">
        <v>7854294.2999999998</v>
      </c>
      <c r="K340" s="121">
        <v>43140</v>
      </c>
      <c r="L340" s="119">
        <v>327</v>
      </c>
      <c r="M340" s="119" t="s">
        <v>2706</v>
      </c>
    </row>
    <row r="341" spans="1:13">
      <c r="A341" s="119" t="s">
        <v>775</v>
      </c>
      <c r="B341" s="119" t="s">
        <v>397</v>
      </c>
      <c r="C341" s="119">
        <v>95</v>
      </c>
      <c r="D341" s="119">
        <v>99.3</v>
      </c>
      <c r="E341" s="119">
        <v>94.15</v>
      </c>
      <c r="F341" s="119">
        <v>97.65</v>
      </c>
      <c r="G341" s="119">
        <v>98.2</v>
      </c>
      <c r="H341" s="119">
        <v>98.3</v>
      </c>
      <c r="I341" s="119">
        <v>160538</v>
      </c>
      <c r="J341" s="119">
        <v>15552033.699999999</v>
      </c>
      <c r="K341" s="121">
        <v>43140</v>
      </c>
      <c r="L341" s="119">
        <v>2647</v>
      </c>
      <c r="M341" s="119" t="s">
        <v>776</v>
      </c>
    </row>
    <row r="342" spans="1:13">
      <c r="A342" s="119" t="s">
        <v>3169</v>
      </c>
      <c r="B342" s="119" t="s">
        <v>397</v>
      </c>
      <c r="C342" s="119">
        <v>63</v>
      </c>
      <c r="D342" s="119">
        <v>64.45</v>
      </c>
      <c r="E342" s="119">
        <v>61.5</v>
      </c>
      <c r="F342" s="119">
        <v>63.95</v>
      </c>
      <c r="G342" s="119">
        <v>64.2</v>
      </c>
      <c r="H342" s="119">
        <v>64.45</v>
      </c>
      <c r="I342" s="119">
        <v>16045</v>
      </c>
      <c r="J342" s="119">
        <v>1011326.05</v>
      </c>
      <c r="K342" s="121">
        <v>43140</v>
      </c>
      <c r="L342" s="119">
        <v>131</v>
      </c>
      <c r="M342" s="119" t="s">
        <v>3170</v>
      </c>
    </row>
    <row r="343" spans="1:13">
      <c r="A343" s="119" t="s">
        <v>2863</v>
      </c>
      <c r="B343" s="119" t="s">
        <v>397</v>
      </c>
      <c r="C343" s="119">
        <v>147</v>
      </c>
      <c r="D343" s="119">
        <v>150.85</v>
      </c>
      <c r="E343" s="119">
        <v>140.19999999999999</v>
      </c>
      <c r="F343" s="119">
        <v>150.85</v>
      </c>
      <c r="G343" s="119">
        <v>150.85</v>
      </c>
      <c r="H343" s="119">
        <v>143.69999999999999</v>
      </c>
      <c r="I343" s="119">
        <v>34375</v>
      </c>
      <c r="J343" s="119">
        <v>5097494.3</v>
      </c>
      <c r="K343" s="121">
        <v>43140</v>
      </c>
      <c r="L343" s="119">
        <v>346</v>
      </c>
      <c r="M343" s="119" t="s">
        <v>2864</v>
      </c>
    </row>
    <row r="344" spans="1:13">
      <c r="A344" s="119" t="s">
        <v>777</v>
      </c>
      <c r="B344" s="119" t="s">
        <v>397</v>
      </c>
      <c r="C344" s="119">
        <v>29</v>
      </c>
      <c r="D344" s="119">
        <v>30.4</v>
      </c>
      <c r="E344" s="119">
        <v>29</v>
      </c>
      <c r="F344" s="119">
        <v>30.05</v>
      </c>
      <c r="G344" s="119">
        <v>30.4</v>
      </c>
      <c r="H344" s="119">
        <v>29.75</v>
      </c>
      <c r="I344" s="119">
        <v>26874</v>
      </c>
      <c r="J344" s="119">
        <v>800584.9</v>
      </c>
      <c r="K344" s="121">
        <v>43140</v>
      </c>
      <c r="L344" s="119">
        <v>88</v>
      </c>
      <c r="M344" s="119" t="s">
        <v>778</v>
      </c>
    </row>
    <row r="345" spans="1:13">
      <c r="A345" s="119" t="s">
        <v>3171</v>
      </c>
      <c r="B345" s="119" t="s">
        <v>397</v>
      </c>
      <c r="C345" s="119">
        <v>15.75</v>
      </c>
      <c r="D345" s="119">
        <v>16.399999999999999</v>
      </c>
      <c r="E345" s="119">
        <v>15.4</v>
      </c>
      <c r="F345" s="119">
        <v>16</v>
      </c>
      <c r="G345" s="119">
        <v>16</v>
      </c>
      <c r="H345" s="119">
        <v>16.2</v>
      </c>
      <c r="I345" s="119">
        <v>5913</v>
      </c>
      <c r="J345" s="119">
        <v>94161.75</v>
      </c>
      <c r="K345" s="121">
        <v>43140</v>
      </c>
      <c r="L345" s="119">
        <v>41</v>
      </c>
      <c r="M345" s="119" t="s">
        <v>3172</v>
      </c>
    </row>
    <row r="346" spans="1:13">
      <c r="A346" s="119" t="s">
        <v>779</v>
      </c>
      <c r="B346" s="119" t="s">
        <v>397</v>
      </c>
      <c r="C346" s="119">
        <v>718</v>
      </c>
      <c r="D346" s="119">
        <v>751.95</v>
      </c>
      <c r="E346" s="119">
        <v>690</v>
      </c>
      <c r="F346" s="119">
        <v>707.75</v>
      </c>
      <c r="G346" s="119">
        <v>709</v>
      </c>
      <c r="H346" s="119">
        <v>738.1</v>
      </c>
      <c r="I346" s="119">
        <v>1219281</v>
      </c>
      <c r="J346" s="119">
        <v>870535306.5</v>
      </c>
      <c r="K346" s="121">
        <v>43140</v>
      </c>
      <c r="L346" s="119">
        <v>32664</v>
      </c>
      <c r="M346" s="119" t="s">
        <v>780</v>
      </c>
    </row>
    <row r="347" spans="1:13">
      <c r="A347" s="119" t="s">
        <v>64</v>
      </c>
      <c r="B347" s="119" t="s">
        <v>397</v>
      </c>
      <c r="C347" s="119">
        <v>2150</v>
      </c>
      <c r="D347" s="119">
        <v>2208</v>
      </c>
      <c r="E347" s="119">
        <v>2133.6</v>
      </c>
      <c r="F347" s="119">
        <v>2193.8000000000002</v>
      </c>
      <c r="G347" s="119">
        <v>2193.8000000000002</v>
      </c>
      <c r="H347" s="119">
        <v>2180.4499999999998</v>
      </c>
      <c r="I347" s="119">
        <v>479123</v>
      </c>
      <c r="J347" s="119">
        <v>1044349639.15</v>
      </c>
      <c r="K347" s="121">
        <v>43140</v>
      </c>
      <c r="L347" s="119">
        <v>32142</v>
      </c>
      <c r="M347" s="119" t="s">
        <v>781</v>
      </c>
    </row>
    <row r="348" spans="1:13">
      <c r="A348" s="119" t="s">
        <v>3173</v>
      </c>
      <c r="B348" s="119" t="s">
        <v>397</v>
      </c>
      <c r="C348" s="119">
        <v>19</v>
      </c>
      <c r="D348" s="119">
        <v>19.3</v>
      </c>
      <c r="E348" s="119">
        <v>18.5</v>
      </c>
      <c r="F348" s="119">
        <v>18.899999999999999</v>
      </c>
      <c r="G348" s="119">
        <v>18.600000000000001</v>
      </c>
      <c r="H348" s="119">
        <v>19</v>
      </c>
      <c r="I348" s="119">
        <v>37130</v>
      </c>
      <c r="J348" s="119">
        <v>702379.55</v>
      </c>
      <c r="K348" s="121">
        <v>43140</v>
      </c>
      <c r="L348" s="119">
        <v>130</v>
      </c>
      <c r="M348" s="119" t="s">
        <v>3174</v>
      </c>
    </row>
    <row r="349" spans="1:13">
      <c r="A349" s="119" t="s">
        <v>2490</v>
      </c>
      <c r="B349" s="119" t="s">
        <v>397</v>
      </c>
      <c r="C349" s="119">
        <v>38.6</v>
      </c>
      <c r="D349" s="119">
        <v>39.5</v>
      </c>
      <c r="E349" s="119">
        <v>37.6</v>
      </c>
      <c r="F349" s="119">
        <v>38.15</v>
      </c>
      <c r="G349" s="119">
        <v>38.35</v>
      </c>
      <c r="H349" s="119">
        <v>38.65</v>
      </c>
      <c r="I349" s="119">
        <v>20781</v>
      </c>
      <c r="J349" s="119">
        <v>796157.3</v>
      </c>
      <c r="K349" s="121">
        <v>43140</v>
      </c>
      <c r="L349" s="119">
        <v>181</v>
      </c>
      <c r="M349" s="119" t="s">
        <v>2491</v>
      </c>
    </row>
    <row r="350" spans="1:13">
      <c r="A350" s="119" t="s">
        <v>3175</v>
      </c>
      <c r="B350" s="119" t="s">
        <v>397</v>
      </c>
      <c r="C350" s="119">
        <v>443.6</v>
      </c>
      <c r="D350" s="119">
        <v>443.6</v>
      </c>
      <c r="E350" s="119">
        <v>421.45</v>
      </c>
      <c r="F350" s="119">
        <v>421.45</v>
      </c>
      <c r="G350" s="119">
        <v>421.45</v>
      </c>
      <c r="H350" s="119">
        <v>443.6</v>
      </c>
      <c r="I350" s="119">
        <v>31451</v>
      </c>
      <c r="J350" s="119">
        <v>13335747.65</v>
      </c>
      <c r="K350" s="121">
        <v>43140</v>
      </c>
      <c r="L350" s="119">
        <v>242</v>
      </c>
      <c r="M350" s="119" t="s">
        <v>3176</v>
      </c>
    </row>
    <row r="351" spans="1:13">
      <c r="A351" s="119" t="s">
        <v>2354</v>
      </c>
      <c r="B351" s="119" t="s">
        <v>397</v>
      </c>
      <c r="C351" s="119">
        <v>36.4</v>
      </c>
      <c r="D351" s="119">
        <v>37.700000000000003</v>
      </c>
      <c r="E351" s="119">
        <v>35.85</v>
      </c>
      <c r="F351" s="119">
        <v>37.200000000000003</v>
      </c>
      <c r="G351" s="119">
        <v>37.4</v>
      </c>
      <c r="H351" s="119">
        <v>36.6</v>
      </c>
      <c r="I351" s="119">
        <v>60484</v>
      </c>
      <c r="J351" s="119">
        <v>2235711.6</v>
      </c>
      <c r="K351" s="121">
        <v>43140</v>
      </c>
      <c r="L351" s="119">
        <v>565</v>
      </c>
      <c r="M351" s="119" t="s">
        <v>2355</v>
      </c>
    </row>
    <row r="352" spans="1:13">
      <c r="A352" s="119" t="s">
        <v>782</v>
      </c>
      <c r="B352" s="119" t="s">
        <v>397</v>
      </c>
      <c r="C352" s="119">
        <v>39.25</v>
      </c>
      <c r="D352" s="119">
        <v>43.75</v>
      </c>
      <c r="E352" s="119">
        <v>39.25</v>
      </c>
      <c r="F352" s="119">
        <v>42.2</v>
      </c>
      <c r="G352" s="119">
        <v>42.25</v>
      </c>
      <c r="H352" s="119">
        <v>40.549999999999997</v>
      </c>
      <c r="I352" s="119">
        <v>3510097</v>
      </c>
      <c r="J352" s="119">
        <v>148088123.5</v>
      </c>
      <c r="K352" s="121">
        <v>43140</v>
      </c>
      <c r="L352" s="119">
        <v>13578</v>
      </c>
      <c r="M352" s="119" t="s">
        <v>2603</v>
      </c>
    </row>
    <row r="353" spans="1:13">
      <c r="A353" s="119" t="s">
        <v>783</v>
      </c>
      <c r="B353" s="119" t="s">
        <v>397</v>
      </c>
      <c r="C353" s="119">
        <v>1801.55</v>
      </c>
      <c r="D353" s="119">
        <v>1801.55</v>
      </c>
      <c r="E353" s="119">
        <v>1730</v>
      </c>
      <c r="F353" s="119">
        <v>1763.55</v>
      </c>
      <c r="G353" s="119">
        <v>1761</v>
      </c>
      <c r="H353" s="119">
        <v>1783.8</v>
      </c>
      <c r="I353" s="119">
        <v>2783</v>
      </c>
      <c r="J353" s="119">
        <v>4886705.1500000004</v>
      </c>
      <c r="K353" s="121">
        <v>43140</v>
      </c>
      <c r="L353" s="119">
        <v>1176</v>
      </c>
      <c r="M353" s="119" t="s">
        <v>784</v>
      </c>
    </row>
    <row r="354" spans="1:13">
      <c r="A354" s="119" t="s">
        <v>3177</v>
      </c>
      <c r="B354" s="119" t="s">
        <v>397</v>
      </c>
      <c r="C354" s="119">
        <v>182</v>
      </c>
      <c r="D354" s="119">
        <v>199.6</v>
      </c>
      <c r="E354" s="119">
        <v>182</v>
      </c>
      <c r="F354" s="119">
        <v>199.6</v>
      </c>
      <c r="G354" s="119">
        <v>199.6</v>
      </c>
      <c r="H354" s="119">
        <v>190.1</v>
      </c>
      <c r="I354" s="119">
        <v>42540</v>
      </c>
      <c r="J354" s="119">
        <v>8254232.3499999996</v>
      </c>
      <c r="K354" s="121">
        <v>43140</v>
      </c>
      <c r="L354" s="119">
        <v>519</v>
      </c>
      <c r="M354" s="119" t="s">
        <v>3178</v>
      </c>
    </row>
    <row r="355" spans="1:13">
      <c r="A355" s="119" t="s">
        <v>2865</v>
      </c>
      <c r="B355" s="119" t="s">
        <v>397</v>
      </c>
      <c r="C355" s="119">
        <v>5.65</v>
      </c>
      <c r="D355" s="119">
        <v>5.85</v>
      </c>
      <c r="E355" s="119">
        <v>5.5</v>
      </c>
      <c r="F355" s="119">
        <v>5.55</v>
      </c>
      <c r="G355" s="119">
        <v>5.5</v>
      </c>
      <c r="H355" s="119">
        <v>5.65</v>
      </c>
      <c r="I355" s="119">
        <v>43928</v>
      </c>
      <c r="J355" s="119">
        <v>246971.75</v>
      </c>
      <c r="K355" s="121">
        <v>43140</v>
      </c>
      <c r="L355" s="119">
        <v>98</v>
      </c>
      <c r="M355" s="119" t="s">
        <v>2866</v>
      </c>
    </row>
    <row r="356" spans="1:13">
      <c r="A356" s="119" t="s">
        <v>3179</v>
      </c>
      <c r="B356" s="119" t="s">
        <v>397</v>
      </c>
      <c r="C356" s="119">
        <v>17.399999999999999</v>
      </c>
      <c r="D356" s="119">
        <v>17.850000000000001</v>
      </c>
      <c r="E356" s="119">
        <v>17</v>
      </c>
      <c r="F356" s="119">
        <v>17.75</v>
      </c>
      <c r="G356" s="119">
        <v>17.25</v>
      </c>
      <c r="H356" s="119">
        <v>17</v>
      </c>
      <c r="I356" s="119">
        <v>38558</v>
      </c>
      <c r="J356" s="119">
        <v>682139.9</v>
      </c>
      <c r="K356" s="121">
        <v>43140</v>
      </c>
      <c r="L356" s="119">
        <v>123</v>
      </c>
      <c r="M356" s="119" t="s">
        <v>3180</v>
      </c>
    </row>
    <row r="357" spans="1:13">
      <c r="A357" s="119" t="s">
        <v>2709</v>
      </c>
      <c r="B357" s="119" t="s">
        <v>397</v>
      </c>
      <c r="C357" s="119">
        <v>371.65</v>
      </c>
      <c r="D357" s="119">
        <v>374</v>
      </c>
      <c r="E357" s="119">
        <v>353.5</v>
      </c>
      <c r="F357" s="119">
        <v>367.4</v>
      </c>
      <c r="G357" s="119">
        <v>360.7</v>
      </c>
      <c r="H357" s="119">
        <v>364.4</v>
      </c>
      <c r="I357" s="119">
        <v>469</v>
      </c>
      <c r="J357" s="119">
        <v>169676.3</v>
      </c>
      <c r="K357" s="121">
        <v>43140</v>
      </c>
      <c r="L357" s="119">
        <v>55</v>
      </c>
      <c r="M357" s="119" t="s">
        <v>2710</v>
      </c>
    </row>
    <row r="358" spans="1:13">
      <c r="A358" s="119" t="s">
        <v>785</v>
      </c>
      <c r="B358" s="119" t="s">
        <v>397</v>
      </c>
      <c r="C358" s="119">
        <v>1320</v>
      </c>
      <c r="D358" s="119">
        <v>1365.5</v>
      </c>
      <c r="E358" s="119">
        <v>1311</v>
      </c>
      <c r="F358" s="119">
        <v>1346.3</v>
      </c>
      <c r="G358" s="119">
        <v>1345</v>
      </c>
      <c r="H358" s="119">
        <v>1340</v>
      </c>
      <c r="I358" s="119">
        <v>10380</v>
      </c>
      <c r="J358" s="119">
        <v>14002259.75</v>
      </c>
      <c r="K358" s="121">
        <v>43140</v>
      </c>
      <c r="L358" s="119">
        <v>1320</v>
      </c>
      <c r="M358" s="119" t="s">
        <v>786</v>
      </c>
    </row>
    <row r="359" spans="1:13">
      <c r="A359" s="119" t="s">
        <v>787</v>
      </c>
      <c r="B359" s="119" t="s">
        <v>397</v>
      </c>
      <c r="C359" s="119">
        <v>252</v>
      </c>
      <c r="D359" s="119">
        <v>255</v>
      </c>
      <c r="E359" s="119">
        <v>248.2</v>
      </c>
      <c r="F359" s="119">
        <v>250</v>
      </c>
      <c r="G359" s="119">
        <v>249.95</v>
      </c>
      <c r="H359" s="119">
        <v>259.60000000000002</v>
      </c>
      <c r="I359" s="119">
        <v>1940976</v>
      </c>
      <c r="J359" s="119">
        <v>487552167.94999999</v>
      </c>
      <c r="K359" s="121">
        <v>43140</v>
      </c>
      <c r="L359" s="119">
        <v>52672</v>
      </c>
      <c r="M359" s="119" t="s">
        <v>788</v>
      </c>
    </row>
    <row r="360" spans="1:13">
      <c r="A360" s="119" t="s">
        <v>65</v>
      </c>
      <c r="B360" s="119" t="s">
        <v>397</v>
      </c>
      <c r="C360" s="119">
        <v>27605</v>
      </c>
      <c r="D360" s="119">
        <v>27950</v>
      </c>
      <c r="E360" s="119">
        <v>27560</v>
      </c>
      <c r="F360" s="119">
        <v>27747.95</v>
      </c>
      <c r="G360" s="119">
        <v>27701</v>
      </c>
      <c r="H360" s="119">
        <v>28198</v>
      </c>
      <c r="I360" s="119">
        <v>33515</v>
      </c>
      <c r="J360" s="119">
        <v>929726384.95000005</v>
      </c>
      <c r="K360" s="121">
        <v>43140</v>
      </c>
      <c r="L360" s="119">
        <v>15905</v>
      </c>
      <c r="M360" s="119" t="s">
        <v>789</v>
      </c>
    </row>
    <row r="361" spans="1:13">
      <c r="A361" s="119" t="s">
        <v>790</v>
      </c>
      <c r="B361" s="119" t="s">
        <v>397</v>
      </c>
      <c r="C361" s="119">
        <v>323.8</v>
      </c>
      <c r="D361" s="119">
        <v>333.25</v>
      </c>
      <c r="E361" s="119">
        <v>319.8</v>
      </c>
      <c r="F361" s="119">
        <v>326.45</v>
      </c>
      <c r="G361" s="119">
        <v>325</v>
      </c>
      <c r="H361" s="119">
        <v>326.5</v>
      </c>
      <c r="I361" s="119">
        <v>105144</v>
      </c>
      <c r="J361" s="119">
        <v>34488399.950000003</v>
      </c>
      <c r="K361" s="121">
        <v>43140</v>
      </c>
      <c r="L361" s="119">
        <v>1751</v>
      </c>
      <c r="M361" s="119" t="s">
        <v>791</v>
      </c>
    </row>
    <row r="362" spans="1:13">
      <c r="A362" s="119" t="s">
        <v>2800</v>
      </c>
      <c r="B362" s="119" t="s">
        <v>397</v>
      </c>
      <c r="C362" s="119">
        <v>444.05</v>
      </c>
      <c r="D362" s="119">
        <v>465</v>
      </c>
      <c r="E362" s="119">
        <v>430.1</v>
      </c>
      <c r="F362" s="119">
        <v>460.8</v>
      </c>
      <c r="G362" s="119">
        <v>465</v>
      </c>
      <c r="H362" s="119">
        <v>444.05</v>
      </c>
      <c r="I362" s="119">
        <v>3898</v>
      </c>
      <c r="J362" s="119">
        <v>1763104.05</v>
      </c>
      <c r="K362" s="121">
        <v>43140</v>
      </c>
      <c r="L362" s="119">
        <v>278</v>
      </c>
      <c r="M362" s="119" t="s">
        <v>2801</v>
      </c>
    </row>
    <row r="363" spans="1:13">
      <c r="A363" s="119" t="s">
        <v>792</v>
      </c>
      <c r="B363" s="119" t="s">
        <v>397</v>
      </c>
      <c r="C363" s="119">
        <v>178.5</v>
      </c>
      <c r="D363" s="119">
        <v>185.8</v>
      </c>
      <c r="E363" s="119">
        <v>176</v>
      </c>
      <c r="F363" s="119">
        <v>181.1</v>
      </c>
      <c r="G363" s="119">
        <v>183</v>
      </c>
      <c r="H363" s="119">
        <v>180.05</v>
      </c>
      <c r="I363" s="119">
        <v>229920</v>
      </c>
      <c r="J363" s="119">
        <v>42038761.799999997</v>
      </c>
      <c r="K363" s="121">
        <v>43140</v>
      </c>
      <c r="L363" s="119">
        <v>2786</v>
      </c>
      <c r="M363" s="119" t="s">
        <v>793</v>
      </c>
    </row>
    <row r="364" spans="1:13">
      <c r="A364" s="119" t="s">
        <v>2487</v>
      </c>
      <c r="B364" s="119" t="s">
        <v>397</v>
      </c>
      <c r="C364" s="119">
        <v>522.9</v>
      </c>
      <c r="D364" s="119">
        <v>522.9</v>
      </c>
      <c r="E364" s="119">
        <v>480</v>
      </c>
      <c r="F364" s="119">
        <v>499.5</v>
      </c>
      <c r="G364" s="119">
        <v>499.5</v>
      </c>
      <c r="H364" s="119">
        <v>504.4</v>
      </c>
      <c r="I364" s="119">
        <v>1712</v>
      </c>
      <c r="J364" s="119">
        <v>841434.75</v>
      </c>
      <c r="K364" s="121">
        <v>43140</v>
      </c>
      <c r="L364" s="119">
        <v>83</v>
      </c>
      <c r="M364" s="119" t="s">
        <v>2488</v>
      </c>
    </row>
    <row r="365" spans="1:13">
      <c r="A365" s="119" t="s">
        <v>794</v>
      </c>
      <c r="B365" s="119" t="s">
        <v>397</v>
      </c>
      <c r="C365" s="119">
        <v>55.2</v>
      </c>
      <c r="D365" s="119">
        <v>60.45</v>
      </c>
      <c r="E365" s="119">
        <v>55</v>
      </c>
      <c r="F365" s="119">
        <v>59.15</v>
      </c>
      <c r="G365" s="119">
        <v>58.9</v>
      </c>
      <c r="H365" s="119">
        <v>57.5</v>
      </c>
      <c r="I365" s="119">
        <v>1223307</v>
      </c>
      <c r="J365" s="119">
        <v>71468408.650000006</v>
      </c>
      <c r="K365" s="121">
        <v>43140</v>
      </c>
      <c r="L365" s="119">
        <v>6931</v>
      </c>
      <c r="M365" s="119" t="s">
        <v>795</v>
      </c>
    </row>
    <row r="366" spans="1:13">
      <c r="A366" s="119" t="s">
        <v>3181</v>
      </c>
      <c r="B366" s="119" t="s">
        <v>397</v>
      </c>
      <c r="C366" s="119">
        <v>16.5</v>
      </c>
      <c r="D366" s="119">
        <v>16.850000000000001</v>
      </c>
      <c r="E366" s="119">
        <v>16.100000000000001</v>
      </c>
      <c r="F366" s="119">
        <v>16.649999999999999</v>
      </c>
      <c r="G366" s="119">
        <v>16.55</v>
      </c>
      <c r="H366" s="119">
        <v>16.75</v>
      </c>
      <c r="I366" s="119">
        <v>32110</v>
      </c>
      <c r="J366" s="119">
        <v>532631.25</v>
      </c>
      <c r="K366" s="121">
        <v>43140</v>
      </c>
      <c r="L366" s="119">
        <v>81</v>
      </c>
      <c r="M366" s="119" t="s">
        <v>3182</v>
      </c>
    </row>
    <row r="367" spans="1:13">
      <c r="A367" s="119" t="s">
        <v>796</v>
      </c>
      <c r="B367" s="119" t="s">
        <v>397</v>
      </c>
      <c r="C367" s="119">
        <v>81.900000000000006</v>
      </c>
      <c r="D367" s="119">
        <v>83.75</v>
      </c>
      <c r="E367" s="119">
        <v>80.650000000000006</v>
      </c>
      <c r="F367" s="119">
        <v>82.35</v>
      </c>
      <c r="G367" s="119">
        <v>82.45</v>
      </c>
      <c r="H367" s="119">
        <v>84.05</v>
      </c>
      <c r="I367" s="119">
        <v>475612</v>
      </c>
      <c r="J367" s="119">
        <v>39150454.399999999</v>
      </c>
      <c r="K367" s="121">
        <v>43140</v>
      </c>
      <c r="L367" s="119">
        <v>2478</v>
      </c>
      <c r="M367" s="119" t="s">
        <v>797</v>
      </c>
    </row>
    <row r="368" spans="1:13">
      <c r="A368" s="119" t="s">
        <v>798</v>
      </c>
      <c r="B368" s="119" t="s">
        <v>397</v>
      </c>
      <c r="C368" s="119">
        <v>31</v>
      </c>
      <c r="D368" s="119">
        <v>34.65</v>
      </c>
      <c r="E368" s="119">
        <v>31</v>
      </c>
      <c r="F368" s="119">
        <v>34</v>
      </c>
      <c r="G368" s="119">
        <v>33.85</v>
      </c>
      <c r="H368" s="119">
        <v>32.700000000000003</v>
      </c>
      <c r="I368" s="119">
        <v>599267</v>
      </c>
      <c r="J368" s="119">
        <v>19979385.149999999</v>
      </c>
      <c r="K368" s="121">
        <v>43140</v>
      </c>
      <c r="L368" s="119">
        <v>2236</v>
      </c>
      <c r="M368" s="119" t="s">
        <v>799</v>
      </c>
    </row>
    <row r="369" spans="1:13">
      <c r="A369" s="119" t="s">
        <v>2659</v>
      </c>
      <c r="B369" s="119" t="s">
        <v>397</v>
      </c>
      <c r="C369" s="119">
        <v>165.7</v>
      </c>
      <c r="D369" s="119">
        <v>165.7</v>
      </c>
      <c r="E369" s="119">
        <v>159</v>
      </c>
      <c r="F369" s="119">
        <v>161.44999999999999</v>
      </c>
      <c r="G369" s="119">
        <v>160.9</v>
      </c>
      <c r="H369" s="119">
        <v>169.05</v>
      </c>
      <c r="I369" s="119">
        <v>33066</v>
      </c>
      <c r="J369" s="119">
        <v>5368793.7000000002</v>
      </c>
      <c r="K369" s="121">
        <v>43140</v>
      </c>
      <c r="L369" s="119">
        <v>515</v>
      </c>
      <c r="M369" s="119" t="s">
        <v>2660</v>
      </c>
    </row>
    <row r="370" spans="1:13">
      <c r="A370" s="119" t="s">
        <v>800</v>
      </c>
      <c r="B370" s="119" t="s">
        <v>397</v>
      </c>
      <c r="C370" s="119">
        <v>328.1</v>
      </c>
      <c r="D370" s="119">
        <v>340.5</v>
      </c>
      <c r="E370" s="119">
        <v>318</v>
      </c>
      <c r="F370" s="119">
        <v>336.4</v>
      </c>
      <c r="G370" s="119">
        <v>335.5</v>
      </c>
      <c r="H370" s="119">
        <v>334.55</v>
      </c>
      <c r="I370" s="119">
        <v>81145</v>
      </c>
      <c r="J370" s="119">
        <v>27335605.25</v>
      </c>
      <c r="K370" s="121">
        <v>43140</v>
      </c>
      <c r="L370" s="119">
        <v>4148</v>
      </c>
      <c r="M370" s="119" t="s">
        <v>801</v>
      </c>
    </row>
    <row r="371" spans="1:13">
      <c r="A371" s="119" t="s">
        <v>802</v>
      </c>
      <c r="B371" s="119" t="s">
        <v>397</v>
      </c>
      <c r="C371" s="119">
        <v>45.1</v>
      </c>
      <c r="D371" s="119">
        <v>46.8</v>
      </c>
      <c r="E371" s="119">
        <v>44.15</v>
      </c>
      <c r="F371" s="119">
        <v>44.95</v>
      </c>
      <c r="G371" s="119">
        <v>45</v>
      </c>
      <c r="H371" s="119">
        <v>46.95</v>
      </c>
      <c r="I371" s="119">
        <v>95797</v>
      </c>
      <c r="J371" s="119">
        <v>4327287.8499999996</v>
      </c>
      <c r="K371" s="121">
        <v>43140</v>
      </c>
      <c r="L371" s="119">
        <v>459</v>
      </c>
      <c r="M371" s="119" t="s">
        <v>803</v>
      </c>
    </row>
    <row r="372" spans="1:13">
      <c r="A372" s="119" t="s">
        <v>2507</v>
      </c>
      <c r="B372" s="119" t="s">
        <v>397</v>
      </c>
      <c r="C372" s="119">
        <v>285</v>
      </c>
      <c r="D372" s="119">
        <v>291.10000000000002</v>
      </c>
      <c r="E372" s="119">
        <v>280.10000000000002</v>
      </c>
      <c r="F372" s="119">
        <v>287.05</v>
      </c>
      <c r="G372" s="119">
        <v>286.14999999999998</v>
      </c>
      <c r="H372" s="119">
        <v>292.2</v>
      </c>
      <c r="I372" s="119">
        <v>89510</v>
      </c>
      <c r="J372" s="119">
        <v>25656415.100000001</v>
      </c>
      <c r="K372" s="121">
        <v>43140</v>
      </c>
      <c r="L372" s="119">
        <v>1441</v>
      </c>
      <c r="M372" s="119" t="s">
        <v>2508</v>
      </c>
    </row>
    <row r="373" spans="1:13">
      <c r="A373" s="119" t="s">
        <v>197</v>
      </c>
      <c r="B373" s="119" t="s">
        <v>397</v>
      </c>
      <c r="C373" s="119">
        <v>1106.5</v>
      </c>
      <c r="D373" s="119">
        <v>1106.5</v>
      </c>
      <c r="E373" s="119">
        <v>1076</v>
      </c>
      <c r="F373" s="119">
        <v>1088.05</v>
      </c>
      <c r="G373" s="119">
        <v>1086</v>
      </c>
      <c r="H373" s="119">
        <v>1115.7</v>
      </c>
      <c r="I373" s="119">
        <v>140768</v>
      </c>
      <c r="J373" s="119">
        <v>153371799.15000001</v>
      </c>
      <c r="K373" s="121">
        <v>43140</v>
      </c>
      <c r="L373" s="119">
        <v>13111</v>
      </c>
      <c r="M373" s="119" t="s">
        <v>804</v>
      </c>
    </row>
    <row r="374" spans="1:13">
      <c r="A374" s="119" t="s">
        <v>2867</v>
      </c>
      <c r="B374" s="119" t="s">
        <v>397</v>
      </c>
      <c r="C374" s="119">
        <v>19.899999999999999</v>
      </c>
      <c r="D374" s="119">
        <v>19.899999999999999</v>
      </c>
      <c r="E374" s="119">
        <v>19.149999999999999</v>
      </c>
      <c r="F374" s="119">
        <v>19.55</v>
      </c>
      <c r="G374" s="119">
        <v>19.600000000000001</v>
      </c>
      <c r="H374" s="119">
        <v>19.899999999999999</v>
      </c>
      <c r="I374" s="119">
        <v>83650</v>
      </c>
      <c r="J374" s="119">
        <v>1630726.95</v>
      </c>
      <c r="K374" s="121">
        <v>43140</v>
      </c>
      <c r="L374" s="119">
        <v>380</v>
      </c>
      <c r="M374" s="119" t="s">
        <v>2868</v>
      </c>
    </row>
    <row r="375" spans="1:13">
      <c r="A375" s="119" t="s">
        <v>2661</v>
      </c>
      <c r="B375" s="119" t="s">
        <v>397</v>
      </c>
      <c r="C375" s="119">
        <v>190.1</v>
      </c>
      <c r="D375" s="119">
        <v>202</v>
      </c>
      <c r="E375" s="119">
        <v>190.1</v>
      </c>
      <c r="F375" s="119">
        <v>200.35</v>
      </c>
      <c r="G375" s="119">
        <v>201.1</v>
      </c>
      <c r="H375" s="119">
        <v>200.35</v>
      </c>
      <c r="I375" s="119">
        <v>28797</v>
      </c>
      <c r="J375" s="119">
        <v>5706736.9500000002</v>
      </c>
      <c r="K375" s="121">
        <v>43140</v>
      </c>
      <c r="L375" s="119">
        <v>665</v>
      </c>
      <c r="M375" s="119" t="s">
        <v>2662</v>
      </c>
    </row>
    <row r="376" spans="1:13">
      <c r="A376" s="119" t="s">
        <v>805</v>
      </c>
      <c r="B376" s="119" t="s">
        <v>397</v>
      </c>
      <c r="C376" s="119">
        <v>191</v>
      </c>
      <c r="D376" s="119">
        <v>200</v>
      </c>
      <c r="E376" s="119">
        <v>186</v>
      </c>
      <c r="F376" s="119">
        <v>197.7</v>
      </c>
      <c r="G376" s="119">
        <v>199.5</v>
      </c>
      <c r="H376" s="119">
        <v>193.75</v>
      </c>
      <c r="I376" s="119">
        <v>18749</v>
      </c>
      <c r="J376" s="119">
        <v>3675818.35</v>
      </c>
      <c r="K376" s="121">
        <v>43140</v>
      </c>
      <c r="L376" s="119">
        <v>339</v>
      </c>
      <c r="M376" s="119" t="s">
        <v>806</v>
      </c>
    </row>
    <row r="377" spans="1:13">
      <c r="A377" s="119" t="s">
        <v>2289</v>
      </c>
      <c r="B377" s="119" t="s">
        <v>397</v>
      </c>
      <c r="C377" s="119">
        <v>1150</v>
      </c>
      <c r="D377" s="119">
        <v>1180.25</v>
      </c>
      <c r="E377" s="119">
        <v>1140</v>
      </c>
      <c r="F377" s="119">
        <v>1146.5</v>
      </c>
      <c r="G377" s="119">
        <v>1144.5</v>
      </c>
      <c r="H377" s="119">
        <v>1188.4000000000001</v>
      </c>
      <c r="I377" s="119">
        <v>54307</v>
      </c>
      <c r="J377" s="119">
        <v>62527289.899999999</v>
      </c>
      <c r="K377" s="121">
        <v>43140</v>
      </c>
      <c r="L377" s="119">
        <v>7617</v>
      </c>
      <c r="M377" s="119" t="s">
        <v>2290</v>
      </c>
    </row>
    <row r="378" spans="1:13">
      <c r="A378" s="119" t="s">
        <v>2429</v>
      </c>
      <c r="B378" s="119" t="s">
        <v>397</v>
      </c>
      <c r="C378" s="119">
        <v>23.35</v>
      </c>
      <c r="D378" s="119">
        <v>25.75</v>
      </c>
      <c r="E378" s="119">
        <v>23.35</v>
      </c>
      <c r="F378" s="119">
        <v>25.75</v>
      </c>
      <c r="G378" s="119">
        <v>25.75</v>
      </c>
      <c r="H378" s="119">
        <v>24.55</v>
      </c>
      <c r="I378" s="119">
        <v>120361</v>
      </c>
      <c r="J378" s="119">
        <v>3030844.2</v>
      </c>
      <c r="K378" s="121">
        <v>43140</v>
      </c>
      <c r="L378" s="119">
        <v>415</v>
      </c>
      <c r="M378" s="119" t="s">
        <v>2430</v>
      </c>
    </row>
    <row r="379" spans="1:13">
      <c r="A379" s="119" t="s">
        <v>66</v>
      </c>
      <c r="B379" s="119" t="s">
        <v>397</v>
      </c>
      <c r="C379" s="119">
        <v>166.05</v>
      </c>
      <c r="D379" s="119">
        <v>170.5</v>
      </c>
      <c r="E379" s="119">
        <v>164.55</v>
      </c>
      <c r="F379" s="119">
        <v>168.25</v>
      </c>
      <c r="G379" s="119">
        <v>167.65</v>
      </c>
      <c r="H379" s="119">
        <v>170.35</v>
      </c>
      <c r="I379" s="119">
        <v>1969296</v>
      </c>
      <c r="J379" s="119">
        <v>329820484.35000002</v>
      </c>
      <c r="K379" s="121">
        <v>43140</v>
      </c>
      <c r="L379" s="119">
        <v>18478</v>
      </c>
      <c r="M379" s="119" t="s">
        <v>807</v>
      </c>
    </row>
    <row r="380" spans="1:13">
      <c r="A380" s="119" t="s">
        <v>808</v>
      </c>
      <c r="B380" s="119" t="s">
        <v>397</v>
      </c>
      <c r="C380" s="119">
        <v>693.7</v>
      </c>
      <c r="D380" s="119">
        <v>697.95</v>
      </c>
      <c r="E380" s="119">
        <v>688.25</v>
      </c>
      <c r="F380" s="119">
        <v>696.05</v>
      </c>
      <c r="G380" s="119">
        <v>696</v>
      </c>
      <c r="H380" s="119">
        <v>697.9</v>
      </c>
      <c r="I380" s="119">
        <v>10482</v>
      </c>
      <c r="J380" s="119">
        <v>7273709.5499999998</v>
      </c>
      <c r="K380" s="121">
        <v>43140</v>
      </c>
      <c r="L380" s="119">
        <v>146</v>
      </c>
      <c r="M380" s="119" t="s">
        <v>809</v>
      </c>
    </row>
    <row r="381" spans="1:13">
      <c r="A381" s="119" t="s">
        <v>3183</v>
      </c>
      <c r="B381" s="119" t="s">
        <v>397</v>
      </c>
      <c r="C381" s="119">
        <v>93.95</v>
      </c>
      <c r="D381" s="119">
        <v>100.35</v>
      </c>
      <c r="E381" s="119">
        <v>92</v>
      </c>
      <c r="F381" s="119">
        <v>99.9</v>
      </c>
      <c r="G381" s="119">
        <v>100.35</v>
      </c>
      <c r="H381" s="119">
        <v>95.6</v>
      </c>
      <c r="I381" s="119">
        <v>40867</v>
      </c>
      <c r="J381" s="119">
        <v>3956152.55</v>
      </c>
      <c r="K381" s="121">
        <v>43140</v>
      </c>
      <c r="L381" s="119">
        <v>463</v>
      </c>
      <c r="M381" s="119" t="s">
        <v>3184</v>
      </c>
    </row>
    <row r="382" spans="1:13">
      <c r="A382" s="119" t="s">
        <v>3003</v>
      </c>
      <c r="B382" s="119" t="s">
        <v>397</v>
      </c>
      <c r="C382" s="119">
        <v>230.54</v>
      </c>
      <c r="D382" s="119">
        <v>269.60000000000002</v>
      </c>
      <c r="E382" s="119">
        <v>230.54</v>
      </c>
      <c r="F382" s="119">
        <v>249.45</v>
      </c>
      <c r="G382" s="119">
        <v>249.45</v>
      </c>
      <c r="H382" s="119">
        <v>256.79000000000002</v>
      </c>
      <c r="I382" s="119">
        <v>350</v>
      </c>
      <c r="J382" s="119">
        <v>85047.039999999994</v>
      </c>
      <c r="K382" s="121">
        <v>43140</v>
      </c>
      <c r="L382" s="119">
        <v>22</v>
      </c>
      <c r="M382" s="119" t="s">
        <v>3004</v>
      </c>
    </row>
    <row r="383" spans="1:13">
      <c r="A383" s="119" t="s">
        <v>810</v>
      </c>
      <c r="B383" s="119" t="s">
        <v>397</v>
      </c>
      <c r="C383" s="119">
        <v>138.4</v>
      </c>
      <c r="D383" s="119">
        <v>142.94999999999999</v>
      </c>
      <c r="E383" s="119">
        <v>138.1</v>
      </c>
      <c r="F383" s="119">
        <v>141.25</v>
      </c>
      <c r="G383" s="119">
        <v>141.19999999999999</v>
      </c>
      <c r="H383" s="119">
        <v>142.44999999999999</v>
      </c>
      <c r="I383" s="119">
        <v>1727350</v>
      </c>
      <c r="J383" s="119">
        <v>243868916.84999999</v>
      </c>
      <c r="K383" s="121">
        <v>43140</v>
      </c>
      <c r="L383" s="119">
        <v>7638</v>
      </c>
      <c r="M383" s="119" t="s">
        <v>811</v>
      </c>
    </row>
    <row r="384" spans="1:13">
      <c r="A384" s="119" t="s">
        <v>2556</v>
      </c>
      <c r="B384" s="119" t="s">
        <v>397</v>
      </c>
      <c r="C384" s="119">
        <v>758</v>
      </c>
      <c r="D384" s="119">
        <v>771.8</v>
      </c>
      <c r="E384" s="119">
        <v>754.8</v>
      </c>
      <c r="F384" s="119">
        <v>761.2</v>
      </c>
      <c r="G384" s="119">
        <v>758</v>
      </c>
      <c r="H384" s="119">
        <v>769.1</v>
      </c>
      <c r="I384" s="119">
        <v>14881</v>
      </c>
      <c r="J384" s="119">
        <v>11386446.9</v>
      </c>
      <c r="K384" s="121">
        <v>43140</v>
      </c>
      <c r="L384" s="119">
        <v>1107</v>
      </c>
      <c r="M384" s="119" t="s">
        <v>2557</v>
      </c>
    </row>
    <row r="385" spans="1:13">
      <c r="A385" s="119" t="s">
        <v>812</v>
      </c>
      <c r="B385" s="119" t="s">
        <v>397</v>
      </c>
      <c r="C385" s="119">
        <v>192.5</v>
      </c>
      <c r="D385" s="119">
        <v>199.8</v>
      </c>
      <c r="E385" s="119">
        <v>192.5</v>
      </c>
      <c r="F385" s="119">
        <v>198.55</v>
      </c>
      <c r="G385" s="119">
        <v>198.45</v>
      </c>
      <c r="H385" s="119">
        <v>199.05</v>
      </c>
      <c r="I385" s="119">
        <v>547157</v>
      </c>
      <c r="J385" s="119">
        <v>107232601.3</v>
      </c>
      <c r="K385" s="121">
        <v>43140</v>
      </c>
      <c r="L385" s="119">
        <v>5477</v>
      </c>
      <c r="M385" s="119" t="s">
        <v>813</v>
      </c>
    </row>
    <row r="386" spans="1:13">
      <c r="A386" s="119" t="s">
        <v>814</v>
      </c>
      <c r="B386" s="119" t="s">
        <v>397</v>
      </c>
      <c r="C386" s="119">
        <v>795.25</v>
      </c>
      <c r="D386" s="119">
        <v>837.95</v>
      </c>
      <c r="E386" s="119">
        <v>788</v>
      </c>
      <c r="F386" s="119">
        <v>822.65</v>
      </c>
      <c r="G386" s="119">
        <v>812.15</v>
      </c>
      <c r="H386" s="119">
        <v>824</v>
      </c>
      <c r="I386" s="119">
        <v>4258</v>
      </c>
      <c r="J386" s="119">
        <v>3476960.75</v>
      </c>
      <c r="K386" s="121">
        <v>43140</v>
      </c>
      <c r="L386" s="119">
        <v>531</v>
      </c>
      <c r="M386" s="119" t="s">
        <v>815</v>
      </c>
    </row>
    <row r="387" spans="1:13">
      <c r="A387" s="119" t="s">
        <v>816</v>
      </c>
      <c r="B387" s="119" t="s">
        <v>397</v>
      </c>
      <c r="C387" s="119">
        <v>875</v>
      </c>
      <c r="D387" s="119">
        <v>915.9</v>
      </c>
      <c r="E387" s="119">
        <v>875</v>
      </c>
      <c r="F387" s="119">
        <v>910.7</v>
      </c>
      <c r="G387" s="119">
        <v>910</v>
      </c>
      <c r="H387" s="119">
        <v>906.8</v>
      </c>
      <c r="I387" s="119">
        <v>1581578</v>
      </c>
      <c r="J387" s="119">
        <v>1434662328.0999999</v>
      </c>
      <c r="K387" s="121">
        <v>43140</v>
      </c>
      <c r="L387" s="119">
        <v>30288</v>
      </c>
      <c r="M387" s="119" t="s">
        <v>817</v>
      </c>
    </row>
    <row r="388" spans="1:13">
      <c r="A388" s="119" t="s">
        <v>3185</v>
      </c>
      <c r="B388" s="119" t="s">
        <v>397</v>
      </c>
      <c r="C388" s="119">
        <v>3.75</v>
      </c>
      <c r="D388" s="119">
        <v>3.75</v>
      </c>
      <c r="E388" s="119">
        <v>3.75</v>
      </c>
      <c r="F388" s="119">
        <v>3.75</v>
      </c>
      <c r="G388" s="119">
        <v>3.75</v>
      </c>
      <c r="H388" s="119">
        <v>3.9</v>
      </c>
      <c r="I388" s="119">
        <v>3833483</v>
      </c>
      <c r="J388" s="119">
        <v>14375561.25</v>
      </c>
      <c r="K388" s="121">
        <v>43140</v>
      </c>
      <c r="L388" s="119">
        <v>1139</v>
      </c>
      <c r="M388" s="119" t="s">
        <v>3186</v>
      </c>
    </row>
    <row r="389" spans="1:13">
      <c r="A389" s="119" t="s">
        <v>818</v>
      </c>
      <c r="B389" s="119" t="s">
        <v>397</v>
      </c>
      <c r="C389" s="119">
        <v>25.15</v>
      </c>
      <c r="D389" s="119">
        <v>26.7</v>
      </c>
      <c r="E389" s="119">
        <v>25.05</v>
      </c>
      <c r="F389" s="119">
        <v>26.05</v>
      </c>
      <c r="G389" s="119">
        <v>26.05</v>
      </c>
      <c r="H389" s="119">
        <v>26.25</v>
      </c>
      <c r="I389" s="119">
        <v>26079</v>
      </c>
      <c r="J389" s="119">
        <v>680550.95</v>
      </c>
      <c r="K389" s="121">
        <v>43140</v>
      </c>
      <c r="L389" s="119">
        <v>173</v>
      </c>
      <c r="M389" s="119" t="s">
        <v>819</v>
      </c>
    </row>
    <row r="390" spans="1:13">
      <c r="A390" s="119" t="s">
        <v>820</v>
      </c>
      <c r="B390" s="119" t="s">
        <v>397</v>
      </c>
      <c r="C390" s="119">
        <v>271.60000000000002</v>
      </c>
      <c r="D390" s="119">
        <v>292</v>
      </c>
      <c r="E390" s="119">
        <v>265.35000000000002</v>
      </c>
      <c r="F390" s="119">
        <v>279.85000000000002</v>
      </c>
      <c r="G390" s="119">
        <v>275</v>
      </c>
      <c r="H390" s="119">
        <v>276.39999999999998</v>
      </c>
      <c r="I390" s="119">
        <v>17810</v>
      </c>
      <c r="J390" s="119">
        <v>4976724.75</v>
      </c>
      <c r="K390" s="121">
        <v>43140</v>
      </c>
      <c r="L390" s="119">
        <v>968</v>
      </c>
      <c r="M390" s="119" t="s">
        <v>821</v>
      </c>
    </row>
    <row r="391" spans="1:13">
      <c r="A391" s="119" t="s">
        <v>2431</v>
      </c>
      <c r="B391" s="119" t="s">
        <v>397</v>
      </c>
      <c r="C391" s="119">
        <v>60.5</v>
      </c>
      <c r="D391" s="119">
        <v>65.400000000000006</v>
      </c>
      <c r="E391" s="119">
        <v>59.5</v>
      </c>
      <c r="F391" s="119">
        <v>65.400000000000006</v>
      </c>
      <c r="G391" s="119">
        <v>65.400000000000006</v>
      </c>
      <c r="H391" s="119">
        <v>62.3</v>
      </c>
      <c r="I391" s="119">
        <v>244298</v>
      </c>
      <c r="J391" s="119">
        <v>15751259.65</v>
      </c>
      <c r="K391" s="121">
        <v>43140</v>
      </c>
      <c r="L391" s="119">
        <v>928</v>
      </c>
      <c r="M391" s="119" t="s">
        <v>2432</v>
      </c>
    </row>
    <row r="392" spans="1:13">
      <c r="A392" s="119" t="s">
        <v>2663</v>
      </c>
      <c r="B392" s="119" t="s">
        <v>397</v>
      </c>
      <c r="C392" s="119">
        <v>7.75</v>
      </c>
      <c r="D392" s="119">
        <v>8.25</v>
      </c>
      <c r="E392" s="119">
        <v>7.05</v>
      </c>
      <c r="F392" s="119">
        <v>8.1999999999999993</v>
      </c>
      <c r="G392" s="119">
        <v>8.25</v>
      </c>
      <c r="H392" s="119">
        <v>7.5</v>
      </c>
      <c r="I392" s="119">
        <v>148318</v>
      </c>
      <c r="J392" s="119">
        <v>1192549.5</v>
      </c>
      <c r="K392" s="121">
        <v>43140</v>
      </c>
      <c r="L392" s="119">
        <v>438</v>
      </c>
      <c r="M392" s="119" t="s">
        <v>2664</v>
      </c>
    </row>
    <row r="393" spans="1:13">
      <c r="A393" s="119" t="s">
        <v>2915</v>
      </c>
      <c r="B393" s="119" t="s">
        <v>397</v>
      </c>
      <c r="C393" s="119">
        <v>35.049999999999997</v>
      </c>
      <c r="D393" s="119">
        <v>35.049999999999997</v>
      </c>
      <c r="E393" s="119">
        <v>34</v>
      </c>
      <c r="F393" s="119">
        <v>34.25</v>
      </c>
      <c r="G393" s="119">
        <v>34</v>
      </c>
      <c r="H393" s="119">
        <v>35</v>
      </c>
      <c r="I393" s="119">
        <v>2311</v>
      </c>
      <c r="J393" s="119">
        <v>79675.350000000006</v>
      </c>
      <c r="K393" s="121">
        <v>43140</v>
      </c>
      <c r="L393" s="119">
        <v>24</v>
      </c>
      <c r="M393" s="119" t="s">
        <v>2916</v>
      </c>
    </row>
    <row r="394" spans="1:13">
      <c r="A394" s="119" t="s">
        <v>822</v>
      </c>
      <c r="B394" s="119" t="s">
        <v>397</v>
      </c>
      <c r="C394" s="119">
        <v>378</v>
      </c>
      <c r="D394" s="119">
        <v>382.4</v>
      </c>
      <c r="E394" s="119">
        <v>369.15</v>
      </c>
      <c r="F394" s="119">
        <v>379.55</v>
      </c>
      <c r="G394" s="119">
        <v>379</v>
      </c>
      <c r="H394" s="119">
        <v>380.95</v>
      </c>
      <c r="I394" s="119">
        <v>127115</v>
      </c>
      <c r="J394" s="119">
        <v>47593806.350000001</v>
      </c>
      <c r="K394" s="121">
        <v>43140</v>
      </c>
      <c r="L394" s="119">
        <v>1749</v>
      </c>
      <c r="M394" s="119" t="s">
        <v>823</v>
      </c>
    </row>
    <row r="395" spans="1:13">
      <c r="A395" s="119" t="s">
        <v>824</v>
      </c>
      <c r="B395" s="119" t="s">
        <v>397</v>
      </c>
      <c r="C395" s="119">
        <v>545</v>
      </c>
      <c r="D395" s="119">
        <v>569.95000000000005</v>
      </c>
      <c r="E395" s="119">
        <v>539.5</v>
      </c>
      <c r="F395" s="119">
        <v>557.1</v>
      </c>
      <c r="G395" s="119">
        <v>556.65</v>
      </c>
      <c r="H395" s="119">
        <v>558.20000000000005</v>
      </c>
      <c r="I395" s="119">
        <v>40181</v>
      </c>
      <c r="J395" s="119">
        <v>22374156.449999999</v>
      </c>
      <c r="K395" s="121">
        <v>43140</v>
      </c>
      <c r="L395" s="119">
        <v>2004</v>
      </c>
      <c r="M395" s="119" t="s">
        <v>825</v>
      </c>
    </row>
    <row r="396" spans="1:13">
      <c r="A396" s="119" t="s">
        <v>3187</v>
      </c>
      <c r="B396" s="119" t="s">
        <v>397</v>
      </c>
      <c r="C396" s="119">
        <v>28.55</v>
      </c>
      <c r="D396" s="119">
        <v>31.55</v>
      </c>
      <c r="E396" s="119">
        <v>28.55</v>
      </c>
      <c r="F396" s="119">
        <v>31.45</v>
      </c>
      <c r="G396" s="119">
        <v>31.55</v>
      </c>
      <c r="H396" s="119">
        <v>30.05</v>
      </c>
      <c r="I396" s="119">
        <v>472208</v>
      </c>
      <c r="J396" s="119">
        <v>14827637.4</v>
      </c>
      <c r="K396" s="121">
        <v>43140</v>
      </c>
      <c r="L396" s="119">
        <v>438</v>
      </c>
      <c r="M396" s="119" t="s">
        <v>3188</v>
      </c>
    </row>
    <row r="397" spans="1:13">
      <c r="A397" s="119" t="s">
        <v>826</v>
      </c>
      <c r="B397" s="119" t="s">
        <v>397</v>
      </c>
      <c r="C397" s="119">
        <v>3530.05</v>
      </c>
      <c r="D397" s="119">
        <v>3830</v>
      </c>
      <c r="E397" s="119">
        <v>3435.05</v>
      </c>
      <c r="F397" s="119">
        <v>3622.65</v>
      </c>
      <c r="G397" s="119">
        <v>3640.55</v>
      </c>
      <c r="H397" s="119">
        <v>3680.05</v>
      </c>
      <c r="I397" s="119">
        <v>37797</v>
      </c>
      <c r="J397" s="119">
        <v>139895242</v>
      </c>
      <c r="K397" s="121">
        <v>43140</v>
      </c>
      <c r="L397" s="119">
        <v>4431</v>
      </c>
      <c r="M397" s="119" t="s">
        <v>827</v>
      </c>
    </row>
    <row r="398" spans="1:13">
      <c r="A398" s="119" t="s">
        <v>828</v>
      </c>
      <c r="B398" s="119" t="s">
        <v>397</v>
      </c>
      <c r="C398" s="119">
        <v>875</v>
      </c>
      <c r="D398" s="119">
        <v>966</v>
      </c>
      <c r="E398" s="119">
        <v>855.55</v>
      </c>
      <c r="F398" s="119">
        <v>903.95</v>
      </c>
      <c r="G398" s="119">
        <v>910</v>
      </c>
      <c r="H398" s="119">
        <v>895.7</v>
      </c>
      <c r="I398" s="119">
        <v>414266</v>
      </c>
      <c r="J398" s="119">
        <v>381647845.75</v>
      </c>
      <c r="K398" s="121">
        <v>43140</v>
      </c>
      <c r="L398" s="119">
        <v>18326</v>
      </c>
      <c r="M398" s="119" t="s">
        <v>829</v>
      </c>
    </row>
    <row r="399" spans="1:13">
      <c r="A399" s="119" t="s">
        <v>67</v>
      </c>
      <c r="B399" s="119" t="s">
        <v>397</v>
      </c>
      <c r="C399" s="119">
        <v>206</v>
      </c>
      <c r="D399" s="119">
        <v>212</v>
      </c>
      <c r="E399" s="119">
        <v>203.6</v>
      </c>
      <c r="F399" s="119">
        <v>208.25</v>
      </c>
      <c r="G399" s="119">
        <v>208.95</v>
      </c>
      <c r="H399" s="119">
        <v>209.85</v>
      </c>
      <c r="I399" s="119">
        <v>2369594</v>
      </c>
      <c r="J399" s="119">
        <v>497021499.85000002</v>
      </c>
      <c r="K399" s="121">
        <v>43140</v>
      </c>
      <c r="L399" s="119">
        <v>14449</v>
      </c>
      <c r="M399" s="119" t="s">
        <v>830</v>
      </c>
    </row>
    <row r="400" spans="1:13">
      <c r="A400" s="119" t="s">
        <v>2665</v>
      </c>
      <c r="B400" s="119" t="s">
        <v>397</v>
      </c>
      <c r="C400" s="119">
        <v>48.5</v>
      </c>
      <c r="D400" s="119">
        <v>49.9</v>
      </c>
      <c r="E400" s="119">
        <v>47.1</v>
      </c>
      <c r="F400" s="119">
        <v>48.7</v>
      </c>
      <c r="G400" s="119">
        <v>48.6</v>
      </c>
      <c r="H400" s="119">
        <v>48.95</v>
      </c>
      <c r="I400" s="119">
        <v>122834</v>
      </c>
      <c r="J400" s="119">
        <v>5962719.75</v>
      </c>
      <c r="K400" s="121">
        <v>43140</v>
      </c>
      <c r="L400" s="119">
        <v>1094</v>
      </c>
      <c r="M400" s="119" t="s">
        <v>2666</v>
      </c>
    </row>
    <row r="401" spans="1:13">
      <c r="A401" s="119" t="s">
        <v>2395</v>
      </c>
      <c r="B401" s="119" t="s">
        <v>397</v>
      </c>
      <c r="C401" s="119">
        <v>430</v>
      </c>
      <c r="D401" s="119">
        <v>444.95</v>
      </c>
      <c r="E401" s="119">
        <v>423</v>
      </c>
      <c r="F401" s="119">
        <v>425.15</v>
      </c>
      <c r="G401" s="119">
        <v>425</v>
      </c>
      <c r="H401" s="119">
        <v>444.2</v>
      </c>
      <c r="I401" s="119">
        <v>7435</v>
      </c>
      <c r="J401" s="119">
        <v>3201827.5</v>
      </c>
      <c r="K401" s="121">
        <v>43140</v>
      </c>
      <c r="L401" s="119">
        <v>242</v>
      </c>
      <c r="M401" s="119" t="s">
        <v>429</v>
      </c>
    </row>
    <row r="402" spans="1:13">
      <c r="A402" s="119" t="s">
        <v>833</v>
      </c>
      <c r="B402" s="119" t="s">
        <v>397</v>
      </c>
      <c r="C402" s="119">
        <v>64.25</v>
      </c>
      <c r="D402" s="119">
        <v>70.849999999999994</v>
      </c>
      <c r="E402" s="119">
        <v>64.25</v>
      </c>
      <c r="F402" s="119">
        <v>70.75</v>
      </c>
      <c r="G402" s="119">
        <v>70.849999999999994</v>
      </c>
      <c r="H402" s="119">
        <v>67.5</v>
      </c>
      <c r="I402" s="119">
        <v>1208872</v>
      </c>
      <c r="J402" s="119">
        <v>83060331.349999994</v>
      </c>
      <c r="K402" s="121">
        <v>43140</v>
      </c>
      <c r="L402" s="119">
        <v>6578</v>
      </c>
      <c r="M402" s="119" t="s">
        <v>834</v>
      </c>
    </row>
    <row r="403" spans="1:13">
      <c r="A403" s="119" t="s">
        <v>2292</v>
      </c>
      <c r="B403" s="119" t="s">
        <v>397</v>
      </c>
      <c r="C403" s="119">
        <v>62.1</v>
      </c>
      <c r="D403" s="119">
        <v>64.599999999999994</v>
      </c>
      <c r="E403" s="119">
        <v>61.1</v>
      </c>
      <c r="F403" s="119">
        <v>63.7</v>
      </c>
      <c r="G403" s="119">
        <v>63.55</v>
      </c>
      <c r="H403" s="119">
        <v>64.95</v>
      </c>
      <c r="I403" s="119">
        <v>4648995</v>
      </c>
      <c r="J403" s="119">
        <v>294446899.85000002</v>
      </c>
      <c r="K403" s="121">
        <v>43140</v>
      </c>
      <c r="L403" s="119">
        <v>13292</v>
      </c>
      <c r="M403" s="119" t="s">
        <v>832</v>
      </c>
    </row>
    <row r="404" spans="1:13">
      <c r="A404" s="119" t="s">
        <v>3033</v>
      </c>
      <c r="B404" s="119" t="s">
        <v>397</v>
      </c>
      <c r="C404" s="119">
        <v>0.4</v>
      </c>
      <c r="D404" s="119">
        <v>0.4</v>
      </c>
      <c r="E404" s="119">
        <v>0.3</v>
      </c>
      <c r="F404" s="119">
        <v>0.4</v>
      </c>
      <c r="G404" s="119">
        <v>0.4</v>
      </c>
      <c r="H404" s="119">
        <v>0.35</v>
      </c>
      <c r="I404" s="119">
        <v>9763218</v>
      </c>
      <c r="J404" s="119">
        <v>3823262.85</v>
      </c>
      <c r="K404" s="121">
        <v>43140</v>
      </c>
      <c r="L404" s="119">
        <v>1517</v>
      </c>
      <c r="M404" s="119" t="s">
        <v>3034</v>
      </c>
    </row>
    <row r="405" spans="1:13">
      <c r="A405" s="119" t="s">
        <v>835</v>
      </c>
      <c r="B405" s="119" t="s">
        <v>397</v>
      </c>
      <c r="C405" s="119">
        <v>274</v>
      </c>
      <c r="D405" s="119">
        <v>289.25</v>
      </c>
      <c r="E405" s="119">
        <v>269.95</v>
      </c>
      <c r="F405" s="119">
        <v>287</v>
      </c>
      <c r="G405" s="119">
        <v>285.5</v>
      </c>
      <c r="H405" s="119">
        <v>281.39999999999998</v>
      </c>
      <c r="I405" s="119">
        <v>494018</v>
      </c>
      <c r="J405" s="119">
        <v>139923587.84999999</v>
      </c>
      <c r="K405" s="121">
        <v>43140</v>
      </c>
      <c r="L405" s="119">
        <v>12609</v>
      </c>
      <c r="M405" s="119" t="s">
        <v>836</v>
      </c>
    </row>
    <row r="406" spans="1:13">
      <c r="A406" s="119" t="s">
        <v>2549</v>
      </c>
      <c r="B406" s="119" t="s">
        <v>397</v>
      </c>
      <c r="C406" s="119">
        <v>69.5</v>
      </c>
      <c r="D406" s="119">
        <v>71.8</v>
      </c>
      <c r="E406" s="119">
        <v>68.45</v>
      </c>
      <c r="F406" s="119">
        <v>71.150000000000006</v>
      </c>
      <c r="G406" s="119">
        <v>71</v>
      </c>
      <c r="H406" s="119">
        <v>72.05</v>
      </c>
      <c r="I406" s="119">
        <v>157685</v>
      </c>
      <c r="J406" s="119">
        <v>11141031.4</v>
      </c>
      <c r="K406" s="121">
        <v>43140</v>
      </c>
      <c r="L406" s="119">
        <v>995</v>
      </c>
      <c r="M406" s="119" t="s">
        <v>837</v>
      </c>
    </row>
    <row r="407" spans="1:13">
      <c r="A407" s="119" t="s">
        <v>68</v>
      </c>
      <c r="B407" s="119" t="s">
        <v>397</v>
      </c>
      <c r="C407" s="119">
        <v>93</v>
      </c>
      <c r="D407" s="119">
        <v>95.35</v>
      </c>
      <c r="E407" s="119">
        <v>91.9</v>
      </c>
      <c r="F407" s="119">
        <v>94.85</v>
      </c>
      <c r="G407" s="119">
        <v>95.25</v>
      </c>
      <c r="H407" s="119">
        <v>94.75</v>
      </c>
      <c r="I407" s="119">
        <v>5325441</v>
      </c>
      <c r="J407" s="119">
        <v>500659487.5</v>
      </c>
      <c r="K407" s="121">
        <v>43140</v>
      </c>
      <c r="L407" s="119">
        <v>40444</v>
      </c>
      <c r="M407" s="119" t="s">
        <v>838</v>
      </c>
    </row>
    <row r="408" spans="1:13">
      <c r="A408" s="119" t="s">
        <v>839</v>
      </c>
      <c r="B408" s="119" t="s">
        <v>397</v>
      </c>
      <c r="C408" s="119">
        <v>40.1</v>
      </c>
      <c r="D408" s="119">
        <v>42.5</v>
      </c>
      <c r="E408" s="119">
        <v>40.1</v>
      </c>
      <c r="F408" s="119">
        <v>41.8</v>
      </c>
      <c r="G408" s="119">
        <v>41.75</v>
      </c>
      <c r="H408" s="119">
        <v>43</v>
      </c>
      <c r="I408" s="119">
        <v>900606</v>
      </c>
      <c r="J408" s="119">
        <v>37601125.75</v>
      </c>
      <c r="K408" s="121">
        <v>43140</v>
      </c>
      <c r="L408" s="119">
        <v>2682</v>
      </c>
      <c r="M408" s="119" t="s">
        <v>840</v>
      </c>
    </row>
    <row r="409" spans="1:13">
      <c r="A409" s="119" t="s">
        <v>841</v>
      </c>
      <c r="B409" s="119" t="s">
        <v>397</v>
      </c>
      <c r="C409" s="119">
        <v>40</v>
      </c>
      <c r="D409" s="119">
        <v>41</v>
      </c>
      <c r="E409" s="119">
        <v>38.200000000000003</v>
      </c>
      <c r="F409" s="119">
        <v>40.1</v>
      </c>
      <c r="G409" s="119">
        <v>40.299999999999997</v>
      </c>
      <c r="H409" s="119">
        <v>41.65</v>
      </c>
      <c r="I409" s="119">
        <v>14564</v>
      </c>
      <c r="J409" s="119">
        <v>584290.05000000005</v>
      </c>
      <c r="K409" s="121">
        <v>43140</v>
      </c>
      <c r="L409" s="119">
        <v>164</v>
      </c>
      <c r="M409" s="119" t="s">
        <v>842</v>
      </c>
    </row>
    <row r="410" spans="1:13">
      <c r="A410" s="119" t="s">
        <v>843</v>
      </c>
      <c r="B410" s="119" t="s">
        <v>397</v>
      </c>
      <c r="C410" s="119">
        <v>897.95</v>
      </c>
      <c r="D410" s="119">
        <v>897.95</v>
      </c>
      <c r="E410" s="119">
        <v>880</v>
      </c>
      <c r="F410" s="119">
        <v>884.85</v>
      </c>
      <c r="G410" s="119">
        <v>889</v>
      </c>
      <c r="H410" s="119">
        <v>905.25</v>
      </c>
      <c r="I410" s="119">
        <v>12289</v>
      </c>
      <c r="J410" s="119">
        <v>10915739.050000001</v>
      </c>
      <c r="K410" s="121">
        <v>43140</v>
      </c>
      <c r="L410" s="119">
        <v>1133</v>
      </c>
      <c r="M410" s="119" t="s">
        <v>844</v>
      </c>
    </row>
    <row r="411" spans="1:13">
      <c r="A411" s="119" t="s">
        <v>845</v>
      </c>
      <c r="B411" s="119" t="s">
        <v>397</v>
      </c>
      <c r="C411" s="119">
        <v>193.9</v>
      </c>
      <c r="D411" s="119">
        <v>199.95</v>
      </c>
      <c r="E411" s="119">
        <v>191.3</v>
      </c>
      <c r="F411" s="119">
        <v>198</v>
      </c>
      <c r="G411" s="119">
        <v>198</v>
      </c>
      <c r="H411" s="119">
        <v>198.1</v>
      </c>
      <c r="I411" s="119">
        <v>33307</v>
      </c>
      <c r="J411" s="119">
        <v>6581899.0499999998</v>
      </c>
      <c r="K411" s="121">
        <v>43140</v>
      </c>
      <c r="L411" s="119">
        <v>1400</v>
      </c>
      <c r="M411" s="119" t="s">
        <v>846</v>
      </c>
    </row>
    <row r="412" spans="1:13">
      <c r="A412" s="119" t="s">
        <v>848</v>
      </c>
      <c r="B412" s="119" t="s">
        <v>397</v>
      </c>
      <c r="C412" s="119">
        <v>670</v>
      </c>
      <c r="D412" s="119">
        <v>677</v>
      </c>
      <c r="E412" s="119">
        <v>655.20000000000005</v>
      </c>
      <c r="F412" s="119">
        <v>669.95</v>
      </c>
      <c r="G412" s="119">
        <v>670</v>
      </c>
      <c r="H412" s="119">
        <v>676.1</v>
      </c>
      <c r="I412" s="119">
        <v>19565</v>
      </c>
      <c r="J412" s="119">
        <v>13064493.5</v>
      </c>
      <c r="K412" s="121">
        <v>43140</v>
      </c>
      <c r="L412" s="119">
        <v>1508</v>
      </c>
      <c r="M412" s="119" t="s">
        <v>849</v>
      </c>
    </row>
    <row r="413" spans="1:13">
      <c r="A413" s="119" t="s">
        <v>850</v>
      </c>
      <c r="B413" s="119" t="s">
        <v>397</v>
      </c>
      <c r="C413" s="119">
        <v>695</v>
      </c>
      <c r="D413" s="119">
        <v>698.95</v>
      </c>
      <c r="E413" s="119">
        <v>683.15</v>
      </c>
      <c r="F413" s="119">
        <v>696.1</v>
      </c>
      <c r="G413" s="119">
        <v>693.5</v>
      </c>
      <c r="H413" s="119">
        <v>702.35</v>
      </c>
      <c r="I413" s="119">
        <v>34893</v>
      </c>
      <c r="J413" s="119">
        <v>24103583.550000001</v>
      </c>
      <c r="K413" s="121">
        <v>43140</v>
      </c>
      <c r="L413" s="119">
        <v>3918</v>
      </c>
      <c r="M413" s="119" t="s">
        <v>851</v>
      </c>
    </row>
    <row r="414" spans="1:13">
      <c r="A414" s="119" t="s">
        <v>3189</v>
      </c>
      <c r="B414" s="119" t="s">
        <v>397</v>
      </c>
      <c r="C414" s="119">
        <v>72.5</v>
      </c>
      <c r="D414" s="119">
        <v>76</v>
      </c>
      <c r="E414" s="119">
        <v>72.45</v>
      </c>
      <c r="F414" s="119">
        <v>75.349999999999994</v>
      </c>
      <c r="G414" s="119">
        <v>75.349999999999994</v>
      </c>
      <c r="H414" s="119">
        <v>73.45</v>
      </c>
      <c r="I414" s="119">
        <v>6800</v>
      </c>
      <c r="J414" s="119">
        <v>508344.9</v>
      </c>
      <c r="K414" s="121">
        <v>43140</v>
      </c>
      <c r="L414" s="119">
        <v>78</v>
      </c>
      <c r="M414" s="119" t="s">
        <v>3190</v>
      </c>
    </row>
    <row r="415" spans="1:13">
      <c r="A415" s="119" t="s">
        <v>852</v>
      </c>
      <c r="B415" s="119" t="s">
        <v>397</v>
      </c>
      <c r="C415" s="119">
        <v>373</v>
      </c>
      <c r="D415" s="119">
        <v>379.95</v>
      </c>
      <c r="E415" s="119">
        <v>369.25</v>
      </c>
      <c r="F415" s="119">
        <v>376.75</v>
      </c>
      <c r="G415" s="119">
        <v>377.5</v>
      </c>
      <c r="H415" s="119">
        <v>377.7</v>
      </c>
      <c r="I415" s="119">
        <v>28758</v>
      </c>
      <c r="J415" s="119">
        <v>10815442.550000001</v>
      </c>
      <c r="K415" s="121">
        <v>43140</v>
      </c>
      <c r="L415" s="119">
        <v>1386</v>
      </c>
      <c r="M415" s="119" t="s">
        <v>853</v>
      </c>
    </row>
    <row r="416" spans="1:13">
      <c r="A416" s="119" t="s">
        <v>854</v>
      </c>
      <c r="B416" s="119" t="s">
        <v>397</v>
      </c>
      <c r="C416" s="119">
        <v>510.15</v>
      </c>
      <c r="D416" s="119">
        <v>542</v>
      </c>
      <c r="E416" s="119">
        <v>510.15</v>
      </c>
      <c r="F416" s="119">
        <v>536.79999999999995</v>
      </c>
      <c r="G416" s="119">
        <v>542</v>
      </c>
      <c r="H416" s="119">
        <v>537.25</v>
      </c>
      <c r="I416" s="119">
        <v>2754</v>
      </c>
      <c r="J416" s="119">
        <v>1461639.8</v>
      </c>
      <c r="K416" s="121">
        <v>43140</v>
      </c>
      <c r="L416" s="119">
        <v>226</v>
      </c>
      <c r="M416" s="119" t="s">
        <v>855</v>
      </c>
    </row>
    <row r="417" spans="1:13">
      <c r="A417" s="119" t="s">
        <v>856</v>
      </c>
      <c r="B417" s="119" t="s">
        <v>397</v>
      </c>
      <c r="C417" s="119">
        <v>109</v>
      </c>
      <c r="D417" s="119">
        <v>111</v>
      </c>
      <c r="E417" s="119">
        <v>106.25</v>
      </c>
      <c r="F417" s="119">
        <v>109.35</v>
      </c>
      <c r="G417" s="119">
        <v>109.1</v>
      </c>
      <c r="H417" s="119">
        <v>110.25</v>
      </c>
      <c r="I417" s="119">
        <v>28953</v>
      </c>
      <c r="J417" s="119">
        <v>3148904.05</v>
      </c>
      <c r="K417" s="121">
        <v>43140</v>
      </c>
      <c r="L417" s="119">
        <v>400</v>
      </c>
      <c r="M417" s="119" t="s">
        <v>857</v>
      </c>
    </row>
    <row r="418" spans="1:13">
      <c r="A418" s="119" t="s">
        <v>858</v>
      </c>
      <c r="B418" s="119" t="s">
        <v>397</v>
      </c>
      <c r="C418" s="119">
        <v>125</v>
      </c>
      <c r="D418" s="119">
        <v>156.69999999999999</v>
      </c>
      <c r="E418" s="119">
        <v>125</v>
      </c>
      <c r="F418" s="119">
        <v>148.6</v>
      </c>
      <c r="G418" s="119">
        <v>148.6</v>
      </c>
      <c r="H418" s="119">
        <v>126.05</v>
      </c>
      <c r="I418" s="119">
        <v>86214453</v>
      </c>
      <c r="J418" s="119">
        <v>12367217800.9</v>
      </c>
      <c r="K418" s="121">
        <v>43140</v>
      </c>
      <c r="L418" s="119">
        <v>350283</v>
      </c>
      <c r="M418" s="119" t="s">
        <v>859</v>
      </c>
    </row>
    <row r="419" spans="1:13">
      <c r="A419" s="119" t="s">
        <v>2587</v>
      </c>
      <c r="B419" s="119" t="s">
        <v>397</v>
      </c>
      <c r="C419" s="119">
        <v>229.95</v>
      </c>
      <c r="D419" s="119">
        <v>236.4</v>
      </c>
      <c r="E419" s="119">
        <v>223.15</v>
      </c>
      <c r="F419" s="119">
        <v>227.8</v>
      </c>
      <c r="G419" s="119">
        <v>225.05</v>
      </c>
      <c r="H419" s="119">
        <v>230.5</v>
      </c>
      <c r="I419" s="119">
        <v>2662</v>
      </c>
      <c r="J419" s="119">
        <v>610595.65</v>
      </c>
      <c r="K419" s="121">
        <v>43140</v>
      </c>
      <c r="L419" s="119">
        <v>78</v>
      </c>
      <c r="M419" s="119" t="s">
        <v>2588</v>
      </c>
    </row>
    <row r="420" spans="1:13">
      <c r="A420" s="119" t="s">
        <v>860</v>
      </c>
      <c r="B420" s="119" t="s">
        <v>397</v>
      </c>
      <c r="C420" s="119">
        <v>1614.95</v>
      </c>
      <c r="D420" s="119">
        <v>1870</v>
      </c>
      <c r="E420" s="119">
        <v>1611</v>
      </c>
      <c r="F420" s="119">
        <v>1807.3</v>
      </c>
      <c r="G420" s="119">
        <v>1785</v>
      </c>
      <c r="H420" s="119">
        <v>1663.55</v>
      </c>
      <c r="I420" s="119">
        <v>3484</v>
      </c>
      <c r="J420" s="119">
        <v>6109403.8499999996</v>
      </c>
      <c r="K420" s="121">
        <v>43140</v>
      </c>
      <c r="L420" s="119">
        <v>558</v>
      </c>
      <c r="M420" s="119" t="s">
        <v>861</v>
      </c>
    </row>
    <row r="421" spans="1:13">
      <c r="A421" s="119" t="s">
        <v>2944</v>
      </c>
      <c r="B421" s="119" t="s">
        <v>397</v>
      </c>
      <c r="C421" s="119">
        <v>501.5</v>
      </c>
      <c r="D421" s="119">
        <v>524.29999999999995</v>
      </c>
      <c r="E421" s="119">
        <v>501.5</v>
      </c>
      <c r="F421" s="119">
        <v>520.5</v>
      </c>
      <c r="G421" s="119">
        <v>522.04999999999995</v>
      </c>
      <c r="H421" s="119">
        <v>517.54999999999995</v>
      </c>
      <c r="I421" s="119">
        <v>249414</v>
      </c>
      <c r="J421" s="119">
        <v>129280531.90000001</v>
      </c>
      <c r="K421" s="121">
        <v>43140</v>
      </c>
      <c r="L421" s="119">
        <v>7587</v>
      </c>
      <c r="M421" s="119" t="s">
        <v>2945</v>
      </c>
    </row>
    <row r="422" spans="1:13">
      <c r="A422" s="119" t="s">
        <v>2951</v>
      </c>
      <c r="B422" s="119" t="s">
        <v>397</v>
      </c>
      <c r="C422" s="119">
        <v>666</v>
      </c>
      <c r="D422" s="119">
        <v>680.95</v>
      </c>
      <c r="E422" s="119">
        <v>660.1</v>
      </c>
      <c r="F422" s="119">
        <v>676.95</v>
      </c>
      <c r="G422" s="119">
        <v>678</v>
      </c>
      <c r="H422" s="119">
        <v>674.35</v>
      </c>
      <c r="I422" s="119">
        <v>23630</v>
      </c>
      <c r="J422" s="119">
        <v>15937525.300000001</v>
      </c>
      <c r="K422" s="121">
        <v>43140</v>
      </c>
      <c r="L422" s="119">
        <v>1042</v>
      </c>
      <c r="M422" s="119" t="s">
        <v>2952</v>
      </c>
    </row>
    <row r="423" spans="1:13">
      <c r="A423" s="119" t="s">
        <v>862</v>
      </c>
      <c r="B423" s="119" t="s">
        <v>397</v>
      </c>
      <c r="C423" s="119">
        <v>40.1</v>
      </c>
      <c r="D423" s="119">
        <v>44.55</v>
      </c>
      <c r="E423" s="119">
        <v>40</v>
      </c>
      <c r="F423" s="119">
        <v>44.05</v>
      </c>
      <c r="G423" s="119">
        <v>43.8</v>
      </c>
      <c r="H423" s="119">
        <v>41.25</v>
      </c>
      <c r="I423" s="119">
        <v>8677209</v>
      </c>
      <c r="J423" s="119">
        <v>370468364.75</v>
      </c>
      <c r="K423" s="121">
        <v>43140</v>
      </c>
      <c r="L423" s="119">
        <v>18909</v>
      </c>
      <c r="M423" s="119" t="s">
        <v>863</v>
      </c>
    </row>
    <row r="424" spans="1:13">
      <c r="A424" s="119" t="s">
        <v>864</v>
      </c>
      <c r="B424" s="119" t="s">
        <v>397</v>
      </c>
      <c r="C424" s="119">
        <v>159</v>
      </c>
      <c r="D424" s="119">
        <v>170</v>
      </c>
      <c r="E424" s="119">
        <v>157</v>
      </c>
      <c r="F424" s="119">
        <v>164.3</v>
      </c>
      <c r="G424" s="119">
        <v>164</v>
      </c>
      <c r="H424" s="119">
        <v>162.5</v>
      </c>
      <c r="I424" s="119">
        <v>281473</v>
      </c>
      <c r="J424" s="119">
        <v>46573142.100000001</v>
      </c>
      <c r="K424" s="121">
        <v>43140</v>
      </c>
      <c r="L424" s="119">
        <v>4831</v>
      </c>
      <c r="M424" s="119" t="s">
        <v>865</v>
      </c>
    </row>
    <row r="425" spans="1:13">
      <c r="A425" s="119" t="s">
        <v>866</v>
      </c>
      <c r="B425" s="119" t="s">
        <v>397</v>
      </c>
      <c r="C425" s="119">
        <v>222.95</v>
      </c>
      <c r="D425" s="119">
        <v>244.95</v>
      </c>
      <c r="E425" s="119">
        <v>222.95</v>
      </c>
      <c r="F425" s="119">
        <v>242.3</v>
      </c>
      <c r="G425" s="119">
        <v>242.85</v>
      </c>
      <c r="H425" s="119">
        <v>241.3</v>
      </c>
      <c r="I425" s="119">
        <v>74151</v>
      </c>
      <c r="J425" s="119">
        <v>17858544.350000001</v>
      </c>
      <c r="K425" s="121">
        <v>43140</v>
      </c>
      <c r="L425" s="119">
        <v>2343</v>
      </c>
      <c r="M425" s="119" t="s">
        <v>867</v>
      </c>
    </row>
    <row r="426" spans="1:13">
      <c r="A426" s="119" t="s">
        <v>69</v>
      </c>
      <c r="B426" s="119" t="s">
        <v>397</v>
      </c>
      <c r="C426" s="119">
        <v>457.2</v>
      </c>
      <c r="D426" s="119">
        <v>464</v>
      </c>
      <c r="E426" s="119">
        <v>453.2</v>
      </c>
      <c r="F426" s="119">
        <v>462.45</v>
      </c>
      <c r="G426" s="119">
        <v>463.55</v>
      </c>
      <c r="H426" s="119">
        <v>461.85</v>
      </c>
      <c r="I426" s="119">
        <v>1881540</v>
      </c>
      <c r="J426" s="119">
        <v>863436119.14999998</v>
      </c>
      <c r="K426" s="121">
        <v>43140</v>
      </c>
      <c r="L426" s="119">
        <v>75463</v>
      </c>
      <c r="M426" s="119" t="s">
        <v>868</v>
      </c>
    </row>
    <row r="427" spans="1:13">
      <c r="A427" s="119" t="s">
        <v>3455</v>
      </c>
      <c r="B427" s="119" t="s">
        <v>397</v>
      </c>
      <c r="C427" s="119">
        <v>1696</v>
      </c>
      <c r="D427" s="119">
        <v>1742</v>
      </c>
      <c r="E427" s="119">
        <v>1650</v>
      </c>
      <c r="F427" s="119">
        <v>1665.95</v>
      </c>
      <c r="G427" s="119">
        <v>1653</v>
      </c>
      <c r="H427" s="119">
        <v>1700.45</v>
      </c>
      <c r="I427" s="119">
        <v>839072</v>
      </c>
      <c r="J427" s="119">
        <v>1426223123.6500001</v>
      </c>
      <c r="K427" s="121">
        <v>43140</v>
      </c>
      <c r="L427" s="119">
        <v>45983</v>
      </c>
      <c r="M427" s="119" t="s">
        <v>3459</v>
      </c>
    </row>
    <row r="428" spans="1:13">
      <c r="A428" s="119" t="s">
        <v>2977</v>
      </c>
      <c r="B428" s="119" t="s">
        <v>397</v>
      </c>
      <c r="C428" s="119">
        <v>292.60000000000002</v>
      </c>
      <c r="D428" s="119">
        <v>312.39999999999998</v>
      </c>
      <c r="E428" s="119">
        <v>292.60000000000002</v>
      </c>
      <c r="F428" s="119">
        <v>303.8</v>
      </c>
      <c r="G428" s="119">
        <v>304</v>
      </c>
      <c r="H428" s="119">
        <v>306.60000000000002</v>
      </c>
      <c r="I428" s="119">
        <v>9939</v>
      </c>
      <c r="J428" s="119">
        <v>2978399.55</v>
      </c>
      <c r="K428" s="121">
        <v>43140</v>
      </c>
      <c r="L428" s="119">
        <v>552</v>
      </c>
      <c r="M428" s="119" t="s">
        <v>2978</v>
      </c>
    </row>
    <row r="429" spans="1:13">
      <c r="A429" s="119" t="s">
        <v>869</v>
      </c>
      <c r="B429" s="119" t="s">
        <v>397</v>
      </c>
      <c r="C429" s="119">
        <v>3.15</v>
      </c>
      <c r="D429" s="119">
        <v>3.25</v>
      </c>
      <c r="E429" s="119">
        <v>3.1</v>
      </c>
      <c r="F429" s="119">
        <v>3.2</v>
      </c>
      <c r="G429" s="119">
        <v>3.25</v>
      </c>
      <c r="H429" s="119">
        <v>3.2</v>
      </c>
      <c r="I429" s="119">
        <v>3194550</v>
      </c>
      <c r="J429" s="119">
        <v>10146439.65</v>
      </c>
      <c r="K429" s="121">
        <v>43140</v>
      </c>
      <c r="L429" s="119">
        <v>1229</v>
      </c>
      <c r="M429" s="119" t="s">
        <v>870</v>
      </c>
    </row>
    <row r="430" spans="1:13">
      <c r="A430" s="119" t="s">
        <v>871</v>
      </c>
      <c r="B430" s="119" t="s">
        <v>397</v>
      </c>
      <c r="C430" s="119">
        <v>405</v>
      </c>
      <c r="D430" s="119">
        <v>418.35</v>
      </c>
      <c r="E430" s="119">
        <v>397</v>
      </c>
      <c r="F430" s="119">
        <v>417.25</v>
      </c>
      <c r="G430" s="119">
        <v>417.7</v>
      </c>
      <c r="H430" s="119">
        <v>410.1</v>
      </c>
      <c r="I430" s="119">
        <v>4443</v>
      </c>
      <c r="J430" s="119">
        <v>1827174</v>
      </c>
      <c r="K430" s="121">
        <v>43140</v>
      </c>
      <c r="L430" s="119">
        <v>227</v>
      </c>
      <c r="M430" s="119" t="s">
        <v>872</v>
      </c>
    </row>
    <row r="431" spans="1:13">
      <c r="A431" s="119" t="s">
        <v>873</v>
      </c>
      <c r="B431" s="119" t="s">
        <v>397</v>
      </c>
      <c r="C431" s="119">
        <v>365</v>
      </c>
      <c r="D431" s="119">
        <v>370</v>
      </c>
      <c r="E431" s="119">
        <v>360</v>
      </c>
      <c r="F431" s="119">
        <v>361.75</v>
      </c>
      <c r="G431" s="119">
        <v>364</v>
      </c>
      <c r="H431" s="119">
        <v>369.75</v>
      </c>
      <c r="I431" s="119">
        <v>13044</v>
      </c>
      <c r="J431" s="119">
        <v>4735394.25</v>
      </c>
      <c r="K431" s="121">
        <v>43140</v>
      </c>
      <c r="L431" s="119">
        <v>334</v>
      </c>
      <c r="M431" s="119" t="s">
        <v>874</v>
      </c>
    </row>
    <row r="432" spans="1:13">
      <c r="A432" s="119" t="s">
        <v>875</v>
      </c>
      <c r="B432" s="119" t="s">
        <v>397</v>
      </c>
      <c r="C432" s="119">
        <v>138.30000000000001</v>
      </c>
      <c r="D432" s="119">
        <v>146.75</v>
      </c>
      <c r="E432" s="119">
        <v>136.1</v>
      </c>
      <c r="F432" s="119">
        <v>144.80000000000001</v>
      </c>
      <c r="G432" s="119">
        <v>146.75</v>
      </c>
      <c r="H432" s="119">
        <v>143.75</v>
      </c>
      <c r="I432" s="119">
        <v>277431</v>
      </c>
      <c r="J432" s="119">
        <v>39437034.850000001</v>
      </c>
      <c r="K432" s="121">
        <v>43140</v>
      </c>
      <c r="L432" s="119">
        <v>2937</v>
      </c>
      <c r="M432" s="119" t="s">
        <v>876</v>
      </c>
    </row>
    <row r="433" spans="1:13">
      <c r="A433" s="119" t="s">
        <v>3191</v>
      </c>
      <c r="B433" s="119" t="s">
        <v>397</v>
      </c>
      <c r="C433" s="119">
        <v>98.25</v>
      </c>
      <c r="D433" s="119">
        <v>106</v>
      </c>
      <c r="E433" s="119">
        <v>98.25</v>
      </c>
      <c r="F433" s="119">
        <v>102.05</v>
      </c>
      <c r="G433" s="119">
        <v>102.05</v>
      </c>
      <c r="H433" s="119">
        <v>103.05</v>
      </c>
      <c r="I433" s="119">
        <v>1152</v>
      </c>
      <c r="J433" s="119">
        <v>118089.25</v>
      </c>
      <c r="K433" s="121">
        <v>43140</v>
      </c>
      <c r="L433" s="119">
        <v>22</v>
      </c>
      <c r="M433" s="119" t="s">
        <v>3192</v>
      </c>
    </row>
    <row r="434" spans="1:13">
      <c r="A434" s="119" t="s">
        <v>877</v>
      </c>
      <c r="B434" s="119" t="s">
        <v>397</v>
      </c>
      <c r="C434" s="119">
        <v>37.35</v>
      </c>
      <c r="D434" s="119">
        <v>46.1</v>
      </c>
      <c r="E434" s="119">
        <v>37</v>
      </c>
      <c r="F434" s="119">
        <v>41.75</v>
      </c>
      <c r="G434" s="119">
        <v>41.9</v>
      </c>
      <c r="H434" s="119">
        <v>39.1</v>
      </c>
      <c r="I434" s="119">
        <v>220516</v>
      </c>
      <c r="J434" s="119">
        <v>9198306.4499999993</v>
      </c>
      <c r="K434" s="121">
        <v>43140</v>
      </c>
      <c r="L434" s="119">
        <v>1599</v>
      </c>
      <c r="M434" s="119" t="s">
        <v>878</v>
      </c>
    </row>
    <row r="435" spans="1:13">
      <c r="A435" s="119" t="s">
        <v>879</v>
      </c>
      <c r="B435" s="119" t="s">
        <v>397</v>
      </c>
      <c r="C435" s="119">
        <v>983.65</v>
      </c>
      <c r="D435" s="119">
        <v>985.55</v>
      </c>
      <c r="E435" s="119">
        <v>956.9</v>
      </c>
      <c r="F435" s="119">
        <v>971.9</v>
      </c>
      <c r="G435" s="119">
        <v>971</v>
      </c>
      <c r="H435" s="119">
        <v>996.55</v>
      </c>
      <c r="I435" s="119">
        <v>10556</v>
      </c>
      <c r="J435" s="119">
        <v>10317184.75</v>
      </c>
      <c r="K435" s="121">
        <v>43140</v>
      </c>
      <c r="L435" s="119">
        <v>1372</v>
      </c>
      <c r="M435" s="119" t="s">
        <v>880</v>
      </c>
    </row>
    <row r="436" spans="1:13">
      <c r="A436" s="119" t="s">
        <v>881</v>
      </c>
      <c r="B436" s="119" t="s">
        <v>397</v>
      </c>
      <c r="C436" s="119">
        <v>114.9</v>
      </c>
      <c r="D436" s="119">
        <v>117.8</v>
      </c>
      <c r="E436" s="119">
        <v>114.4</v>
      </c>
      <c r="F436" s="119">
        <v>116.65</v>
      </c>
      <c r="G436" s="119">
        <v>116.6</v>
      </c>
      <c r="H436" s="119">
        <v>117.3</v>
      </c>
      <c r="I436" s="119">
        <v>766692</v>
      </c>
      <c r="J436" s="119">
        <v>89394116.25</v>
      </c>
      <c r="K436" s="121">
        <v>43140</v>
      </c>
      <c r="L436" s="119">
        <v>6268</v>
      </c>
      <c r="M436" s="119" t="s">
        <v>882</v>
      </c>
    </row>
    <row r="437" spans="1:13">
      <c r="A437" s="119" t="s">
        <v>390</v>
      </c>
      <c r="B437" s="119" t="s">
        <v>397</v>
      </c>
      <c r="C437" s="119">
        <v>212</v>
      </c>
      <c r="D437" s="119">
        <v>215.95</v>
      </c>
      <c r="E437" s="119">
        <v>211.25</v>
      </c>
      <c r="F437" s="119">
        <v>214.8</v>
      </c>
      <c r="G437" s="119">
        <v>214.5</v>
      </c>
      <c r="H437" s="119">
        <v>218.8</v>
      </c>
      <c r="I437" s="119">
        <v>45690</v>
      </c>
      <c r="J437" s="119">
        <v>9821426</v>
      </c>
      <c r="K437" s="121">
        <v>43140</v>
      </c>
      <c r="L437" s="119">
        <v>2084</v>
      </c>
      <c r="M437" s="119" t="s">
        <v>883</v>
      </c>
    </row>
    <row r="438" spans="1:13">
      <c r="A438" s="119" t="s">
        <v>884</v>
      </c>
      <c r="B438" s="119" t="s">
        <v>397</v>
      </c>
      <c r="C438" s="119">
        <v>138</v>
      </c>
      <c r="D438" s="119">
        <v>141.85</v>
      </c>
      <c r="E438" s="119">
        <v>136.94999999999999</v>
      </c>
      <c r="F438" s="119">
        <v>138.15</v>
      </c>
      <c r="G438" s="119">
        <v>139.6</v>
      </c>
      <c r="H438" s="119">
        <v>140.94999999999999</v>
      </c>
      <c r="I438" s="119">
        <v>21127</v>
      </c>
      <c r="J438" s="119">
        <v>2925163.1</v>
      </c>
      <c r="K438" s="121">
        <v>43140</v>
      </c>
      <c r="L438" s="119">
        <v>581</v>
      </c>
      <c r="M438" s="119" t="s">
        <v>885</v>
      </c>
    </row>
    <row r="439" spans="1:13">
      <c r="A439" s="119" t="s">
        <v>886</v>
      </c>
      <c r="B439" s="119" t="s">
        <v>397</v>
      </c>
      <c r="C439" s="119">
        <v>272.05</v>
      </c>
      <c r="D439" s="119">
        <v>301.45</v>
      </c>
      <c r="E439" s="119">
        <v>270.85000000000002</v>
      </c>
      <c r="F439" s="119">
        <v>288.89999999999998</v>
      </c>
      <c r="G439" s="119">
        <v>288</v>
      </c>
      <c r="H439" s="119">
        <v>282.05</v>
      </c>
      <c r="I439" s="119">
        <v>515495</v>
      </c>
      <c r="J439" s="119">
        <v>149449180</v>
      </c>
      <c r="K439" s="121">
        <v>43140</v>
      </c>
      <c r="L439" s="119">
        <v>3439</v>
      </c>
      <c r="M439" s="119" t="s">
        <v>887</v>
      </c>
    </row>
    <row r="440" spans="1:13">
      <c r="A440" s="119" t="s">
        <v>3193</v>
      </c>
      <c r="B440" s="119" t="s">
        <v>397</v>
      </c>
      <c r="C440" s="119">
        <v>12.65</v>
      </c>
      <c r="D440" s="119">
        <v>13.8</v>
      </c>
      <c r="E440" s="119">
        <v>12.65</v>
      </c>
      <c r="F440" s="119">
        <v>13.8</v>
      </c>
      <c r="G440" s="119">
        <v>13.8</v>
      </c>
      <c r="H440" s="119">
        <v>13.15</v>
      </c>
      <c r="I440" s="119">
        <v>282343</v>
      </c>
      <c r="J440" s="119">
        <v>3864592.4</v>
      </c>
      <c r="K440" s="121">
        <v>43140</v>
      </c>
      <c r="L440" s="119">
        <v>426</v>
      </c>
      <c r="M440" s="119" t="s">
        <v>3194</v>
      </c>
    </row>
    <row r="441" spans="1:13">
      <c r="A441" s="119" t="s">
        <v>888</v>
      </c>
      <c r="B441" s="119" t="s">
        <v>397</v>
      </c>
      <c r="C441" s="119">
        <v>69.099999999999994</v>
      </c>
      <c r="D441" s="119">
        <v>73.8</v>
      </c>
      <c r="E441" s="119">
        <v>69.099999999999994</v>
      </c>
      <c r="F441" s="119">
        <v>72.3</v>
      </c>
      <c r="G441" s="119">
        <v>72.25</v>
      </c>
      <c r="H441" s="119">
        <v>72.55</v>
      </c>
      <c r="I441" s="119">
        <v>423023</v>
      </c>
      <c r="J441" s="119">
        <v>30588695.350000001</v>
      </c>
      <c r="K441" s="121">
        <v>43140</v>
      </c>
      <c r="L441" s="119">
        <v>1770</v>
      </c>
      <c r="M441" s="119" t="s">
        <v>889</v>
      </c>
    </row>
    <row r="442" spans="1:13">
      <c r="A442" s="119" t="s">
        <v>2421</v>
      </c>
      <c r="B442" s="119" t="s">
        <v>397</v>
      </c>
      <c r="C442" s="119">
        <v>93.25</v>
      </c>
      <c r="D442" s="119">
        <v>97.9</v>
      </c>
      <c r="E442" s="119">
        <v>93.25</v>
      </c>
      <c r="F442" s="119">
        <v>97</v>
      </c>
      <c r="G442" s="119">
        <v>97.5</v>
      </c>
      <c r="H442" s="119">
        <v>98.15</v>
      </c>
      <c r="I442" s="119">
        <v>289187</v>
      </c>
      <c r="J442" s="119">
        <v>27938342.449999999</v>
      </c>
      <c r="K442" s="121">
        <v>43140</v>
      </c>
      <c r="L442" s="119">
        <v>2373</v>
      </c>
      <c r="M442" s="119" t="s">
        <v>890</v>
      </c>
    </row>
    <row r="443" spans="1:13">
      <c r="A443" s="119" t="s">
        <v>2261</v>
      </c>
      <c r="B443" s="119" t="s">
        <v>397</v>
      </c>
      <c r="C443" s="119">
        <v>851</v>
      </c>
      <c r="D443" s="119">
        <v>880</v>
      </c>
      <c r="E443" s="119">
        <v>845</v>
      </c>
      <c r="F443" s="119">
        <v>859.2</v>
      </c>
      <c r="G443" s="119">
        <v>850</v>
      </c>
      <c r="H443" s="119">
        <v>859.85</v>
      </c>
      <c r="I443" s="119">
        <v>12983</v>
      </c>
      <c r="J443" s="119">
        <v>11268614.800000001</v>
      </c>
      <c r="K443" s="121">
        <v>43140</v>
      </c>
      <c r="L443" s="119">
        <v>706</v>
      </c>
      <c r="M443" s="119" t="s">
        <v>442</v>
      </c>
    </row>
    <row r="444" spans="1:13">
      <c r="A444" s="119" t="s">
        <v>198</v>
      </c>
      <c r="B444" s="119" t="s">
        <v>397</v>
      </c>
      <c r="C444" s="119">
        <v>387</v>
      </c>
      <c r="D444" s="119">
        <v>398</v>
      </c>
      <c r="E444" s="119">
        <v>382.6</v>
      </c>
      <c r="F444" s="119">
        <v>395.15</v>
      </c>
      <c r="G444" s="119">
        <v>395.6</v>
      </c>
      <c r="H444" s="119">
        <v>389.25</v>
      </c>
      <c r="I444" s="119">
        <v>32054</v>
      </c>
      <c r="J444" s="119">
        <v>12533190.5</v>
      </c>
      <c r="K444" s="121">
        <v>43140</v>
      </c>
      <c r="L444" s="119">
        <v>1532</v>
      </c>
      <c r="M444" s="119" t="s">
        <v>891</v>
      </c>
    </row>
    <row r="445" spans="1:13">
      <c r="A445" s="119" t="s">
        <v>2262</v>
      </c>
      <c r="B445" s="119" t="s">
        <v>397</v>
      </c>
      <c r="C445" s="119">
        <v>405</v>
      </c>
      <c r="D445" s="119">
        <v>411</v>
      </c>
      <c r="E445" s="119">
        <v>402</v>
      </c>
      <c r="F445" s="119">
        <v>406.1</v>
      </c>
      <c r="G445" s="119">
        <v>406</v>
      </c>
      <c r="H445" s="119">
        <v>415.1</v>
      </c>
      <c r="I445" s="119">
        <v>22447</v>
      </c>
      <c r="J445" s="119">
        <v>9142644.3000000007</v>
      </c>
      <c r="K445" s="121">
        <v>43140</v>
      </c>
      <c r="L445" s="119">
        <v>1407</v>
      </c>
      <c r="M445" s="119" t="s">
        <v>462</v>
      </c>
    </row>
    <row r="446" spans="1:13">
      <c r="A446" s="119" t="s">
        <v>892</v>
      </c>
      <c r="B446" s="119" t="s">
        <v>397</v>
      </c>
      <c r="C446" s="119">
        <v>305.5</v>
      </c>
      <c r="D446" s="119">
        <v>312.89999999999998</v>
      </c>
      <c r="E446" s="119">
        <v>301.75</v>
      </c>
      <c r="F446" s="119">
        <v>306.89999999999998</v>
      </c>
      <c r="G446" s="119">
        <v>306.3</v>
      </c>
      <c r="H446" s="119">
        <v>312.64999999999998</v>
      </c>
      <c r="I446" s="119">
        <v>411892</v>
      </c>
      <c r="J446" s="119">
        <v>126617844.15000001</v>
      </c>
      <c r="K446" s="121">
        <v>43140</v>
      </c>
      <c r="L446" s="119">
        <v>6211</v>
      </c>
      <c r="M446" s="119" t="s">
        <v>893</v>
      </c>
    </row>
    <row r="447" spans="1:13">
      <c r="A447" s="119" t="s">
        <v>894</v>
      </c>
      <c r="B447" s="119" t="s">
        <v>397</v>
      </c>
      <c r="C447" s="119">
        <v>399</v>
      </c>
      <c r="D447" s="119">
        <v>414.5</v>
      </c>
      <c r="E447" s="119">
        <v>395.5</v>
      </c>
      <c r="F447" s="119">
        <v>408.95</v>
      </c>
      <c r="G447" s="119">
        <v>408</v>
      </c>
      <c r="H447" s="119">
        <v>406.9</v>
      </c>
      <c r="I447" s="119">
        <v>80678</v>
      </c>
      <c r="J447" s="119">
        <v>32774580.300000001</v>
      </c>
      <c r="K447" s="121">
        <v>43140</v>
      </c>
      <c r="L447" s="119">
        <v>2809</v>
      </c>
      <c r="M447" s="119" t="s">
        <v>895</v>
      </c>
    </row>
    <row r="448" spans="1:13">
      <c r="A448" s="119" t="s">
        <v>2808</v>
      </c>
      <c r="B448" s="119" t="s">
        <v>397</v>
      </c>
      <c r="C448" s="119">
        <v>743.8</v>
      </c>
      <c r="D448" s="119">
        <v>758.2</v>
      </c>
      <c r="E448" s="119">
        <v>738.15</v>
      </c>
      <c r="F448" s="119">
        <v>745.2</v>
      </c>
      <c r="G448" s="119">
        <v>743.9</v>
      </c>
      <c r="H448" s="119">
        <v>753.65</v>
      </c>
      <c r="I448" s="119">
        <v>347036</v>
      </c>
      <c r="J448" s="119">
        <v>256950561.94999999</v>
      </c>
      <c r="K448" s="121">
        <v>43140</v>
      </c>
      <c r="L448" s="119">
        <v>6200</v>
      </c>
      <c r="M448" s="119" t="s">
        <v>2809</v>
      </c>
    </row>
    <row r="449" spans="1:13">
      <c r="A449" s="119" t="s">
        <v>3195</v>
      </c>
      <c r="B449" s="119" t="s">
        <v>397</v>
      </c>
      <c r="C449" s="119">
        <v>73.8</v>
      </c>
      <c r="D449" s="119">
        <v>75.5</v>
      </c>
      <c r="E449" s="119">
        <v>73</v>
      </c>
      <c r="F449" s="119">
        <v>75.400000000000006</v>
      </c>
      <c r="G449" s="119">
        <v>75.400000000000006</v>
      </c>
      <c r="H449" s="119">
        <v>74.150000000000006</v>
      </c>
      <c r="I449" s="119">
        <v>575</v>
      </c>
      <c r="J449" s="119">
        <v>42517</v>
      </c>
      <c r="K449" s="121">
        <v>43140</v>
      </c>
      <c r="L449" s="119">
        <v>16</v>
      </c>
      <c r="M449" s="119" t="s">
        <v>3196</v>
      </c>
    </row>
    <row r="450" spans="1:13">
      <c r="A450" s="119" t="s">
        <v>896</v>
      </c>
      <c r="B450" s="119" t="s">
        <v>397</v>
      </c>
      <c r="C450" s="119">
        <v>6475.05</v>
      </c>
      <c r="D450" s="119">
        <v>6690.25</v>
      </c>
      <c r="E450" s="119">
        <v>6342</v>
      </c>
      <c r="F450" s="119">
        <v>6546.1</v>
      </c>
      <c r="G450" s="119">
        <v>6530</v>
      </c>
      <c r="H450" s="119">
        <v>6495.25</v>
      </c>
      <c r="I450" s="119">
        <v>10115</v>
      </c>
      <c r="J450" s="119">
        <v>66582220.950000003</v>
      </c>
      <c r="K450" s="121">
        <v>43140</v>
      </c>
      <c r="L450" s="119">
        <v>2770</v>
      </c>
      <c r="M450" s="119" t="s">
        <v>897</v>
      </c>
    </row>
    <row r="451" spans="1:13">
      <c r="A451" s="119" t="s">
        <v>898</v>
      </c>
      <c r="B451" s="119" t="s">
        <v>397</v>
      </c>
      <c r="C451" s="119">
        <v>33.75</v>
      </c>
      <c r="D451" s="119">
        <v>35</v>
      </c>
      <c r="E451" s="119">
        <v>32.6</v>
      </c>
      <c r="F451" s="119">
        <v>34.700000000000003</v>
      </c>
      <c r="G451" s="119">
        <v>34.85</v>
      </c>
      <c r="H451" s="119">
        <v>34.15</v>
      </c>
      <c r="I451" s="119">
        <v>129870</v>
      </c>
      <c r="J451" s="119">
        <v>4440951.6500000004</v>
      </c>
      <c r="K451" s="121">
        <v>43140</v>
      </c>
      <c r="L451" s="119">
        <v>862</v>
      </c>
      <c r="M451" s="119" t="s">
        <v>899</v>
      </c>
    </row>
    <row r="452" spans="1:13">
      <c r="A452" s="119" t="s">
        <v>900</v>
      </c>
      <c r="B452" s="119" t="s">
        <v>397</v>
      </c>
      <c r="C452" s="119">
        <v>120.1</v>
      </c>
      <c r="D452" s="119">
        <v>123.9</v>
      </c>
      <c r="E452" s="119">
        <v>120</v>
      </c>
      <c r="F452" s="119">
        <v>122.35</v>
      </c>
      <c r="G452" s="119">
        <v>122</v>
      </c>
      <c r="H452" s="119">
        <v>123.45</v>
      </c>
      <c r="I452" s="119">
        <v>118559</v>
      </c>
      <c r="J452" s="119">
        <v>14470186.050000001</v>
      </c>
      <c r="K452" s="121">
        <v>43140</v>
      </c>
      <c r="L452" s="119">
        <v>2056</v>
      </c>
      <c r="M452" s="119" t="s">
        <v>901</v>
      </c>
    </row>
    <row r="453" spans="1:13">
      <c r="A453" s="119" t="s">
        <v>902</v>
      </c>
      <c r="B453" s="119" t="s">
        <v>397</v>
      </c>
      <c r="C453" s="119">
        <v>55</v>
      </c>
      <c r="D453" s="119">
        <v>59.6</v>
      </c>
      <c r="E453" s="119">
        <v>54.4</v>
      </c>
      <c r="F453" s="119">
        <v>58.7</v>
      </c>
      <c r="G453" s="119">
        <v>58.6</v>
      </c>
      <c r="H453" s="119">
        <v>56.35</v>
      </c>
      <c r="I453" s="119">
        <v>2456688</v>
      </c>
      <c r="J453" s="119">
        <v>141794739.69999999</v>
      </c>
      <c r="K453" s="121">
        <v>43140</v>
      </c>
      <c r="L453" s="119">
        <v>13297</v>
      </c>
      <c r="M453" s="119" t="s">
        <v>903</v>
      </c>
    </row>
    <row r="454" spans="1:13">
      <c r="A454" s="119" t="s">
        <v>2311</v>
      </c>
      <c r="B454" s="119" t="s">
        <v>397</v>
      </c>
      <c r="C454" s="119">
        <v>565</v>
      </c>
      <c r="D454" s="119">
        <v>624</v>
      </c>
      <c r="E454" s="119">
        <v>565</v>
      </c>
      <c r="F454" s="119">
        <v>593.35</v>
      </c>
      <c r="G454" s="119">
        <v>595</v>
      </c>
      <c r="H454" s="119">
        <v>596.54999999999995</v>
      </c>
      <c r="I454" s="119">
        <v>490</v>
      </c>
      <c r="J454" s="119">
        <v>295160.09999999998</v>
      </c>
      <c r="K454" s="121">
        <v>43140</v>
      </c>
      <c r="L454" s="119">
        <v>38</v>
      </c>
      <c r="M454" s="119" t="s">
        <v>2312</v>
      </c>
    </row>
    <row r="455" spans="1:13">
      <c r="A455" s="119" t="s">
        <v>904</v>
      </c>
      <c r="B455" s="119" t="s">
        <v>397</v>
      </c>
      <c r="C455" s="119">
        <v>2432</v>
      </c>
      <c r="D455" s="119">
        <v>2474</v>
      </c>
      <c r="E455" s="119">
        <v>2432</v>
      </c>
      <c r="F455" s="119">
        <v>2466.25</v>
      </c>
      <c r="G455" s="119">
        <v>2458.0500000000002</v>
      </c>
      <c r="H455" s="119">
        <v>2461.65</v>
      </c>
      <c r="I455" s="119">
        <v>8985</v>
      </c>
      <c r="J455" s="119">
        <v>22063597.649999999</v>
      </c>
      <c r="K455" s="121">
        <v>43140</v>
      </c>
      <c r="L455" s="119">
        <v>1211</v>
      </c>
      <c r="M455" s="119" t="s">
        <v>905</v>
      </c>
    </row>
    <row r="456" spans="1:13">
      <c r="A456" s="119" t="s">
        <v>70</v>
      </c>
      <c r="B456" s="119" t="s">
        <v>397</v>
      </c>
      <c r="C456" s="119">
        <v>540</v>
      </c>
      <c r="D456" s="119">
        <v>544.5</v>
      </c>
      <c r="E456" s="119">
        <v>524</v>
      </c>
      <c r="F456" s="119">
        <v>535.20000000000005</v>
      </c>
      <c r="G456" s="119">
        <v>536.04999999999995</v>
      </c>
      <c r="H456" s="119">
        <v>579.6</v>
      </c>
      <c r="I456" s="119">
        <v>6588431</v>
      </c>
      <c r="J456" s="119">
        <v>3522672691.5500002</v>
      </c>
      <c r="K456" s="121">
        <v>43140</v>
      </c>
      <c r="L456" s="119">
        <v>114808</v>
      </c>
      <c r="M456" s="119" t="s">
        <v>906</v>
      </c>
    </row>
    <row r="457" spans="1:13">
      <c r="A457" s="119" t="s">
        <v>907</v>
      </c>
      <c r="B457" s="119" t="s">
        <v>397</v>
      </c>
      <c r="C457" s="119">
        <v>149.30000000000001</v>
      </c>
      <c r="D457" s="119">
        <v>174</v>
      </c>
      <c r="E457" s="119">
        <v>146.05000000000001</v>
      </c>
      <c r="F457" s="119">
        <v>164.05</v>
      </c>
      <c r="G457" s="119">
        <v>161.94999999999999</v>
      </c>
      <c r="H457" s="119">
        <v>155.25</v>
      </c>
      <c r="I457" s="119">
        <v>664979</v>
      </c>
      <c r="J457" s="119">
        <v>109458433</v>
      </c>
      <c r="K457" s="121">
        <v>43140</v>
      </c>
      <c r="L457" s="119">
        <v>10240</v>
      </c>
      <c r="M457" s="119" t="s">
        <v>908</v>
      </c>
    </row>
    <row r="458" spans="1:13">
      <c r="A458" s="119" t="s">
        <v>3197</v>
      </c>
      <c r="B458" s="119" t="s">
        <v>397</v>
      </c>
      <c r="C458" s="119">
        <v>33.65</v>
      </c>
      <c r="D458" s="119">
        <v>34.5</v>
      </c>
      <c r="E458" s="119">
        <v>33.65</v>
      </c>
      <c r="F458" s="119">
        <v>34.25</v>
      </c>
      <c r="G458" s="119">
        <v>34.299999999999997</v>
      </c>
      <c r="H458" s="119">
        <v>34.700000000000003</v>
      </c>
      <c r="I458" s="119">
        <v>8124</v>
      </c>
      <c r="J458" s="119">
        <v>279012.34999999998</v>
      </c>
      <c r="K458" s="121">
        <v>43140</v>
      </c>
      <c r="L458" s="119">
        <v>60</v>
      </c>
      <c r="M458" s="119" t="s">
        <v>3198</v>
      </c>
    </row>
    <row r="459" spans="1:13">
      <c r="A459" s="119" t="s">
        <v>3199</v>
      </c>
      <c r="B459" s="119" t="s">
        <v>397</v>
      </c>
      <c r="C459" s="119">
        <v>132.65</v>
      </c>
      <c r="D459" s="119">
        <v>137</v>
      </c>
      <c r="E459" s="119">
        <v>131.05000000000001</v>
      </c>
      <c r="F459" s="119">
        <v>135.4</v>
      </c>
      <c r="G459" s="119">
        <v>136.94999999999999</v>
      </c>
      <c r="H459" s="119">
        <v>135.65</v>
      </c>
      <c r="I459" s="119">
        <v>26733</v>
      </c>
      <c r="J459" s="119">
        <v>3607811.35</v>
      </c>
      <c r="K459" s="121">
        <v>43140</v>
      </c>
      <c r="L459" s="119">
        <v>383</v>
      </c>
      <c r="M459" s="119" t="s">
        <v>3200</v>
      </c>
    </row>
    <row r="460" spans="1:13">
      <c r="A460" s="119" t="s">
        <v>909</v>
      </c>
      <c r="B460" s="119" t="s">
        <v>397</v>
      </c>
      <c r="C460" s="119">
        <v>850</v>
      </c>
      <c r="D460" s="119">
        <v>909.6</v>
      </c>
      <c r="E460" s="119">
        <v>850</v>
      </c>
      <c r="F460" s="119">
        <v>895.55</v>
      </c>
      <c r="G460" s="119">
        <v>895</v>
      </c>
      <c r="H460" s="119">
        <v>905.95</v>
      </c>
      <c r="I460" s="119">
        <v>50720</v>
      </c>
      <c r="J460" s="119">
        <v>45044232.799999997</v>
      </c>
      <c r="K460" s="121">
        <v>43140</v>
      </c>
      <c r="L460" s="119">
        <v>2179</v>
      </c>
      <c r="M460" s="119" t="s">
        <v>910</v>
      </c>
    </row>
    <row r="461" spans="1:13">
      <c r="A461" s="119" t="s">
        <v>911</v>
      </c>
      <c r="B461" s="119" t="s">
        <v>397</v>
      </c>
      <c r="C461" s="119">
        <v>139.69999999999999</v>
      </c>
      <c r="D461" s="119">
        <v>154</v>
      </c>
      <c r="E461" s="119">
        <v>136.6</v>
      </c>
      <c r="F461" s="119">
        <v>148.44999999999999</v>
      </c>
      <c r="G461" s="119">
        <v>148.6</v>
      </c>
      <c r="H461" s="119">
        <v>143.15</v>
      </c>
      <c r="I461" s="119">
        <v>1152189</v>
      </c>
      <c r="J461" s="119">
        <v>172218508.25</v>
      </c>
      <c r="K461" s="121">
        <v>43140</v>
      </c>
      <c r="L461" s="119">
        <v>11714</v>
      </c>
      <c r="M461" s="119" t="s">
        <v>912</v>
      </c>
    </row>
    <row r="462" spans="1:13">
      <c r="A462" s="119" t="s">
        <v>71</v>
      </c>
      <c r="B462" s="119" t="s">
        <v>397</v>
      </c>
      <c r="C462" s="119">
        <v>19</v>
      </c>
      <c r="D462" s="119">
        <v>19.899999999999999</v>
      </c>
      <c r="E462" s="119">
        <v>18.55</v>
      </c>
      <c r="F462" s="119">
        <v>19.55</v>
      </c>
      <c r="G462" s="119">
        <v>19.55</v>
      </c>
      <c r="H462" s="119">
        <v>19.350000000000001</v>
      </c>
      <c r="I462" s="119">
        <v>34887960</v>
      </c>
      <c r="J462" s="119">
        <v>675170949.5</v>
      </c>
      <c r="K462" s="121">
        <v>43140</v>
      </c>
      <c r="L462" s="119">
        <v>18638</v>
      </c>
      <c r="M462" s="119" t="s">
        <v>913</v>
      </c>
    </row>
    <row r="463" spans="1:13">
      <c r="A463" s="119" t="s">
        <v>2286</v>
      </c>
      <c r="B463" s="119" t="s">
        <v>397</v>
      </c>
      <c r="C463" s="119">
        <v>425</v>
      </c>
      <c r="D463" s="119">
        <v>434.45</v>
      </c>
      <c r="E463" s="119">
        <v>420.95</v>
      </c>
      <c r="F463" s="119">
        <v>431.75</v>
      </c>
      <c r="G463" s="119">
        <v>433.5</v>
      </c>
      <c r="H463" s="119">
        <v>433.2</v>
      </c>
      <c r="I463" s="119">
        <v>33084</v>
      </c>
      <c r="J463" s="119">
        <v>14161661.449999999</v>
      </c>
      <c r="K463" s="121">
        <v>43140</v>
      </c>
      <c r="L463" s="119">
        <v>995</v>
      </c>
      <c r="M463" s="119" t="s">
        <v>2287</v>
      </c>
    </row>
    <row r="464" spans="1:13">
      <c r="A464" s="119" t="s">
        <v>914</v>
      </c>
      <c r="B464" s="119" t="s">
        <v>397</v>
      </c>
      <c r="C464" s="119">
        <v>440</v>
      </c>
      <c r="D464" s="119">
        <v>480.8</v>
      </c>
      <c r="E464" s="119">
        <v>437.05</v>
      </c>
      <c r="F464" s="119">
        <v>476.8</v>
      </c>
      <c r="G464" s="119">
        <v>473.9</v>
      </c>
      <c r="H464" s="119">
        <v>456.85</v>
      </c>
      <c r="I464" s="119">
        <v>1609842</v>
      </c>
      <c r="J464" s="119">
        <v>746316197.75</v>
      </c>
      <c r="K464" s="121">
        <v>43140</v>
      </c>
      <c r="L464" s="119">
        <v>26911</v>
      </c>
      <c r="M464" s="119" t="s">
        <v>915</v>
      </c>
    </row>
    <row r="465" spans="1:13">
      <c r="A465" s="119" t="s">
        <v>2667</v>
      </c>
      <c r="B465" s="119" t="s">
        <v>397</v>
      </c>
      <c r="C465" s="119">
        <v>855</v>
      </c>
      <c r="D465" s="119">
        <v>911.1</v>
      </c>
      <c r="E465" s="119">
        <v>833.25</v>
      </c>
      <c r="F465" s="119">
        <v>911.1</v>
      </c>
      <c r="G465" s="119">
        <v>911.1</v>
      </c>
      <c r="H465" s="119">
        <v>867.75</v>
      </c>
      <c r="I465" s="119">
        <v>227650</v>
      </c>
      <c r="J465" s="119">
        <v>204386880.84999999</v>
      </c>
      <c r="K465" s="121">
        <v>43140</v>
      </c>
      <c r="L465" s="119">
        <v>5632</v>
      </c>
      <c r="M465" s="119" t="s">
        <v>2668</v>
      </c>
    </row>
    <row r="466" spans="1:13">
      <c r="A466" s="119" t="s">
        <v>916</v>
      </c>
      <c r="B466" s="119" t="s">
        <v>397</v>
      </c>
      <c r="C466" s="119">
        <v>572.54999999999995</v>
      </c>
      <c r="D466" s="119">
        <v>617</v>
      </c>
      <c r="E466" s="119">
        <v>572.54999999999995</v>
      </c>
      <c r="F466" s="119">
        <v>599.1</v>
      </c>
      <c r="G466" s="119">
        <v>595</v>
      </c>
      <c r="H466" s="119">
        <v>599.54999999999995</v>
      </c>
      <c r="I466" s="119">
        <v>15373</v>
      </c>
      <c r="J466" s="119">
        <v>9185499.5999999996</v>
      </c>
      <c r="K466" s="121">
        <v>43140</v>
      </c>
      <c r="L466" s="119">
        <v>1026</v>
      </c>
      <c r="M466" s="119" t="s">
        <v>917</v>
      </c>
    </row>
    <row r="467" spans="1:13">
      <c r="A467" s="119" t="s">
        <v>918</v>
      </c>
      <c r="B467" s="119" t="s">
        <v>397</v>
      </c>
      <c r="C467" s="119">
        <v>850</v>
      </c>
      <c r="D467" s="119">
        <v>874</v>
      </c>
      <c r="E467" s="119">
        <v>844.65</v>
      </c>
      <c r="F467" s="119">
        <v>862.05</v>
      </c>
      <c r="G467" s="119">
        <v>865.5</v>
      </c>
      <c r="H467" s="119">
        <v>859.2</v>
      </c>
      <c r="I467" s="119">
        <v>142548</v>
      </c>
      <c r="J467" s="119">
        <v>122388788.3</v>
      </c>
      <c r="K467" s="121">
        <v>43140</v>
      </c>
      <c r="L467" s="119">
        <v>6209</v>
      </c>
      <c r="M467" s="119" t="s">
        <v>919</v>
      </c>
    </row>
    <row r="468" spans="1:13">
      <c r="A468" s="119" t="s">
        <v>2769</v>
      </c>
      <c r="B468" s="119" t="s">
        <v>397</v>
      </c>
      <c r="C468" s="119">
        <v>576</v>
      </c>
      <c r="D468" s="119">
        <v>591</v>
      </c>
      <c r="E468" s="119">
        <v>575</v>
      </c>
      <c r="F468" s="119">
        <v>588.20000000000005</v>
      </c>
      <c r="G468" s="119">
        <v>591</v>
      </c>
      <c r="H468" s="119">
        <v>589.75</v>
      </c>
      <c r="I468" s="119">
        <v>148076</v>
      </c>
      <c r="J468" s="119">
        <v>86598667.700000003</v>
      </c>
      <c r="K468" s="121">
        <v>43140</v>
      </c>
      <c r="L468" s="119">
        <v>4014</v>
      </c>
      <c r="M468" s="119" t="s">
        <v>2770</v>
      </c>
    </row>
    <row r="469" spans="1:13">
      <c r="A469" s="119" t="s">
        <v>350</v>
      </c>
      <c r="B469" s="119" t="s">
        <v>397</v>
      </c>
      <c r="C469" s="119">
        <v>1000</v>
      </c>
      <c r="D469" s="119">
        <v>1027.5999999999999</v>
      </c>
      <c r="E469" s="119">
        <v>998.95</v>
      </c>
      <c r="F469" s="119">
        <v>1016.6</v>
      </c>
      <c r="G469" s="119">
        <v>1022</v>
      </c>
      <c r="H469" s="119">
        <v>1017.55</v>
      </c>
      <c r="I469" s="119">
        <v>255643</v>
      </c>
      <c r="J469" s="119">
        <v>259254598.25</v>
      </c>
      <c r="K469" s="121">
        <v>43140</v>
      </c>
      <c r="L469" s="119">
        <v>26302</v>
      </c>
      <c r="M469" s="119" t="s">
        <v>920</v>
      </c>
    </row>
    <row r="470" spans="1:13">
      <c r="A470" s="119" t="s">
        <v>72</v>
      </c>
      <c r="B470" s="119" t="s">
        <v>397</v>
      </c>
      <c r="C470" s="119">
        <v>542</v>
      </c>
      <c r="D470" s="119">
        <v>552.29999999999995</v>
      </c>
      <c r="E470" s="119">
        <v>540</v>
      </c>
      <c r="F470" s="119">
        <v>550.04999999999995</v>
      </c>
      <c r="G470" s="119">
        <v>552</v>
      </c>
      <c r="H470" s="119">
        <v>551.25</v>
      </c>
      <c r="I470" s="119">
        <v>342194</v>
      </c>
      <c r="J470" s="119">
        <v>186926677.15000001</v>
      </c>
      <c r="K470" s="121">
        <v>43140</v>
      </c>
      <c r="L470" s="119">
        <v>8984</v>
      </c>
      <c r="M470" s="119" t="s">
        <v>921</v>
      </c>
    </row>
    <row r="471" spans="1:13">
      <c r="A471" s="119" t="s">
        <v>922</v>
      </c>
      <c r="B471" s="119" t="s">
        <v>397</v>
      </c>
      <c r="C471" s="119">
        <v>800</v>
      </c>
      <c r="D471" s="119">
        <v>846</v>
      </c>
      <c r="E471" s="119">
        <v>791</v>
      </c>
      <c r="F471" s="119">
        <v>839.35</v>
      </c>
      <c r="G471" s="119">
        <v>842</v>
      </c>
      <c r="H471" s="119">
        <v>822.55</v>
      </c>
      <c r="I471" s="119">
        <v>285524</v>
      </c>
      <c r="J471" s="119">
        <v>235422076.65000001</v>
      </c>
      <c r="K471" s="121">
        <v>43140</v>
      </c>
      <c r="L471" s="119">
        <v>9895</v>
      </c>
      <c r="M471" s="119" t="s">
        <v>923</v>
      </c>
    </row>
    <row r="472" spans="1:13">
      <c r="A472" s="119" t="s">
        <v>2509</v>
      </c>
      <c r="B472" s="119" t="s">
        <v>397</v>
      </c>
      <c r="C472" s="119">
        <v>99</v>
      </c>
      <c r="D472" s="119">
        <v>105.9</v>
      </c>
      <c r="E472" s="119">
        <v>94.2</v>
      </c>
      <c r="F472" s="119">
        <v>104.55</v>
      </c>
      <c r="G472" s="119">
        <v>105.7</v>
      </c>
      <c r="H472" s="119">
        <v>103.2</v>
      </c>
      <c r="I472" s="119">
        <v>177260</v>
      </c>
      <c r="J472" s="119">
        <v>18241438.399999999</v>
      </c>
      <c r="K472" s="121">
        <v>43140</v>
      </c>
      <c r="L472" s="119">
        <v>2257</v>
      </c>
      <c r="M472" s="119" t="s">
        <v>2510</v>
      </c>
    </row>
    <row r="473" spans="1:13">
      <c r="A473" s="119" t="s">
        <v>3201</v>
      </c>
      <c r="B473" s="119" t="s">
        <v>397</v>
      </c>
      <c r="C473" s="119">
        <v>19.05</v>
      </c>
      <c r="D473" s="119">
        <v>19.899999999999999</v>
      </c>
      <c r="E473" s="119">
        <v>18.649999999999999</v>
      </c>
      <c r="F473" s="119">
        <v>19.75</v>
      </c>
      <c r="G473" s="119">
        <v>19.850000000000001</v>
      </c>
      <c r="H473" s="119">
        <v>19.25</v>
      </c>
      <c r="I473" s="119">
        <v>14343</v>
      </c>
      <c r="J473" s="119">
        <v>278018.05</v>
      </c>
      <c r="K473" s="121">
        <v>43140</v>
      </c>
      <c r="L473" s="119">
        <v>114</v>
      </c>
      <c r="M473" s="119" t="s">
        <v>3202</v>
      </c>
    </row>
    <row r="474" spans="1:13">
      <c r="A474" s="119" t="s">
        <v>3203</v>
      </c>
      <c r="B474" s="119" t="s">
        <v>397</v>
      </c>
      <c r="C474" s="119">
        <v>25.65</v>
      </c>
      <c r="D474" s="119">
        <v>28</v>
      </c>
      <c r="E474" s="119">
        <v>25.65</v>
      </c>
      <c r="F474" s="119">
        <v>27.55</v>
      </c>
      <c r="G474" s="119">
        <v>27.45</v>
      </c>
      <c r="H474" s="119">
        <v>26.75</v>
      </c>
      <c r="I474" s="119">
        <v>37379</v>
      </c>
      <c r="J474" s="119">
        <v>1008842.9</v>
      </c>
      <c r="K474" s="121">
        <v>43140</v>
      </c>
      <c r="L474" s="119">
        <v>252</v>
      </c>
      <c r="M474" s="119" t="s">
        <v>3204</v>
      </c>
    </row>
    <row r="475" spans="1:13">
      <c r="A475" s="119" t="s">
        <v>2779</v>
      </c>
      <c r="B475" s="119" t="s">
        <v>397</v>
      </c>
      <c r="C475" s="119">
        <v>2695</v>
      </c>
      <c r="D475" s="119">
        <v>2703.75</v>
      </c>
      <c r="E475" s="119">
        <v>2690.5</v>
      </c>
      <c r="F475" s="119">
        <v>2694.15</v>
      </c>
      <c r="G475" s="119">
        <v>2694.9</v>
      </c>
      <c r="H475" s="119">
        <v>2678.35</v>
      </c>
      <c r="I475" s="119">
        <v>14646</v>
      </c>
      <c r="J475" s="119">
        <v>39503929.100000001</v>
      </c>
      <c r="K475" s="121">
        <v>43140</v>
      </c>
      <c r="L475" s="119">
        <v>1475</v>
      </c>
      <c r="M475" s="119" t="s">
        <v>2780</v>
      </c>
    </row>
    <row r="476" spans="1:13">
      <c r="A476" s="119" t="s">
        <v>924</v>
      </c>
      <c r="B476" s="119" t="s">
        <v>397</v>
      </c>
      <c r="C476" s="119">
        <v>78</v>
      </c>
      <c r="D476" s="119">
        <v>79.900000000000006</v>
      </c>
      <c r="E476" s="119">
        <v>75</v>
      </c>
      <c r="F476" s="119">
        <v>77</v>
      </c>
      <c r="G476" s="119">
        <v>79.7</v>
      </c>
      <c r="H476" s="119">
        <v>76</v>
      </c>
      <c r="I476" s="119">
        <v>12110</v>
      </c>
      <c r="J476" s="119">
        <v>926210.3</v>
      </c>
      <c r="K476" s="121">
        <v>43140</v>
      </c>
      <c r="L476" s="119">
        <v>198</v>
      </c>
      <c r="M476" s="119" t="s">
        <v>925</v>
      </c>
    </row>
    <row r="477" spans="1:13">
      <c r="A477" s="119" t="s">
        <v>2869</v>
      </c>
      <c r="B477" s="119" t="s">
        <v>397</v>
      </c>
      <c r="C477" s="119">
        <v>191</v>
      </c>
      <c r="D477" s="119">
        <v>199.5</v>
      </c>
      <c r="E477" s="119">
        <v>191</v>
      </c>
      <c r="F477" s="119">
        <v>197</v>
      </c>
      <c r="G477" s="119">
        <v>196.3</v>
      </c>
      <c r="H477" s="119">
        <v>199.7</v>
      </c>
      <c r="I477" s="119">
        <v>59996</v>
      </c>
      <c r="J477" s="119">
        <v>11790937.6</v>
      </c>
      <c r="K477" s="121">
        <v>43140</v>
      </c>
      <c r="L477" s="119">
        <v>815</v>
      </c>
      <c r="M477" s="119" t="s">
        <v>2870</v>
      </c>
    </row>
    <row r="478" spans="1:13">
      <c r="A478" s="119" t="s">
        <v>2781</v>
      </c>
      <c r="B478" s="119" t="s">
        <v>397</v>
      </c>
      <c r="C478" s="119">
        <v>274</v>
      </c>
      <c r="D478" s="119">
        <v>276.75</v>
      </c>
      <c r="E478" s="119">
        <v>273.25</v>
      </c>
      <c r="F478" s="119">
        <v>274</v>
      </c>
      <c r="G478" s="119">
        <v>274</v>
      </c>
      <c r="H478" s="119">
        <v>272.45</v>
      </c>
      <c r="I478" s="119">
        <v>1232</v>
      </c>
      <c r="J478" s="119">
        <v>337700.8</v>
      </c>
      <c r="K478" s="121">
        <v>43140</v>
      </c>
      <c r="L478" s="119">
        <v>55</v>
      </c>
      <c r="M478" s="119" t="s">
        <v>2782</v>
      </c>
    </row>
    <row r="479" spans="1:13">
      <c r="A479" s="119" t="s">
        <v>2783</v>
      </c>
      <c r="B479" s="119" t="s">
        <v>397</v>
      </c>
      <c r="C479" s="119">
        <v>2710</v>
      </c>
      <c r="D479" s="119">
        <v>2724</v>
      </c>
      <c r="E479" s="119">
        <v>2695</v>
      </c>
      <c r="F479" s="119">
        <v>2714.65</v>
      </c>
      <c r="G479" s="119">
        <v>2716.6</v>
      </c>
      <c r="H479" s="119">
        <v>2718.9</v>
      </c>
      <c r="I479" s="119">
        <v>969</v>
      </c>
      <c r="J479" s="119">
        <v>2631797.35</v>
      </c>
      <c r="K479" s="121">
        <v>43140</v>
      </c>
      <c r="L479" s="119">
        <v>122</v>
      </c>
      <c r="M479" s="119" t="s">
        <v>2784</v>
      </c>
    </row>
    <row r="480" spans="1:13">
      <c r="A480" s="119" t="s">
        <v>3205</v>
      </c>
      <c r="B480" s="119" t="s">
        <v>397</v>
      </c>
      <c r="C480" s="119">
        <v>14.7</v>
      </c>
      <c r="D480" s="119">
        <v>15.3</v>
      </c>
      <c r="E480" s="119">
        <v>14.2</v>
      </c>
      <c r="F480" s="119">
        <v>15.3</v>
      </c>
      <c r="G480" s="119">
        <v>15.3</v>
      </c>
      <c r="H480" s="119">
        <v>14.9</v>
      </c>
      <c r="I480" s="119">
        <v>36903</v>
      </c>
      <c r="J480" s="119">
        <v>551726.25</v>
      </c>
      <c r="K480" s="121">
        <v>43140</v>
      </c>
      <c r="L480" s="119">
        <v>73</v>
      </c>
      <c r="M480" s="119" t="s">
        <v>3206</v>
      </c>
    </row>
    <row r="481" spans="1:13">
      <c r="A481" s="119" t="s">
        <v>2871</v>
      </c>
      <c r="B481" s="119" t="s">
        <v>397</v>
      </c>
      <c r="C481" s="119">
        <v>464</v>
      </c>
      <c r="D481" s="119">
        <v>508.6</v>
      </c>
      <c r="E481" s="119">
        <v>464</v>
      </c>
      <c r="F481" s="119">
        <v>508.6</v>
      </c>
      <c r="G481" s="119">
        <v>508.6</v>
      </c>
      <c r="H481" s="119">
        <v>484.4</v>
      </c>
      <c r="I481" s="119">
        <v>545019</v>
      </c>
      <c r="J481" s="119">
        <v>272848186.60000002</v>
      </c>
      <c r="K481" s="121">
        <v>43140</v>
      </c>
      <c r="L481" s="119">
        <v>6018</v>
      </c>
      <c r="M481" s="119" t="s">
        <v>2872</v>
      </c>
    </row>
    <row r="482" spans="1:13">
      <c r="A482" s="119" t="s">
        <v>318</v>
      </c>
      <c r="B482" s="119" t="s">
        <v>397</v>
      </c>
      <c r="C482" s="119">
        <v>141</v>
      </c>
      <c r="D482" s="119">
        <v>149.94999999999999</v>
      </c>
      <c r="E482" s="119">
        <v>141</v>
      </c>
      <c r="F482" s="119">
        <v>145.94999999999999</v>
      </c>
      <c r="G482" s="119">
        <v>146.5</v>
      </c>
      <c r="H482" s="119">
        <v>146.44999999999999</v>
      </c>
      <c r="I482" s="119">
        <v>319495</v>
      </c>
      <c r="J482" s="119">
        <v>46703587</v>
      </c>
      <c r="K482" s="121">
        <v>43140</v>
      </c>
      <c r="L482" s="119">
        <v>4110</v>
      </c>
      <c r="M482" s="119" t="s">
        <v>926</v>
      </c>
    </row>
    <row r="483" spans="1:13">
      <c r="A483" s="119" t="s">
        <v>2203</v>
      </c>
      <c r="B483" s="119" t="s">
        <v>397</v>
      </c>
      <c r="C483" s="119">
        <v>185.15</v>
      </c>
      <c r="D483" s="119">
        <v>187</v>
      </c>
      <c r="E483" s="119">
        <v>180.5</v>
      </c>
      <c r="F483" s="119">
        <v>185.75</v>
      </c>
      <c r="G483" s="119">
        <v>185</v>
      </c>
      <c r="H483" s="119">
        <v>185.15</v>
      </c>
      <c r="I483" s="119">
        <v>9378</v>
      </c>
      <c r="J483" s="119">
        <v>1730006.15</v>
      </c>
      <c r="K483" s="121">
        <v>43140</v>
      </c>
      <c r="L483" s="119">
        <v>184</v>
      </c>
      <c r="M483" s="119" t="s">
        <v>2204</v>
      </c>
    </row>
    <row r="484" spans="1:13">
      <c r="A484" s="119" t="s">
        <v>355</v>
      </c>
      <c r="B484" s="119" t="s">
        <v>397</v>
      </c>
      <c r="C484" s="119">
        <v>115.05</v>
      </c>
      <c r="D484" s="119">
        <v>119.3</v>
      </c>
      <c r="E484" s="119">
        <v>114.05</v>
      </c>
      <c r="F484" s="119">
        <v>118.75</v>
      </c>
      <c r="G484" s="119">
        <v>118.6</v>
      </c>
      <c r="H484" s="119">
        <v>118.45</v>
      </c>
      <c r="I484" s="119">
        <v>1502108</v>
      </c>
      <c r="J484" s="119">
        <v>177334867.44999999</v>
      </c>
      <c r="K484" s="121">
        <v>43140</v>
      </c>
      <c r="L484" s="119">
        <v>9450</v>
      </c>
      <c r="M484" s="119" t="s">
        <v>927</v>
      </c>
    </row>
    <row r="485" spans="1:13">
      <c r="A485" s="119" t="s">
        <v>928</v>
      </c>
      <c r="B485" s="119" t="s">
        <v>397</v>
      </c>
      <c r="C485" s="119">
        <v>656</v>
      </c>
      <c r="D485" s="119">
        <v>710.85</v>
      </c>
      <c r="E485" s="119">
        <v>655</v>
      </c>
      <c r="F485" s="119">
        <v>710.85</v>
      </c>
      <c r="G485" s="119">
        <v>710.85</v>
      </c>
      <c r="H485" s="119">
        <v>677</v>
      </c>
      <c r="I485" s="119">
        <v>2587186</v>
      </c>
      <c r="J485" s="119">
        <v>1818029013.5</v>
      </c>
      <c r="K485" s="121">
        <v>43140</v>
      </c>
      <c r="L485" s="119">
        <v>30440</v>
      </c>
      <c r="M485" s="119" t="s">
        <v>929</v>
      </c>
    </row>
    <row r="486" spans="1:13">
      <c r="A486" s="119" t="s">
        <v>73</v>
      </c>
      <c r="B486" s="119" t="s">
        <v>397</v>
      </c>
      <c r="C486" s="119">
        <v>1087.5</v>
      </c>
      <c r="D486" s="119">
        <v>1124</v>
      </c>
      <c r="E486" s="119">
        <v>1075.05</v>
      </c>
      <c r="F486" s="119">
        <v>1108.95</v>
      </c>
      <c r="G486" s="119">
        <v>1108.3499999999999</v>
      </c>
      <c r="H486" s="119">
        <v>1108.6500000000001</v>
      </c>
      <c r="I486" s="119">
        <v>798027</v>
      </c>
      <c r="J486" s="119">
        <v>879691981</v>
      </c>
      <c r="K486" s="121">
        <v>43140</v>
      </c>
      <c r="L486" s="119">
        <v>28162</v>
      </c>
      <c r="M486" s="119" t="s">
        <v>2285</v>
      </c>
    </row>
    <row r="487" spans="1:13">
      <c r="A487" s="119" t="s">
        <v>392</v>
      </c>
      <c r="B487" s="119" t="s">
        <v>397</v>
      </c>
      <c r="C487" s="119">
        <v>150</v>
      </c>
      <c r="D487" s="119">
        <v>153.5</v>
      </c>
      <c r="E487" s="119">
        <v>147</v>
      </c>
      <c r="F487" s="119">
        <v>148.85</v>
      </c>
      <c r="G487" s="119">
        <v>149.85</v>
      </c>
      <c r="H487" s="119">
        <v>156.15</v>
      </c>
      <c r="I487" s="119">
        <v>264755</v>
      </c>
      <c r="J487" s="119">
        <v>39867781.5</v>
      </c>
      <c r="K487" s="121">
        <v>43140</v>
      </c>
      <c r="L487" s="119">
        <v>4414</v>
      </c>
      <c r="M487" s="119" t="s">
        <v>930</v>
      </c>
    </row>
    <row r="488" spans="1:13">
      <c r="A488" s="119" t="s">
        <v>931</v>
      </c>
      <c r="B488" s="119" t="s">
        <v>397</v>
      </c>
      <c r="C488" s="119">
        <v>128</v>
      </c>
      <c r="D488" s="119">
        <v>132.1</v>
      </c>
      <c r="E488" s="119">
        <v>128</v>
      </c>
      <c r="F488" s="119">
        <v>131.30000000000001</v>
      </c>
      <c r="G488" s="119">
        <v>131.25</v>
      </c>
      <c r="H488" s="119">
        <v>130.44999999999999</v>
      </c>
      <c r="I488" s="119">
        <v>645388</v>
      </c>
      <c r="J488" s="119">
        <v>84552638.25</v>
      </c>
      <c r="K488" s="121">
        <v>43140</v>
      </c>
      <c r="L488" s="119">
        <v>11868</v>
      </c>
      <c r="M488" s="119" t="s">
        <v>932</v>
      </c>
    </row>
    <row r="489" spans="1:13">
      <c r="A489" s="119" t="s">
        <v>933</v>
      </c>
      <c r="B489" s="119" t="s">
        <v>397</v>
      </c>
      <c r="C489" s="119">
        <v>1185.4000000000001</v>
      </c>
      <c r="D489" s="119">
        <v>1201</v>
      </c>
      <c r="E489" s="119">
        <v>1151.25</v>
      </c>
      <c r="F489" s="119">
        <v>1188.5999999999999</v>
      </c>
      <c r="G489" s="119">
        <v>1195</v>
      </c>
      <c r="H489" s="119">
        <v>1185.4000000000001</v>
      </c>
      <c r="I489" s="119">
        <v>27077</v>
      </c>
      <c r="J489" s="119">
        <v>31578122.149999999</v>
      </c>
      <c r="K489" s="121">
        <v>43140</v>
      </c>
      <c r="L489" s="119">
        <v>191</v>
      </c>
      <c r="M489" s="119" t="s">
        <v>934</v>
      </c>
    </row>
    <row r="490" spans="1:13">
      <c r="A490" s="119" t="s">
        <v>935</v>
      </c>
      <c r="B490" s="119" t="s">
        <v>397</v>
      </c>
      <c r="C490" s="119">
        <v>351</v>
      </c>
      <c r="D490" s="119">
        <v>374.4</v>
      </c>
      <c r="E490" s="119">
        <v>350.15</v>
      </c>
      <c r="F490" s="119">
        <v>367.35</v>
      </c>
      <c r="G490" s="119">
        <v>366.5</v>
      </c>
      <c r="H490" s="119">
        <v>363.1</v>
      </c>
      <c r="I490" s="119">
        <v>360662</v>
      </c>
      <c r="J490" s="119">
        <v>129945665.7</v>
      </c>
      <c r="K490" s="121">
        <v>43140</v>
      </c>
      <c r="L490" s="119">
        <v>2473</v>
      </c>
      <c r="M490" s="119" t="s">
        <v>936</v>
      </c>
    </row>
    <row r="491" spans="1:13">
      <c r="A491" s="119" t="s">
        <v>937</v>
      </c>
      <c r="B491" s="119" t="s">
        <v>397</v>
      </c>
      <c r="C491" s="119">
        <v>12.5</v>
      </c>
      <c r="D491" s="119">
        <v>13.1</v>
      </c>
      <c r="E491" s="119">
        <v>12.2</v>
      </c>
      <c r="F491" s="119">
        <v>12.7</v>
      </c>
      <c r="G491" s="119">
        <v>12.7</v>
      </c>
      <c r="H491" s="119">
        <v>12.95</v>
      </c>
      <c r="I491" s="119">
        <v>752995</v>
      </c>
      <c r="J491" s="119">
        <v>9547656.4000000004</v>
      </c>
      <c r="K491" s="121">
        <v>43140</v>
      </c>
      <c r="L491" s="119">
        <v>2312</v>
      </c>
      <c r="M491" s="119" t="s">
        <v>938</v>
      </c>
    </row>
    <row r="492" spans="1:13">
      <c r="A492" s="119" t="s">
        <v>939</v>
      </c>
      <c r="B492" s="119" t="s">
        <v>397</v>
      </c>
      <c r="C492" s="119">
        <v>499</v>
      </c>
      <c r="D492" s="119">
        <v>503</v>
      </c>
      <c r="E492" s="119">
        <v>489.25</v>
      </c>
      <c r="F492" s="119">
        <v>499.65</v>
      </c>
      <c r="G492" s="119">
        <v>502.95</v>
      </c>
      <c r="H492" s="119">
        <v>501.3</v>
      </c>
      <c r="I492" s="119">
        <v>12523</v>
      </c>
      <c r="J492" s="119">
        <v>6195072.5999999996</v>
      </c>
      <c r="K492" s="121">
        <v>43140</v>
      </c>
      <c r="L492" s="119">
        <v>456</v>
      </c>
      <c r="M492" s="119" t="s">
        <v>940</v>
      </c>
    </row>
    <row r="493" spans="1:13">
      <c r="A493" s="119" t="s">
        <v>2372</v>
      </c>
      <c r="B493" s="119" t="s">
        <v>397</v>
      </c>
      <c r="C493" s="119">
        <v>1335</v>
      </c>
      <c r="D493" s="119">
        <v>1410</v>
      </c>
      <c r="E493" s="119">
        <v>1320.5</v>
      </c>
      <c r="F493" s="119">
        <v>1399</v>
      </c>
      <c r="G493" s="119">
        <v>1399</v>
      </c>
      <c r="H493" s="119">
        <v>1374.8</v>
      </c>
      <c r="I493" s="119">
        <v>868</v>
      </c>
      <c r="J493" s="119">
        <v>1209702.6000000001</v>
      </c>
      <c r="K493" s="121">
        <v>43140</v>
      </c>
      <c r="L493" s="119">
        <v>107</v>
      </c>
      <c r="M493" s="119" t="s">
        <v>2373</v>
      </c>
    </row>
    <row r="494" spans="1:13">
      <c r="A494" s="119" t="s">
        <v>941</v>
      </c>
      <c r="B494" s="119" t="s">
        <v>397</v>
      </c>
      <c r="C494" s="119">
        <v>500</v>
      </c>
      <c r="D494" s="119">
        <v>538.6</v>
      </c>
      <c r="E494" s="119">
        <v>500</v>
      </c>
      <c r="F494" s="119">
        <v>532.85</v>
      </c>
      <c r="G494" s="119">
        <v>525</v>
      </c>
      <c r="H494" s="119">
        <v>509.45</v>
      </c>
      <c r="I494" s="119">
        <v>1196140</v>
      </c>
      <c r="J494" s="119">
        <v>630494166.89999998</v>
      </c>
      <c r="K494" s="121">
        <v>43140</v>
      </c>
      <c r="L494" s="119">
        <v>15293</v>
      </c>
      <c r="M494" s="119" t="s">
        <v>942</v>
      </c>
    </row>
    <row r="495" spans="1:13">
      <c r="A495" s="119" t="s">
        <v>2873</v>
      </c>
      <c r="B495" s="119" t="s">
        <v>397</v>
      </c>
      <c r="C495" s="119">
        <v>33.1</v>
      </c>
      <c r="D495" s="119">
        <v>38.4</v>
      </c>
      <c r="E495" s="119">
        <v>32.6</v>
      </c>
      <c r="F495" s="119">
        <v>35.700000000000003</v>
      </c>
      <c r="G495" s="119">
        <v>36.299999999999997</v>
      </c>
      <c r="H495" s="119">
        <v>34.450000000000003</v>
      </c>
      <c r="I495" s="119">
        <v>335008</v>
      </c>
      <c r="J495" s="119">
        <v>11916875.050000001</v>
      </c>
      <c r="K495" s="121">
        <v>43140</v>
      </c>
      <c r="L495" s="119">
        <v>923</v>
      </c>
      <c r="M495" s="119" t="s">
        <v>2874</v>
      </c>
    </row>
    <row r="496" spans="1:13">
      <c r="A496" s="119" t="s">
        <v>316</v>
      </c>
      <c r="B496" s="119" t="s">
        <v>397</v>
      </c>
      <c r="C496" s="119">
        <v>126.05</v>
      </c>
      <c r="D496" s="119">
        <v>133.44999999999999</v>
      </c>
      <c r="E496" s="119">
        <v>124.05</v>
      </c>
      <c r="F496" s="119">
        <v>132.5</v>
      </c>
      <c r="G496" s="119">
        <v>132.9</v>
      </c>
      <c r="H496" s="119">
        <v>129.4</v>
      </c>
      <c r="I496" s="119">
        <v>2671247</v>
      </c>
      <c r="J496" s="119">
        <v>347436856.85000002</v>
      </c>
      <c r="K496" s="121">
        <v>43140</v>
      </c>
      <c r="L496" s="119">
        <v>13980</v>
      </c>
      <c r="M496" s="119" t="s">
        <v>943</v>
      </c>
    </row>
    <row r="497" spans="1:13">
      <c r="A497" s="119" t="s">
        <v>182</v>
      </c>
      <c r="B497" s="119" t="s">
        <v>397</v>
      </c>
      <c r="C497" s="119">
        <v>6175</v>
      </c>
      <c r="D497" s="119">
        <v>6233.55</v>
      </c>
      <c r="E497" s="119">
        <v>6033</v>
      </c>
      <c r="F497" s="119">
        <v>6080.2</v>
      </c>
      <c r="G497" s="119">
        <v>6064.95</v>
      </c>
      <c r="H497" s="119">
        <v>6188.7</v>
      </c>
      <c r="I497" s="119">
        <v>9191</v>
      </c>
      <c r="J497" s="119">
        <v>56012637</v>
      </c>
      <c r="K497" s="121">
        <v>43140</v>
      </c>
      <c r="L497" s="119">
        <v>3123</v>
      </c>
      <c r="M497" s="119" t="s">
        <v>944</v>
      </c>
    </row>
    <row r="498" spans="1:13">
      <c r="A498" s="119" t="s">
        <v>199</v>
      </c>
      <c r="B498" s="119" t="s">
        <v>397</v>
      </c>
      <c r="C498" s="119">
        <v>202</v>
      </c>
      <c r="D498" s="119">
        <v>209</v>
      </c>
      <c r="E498" s="119">
        <v>201.1</v>
      </c>
      <c r="F498" s="119">
        <v>202.5</v>
      </c>
      <c r="G498" s="119">
        <v>201.95</v>
      </c>
      <c r="H498" s="119">
        <v>207.35</v>
      </c>
      <c r="I498" s="119">
        <v>1221996</v>
      </c>
      <c r="J498" s="119">
        <v>249397112.05000001</v>
      </c>
      <c r="K498" s="121">
        <v>43140</v>
      </c>
      <c r="L498" s="119">
        <v>11750</v>
      </c>
      <c r="M498" s="119" t="s">
        <v>945</v>
      </c>
    </row>
    <row r="499" spans="1:13">
      <c r="A499" s="119" t="s">
        <v>2669</v>
      </c>
      <c r="B499" s="119" t="s">
        <v>397</v>
      </c>
      <c r="C499" s="119">
        <v>32.799999999999997</v>
      </c>
      <c r="D499" s="119">
        <v>38.700000000000003</v>
      </c>
      <c r="E499" s="119">
        <v>32.799999999999997</v>
      </c>
      <c r="F499" s="119">
        <v>37.35</v>
      </c>
      <c r="G499" s="119">
        <v>38.1</v>
      </c>
      <c r="H499" s="119">
        <v>34.75</v>
      </c>
      <c r="I499" s="119">
        <v>532983</v>
      </c>
      <c r="J499" s="119">
        <v>19637199</v>
      </c>
      <c r="K499" s="121">
        <v>43140</v>
      </c>
      <c r="L499" s="119">
        <v>2389</v>
      </c>
      <c r="M499" s="119" t="s">
        <v>2670</v>
      </c>
    </row>
    <row r="500" spans="1:13">
      <c r="A500" s="119" t="s">
        <v>946</v>
      </c>
      <c r="B500" s="119" t="s">
        <v>397</v>
      </c>
      <c r="C500" s="119">
        <v>13.5</v>
      </c>
      <c r="D500" s="119">
        <v>13.7</v>
      </c>
      <c r="E500" s="119">
        <v>13.1</v>
      </c>
      <c r="F500" s="119">
        <v>13.6</v>
      </c>
      <c r="G500" s="119">
        <v>13.7</v>
      </c>
      <c r="H500" s="119">
        <v>13.8</v>
      </c>
      <c r="I500" s="119">
        <v>126262</v>
      </c>
      <c r="J500" s="119">
        <v>1708681.4</v>
      </c>
      <c r="K500" s="121">
        <v>43140</v>
      </c>
      <c r="L500" s="119">
        <v>462</v>
      </c>
      <c r="M500" s="119" t="s">
        <v>947</v>
      </c>
    </row>
    <row r="501" spans="1:13">
      <c r="A501" s="119" t="s">
        <v>948</v>
      </c>
      <c r="B501" s="119" t="s">
        <v>397</v>
      </c>
      <c r="C501" s="119">
        <v>5.4</v>
      </c>
      <c r="D501" s="119">
        <v>5.6</v>
      </c>
      <c r="E501" s="119">
        <v>5.25</v>
      </c>
      <c r="F501" s="119">
        <v>5.5</v>
      </c>
      <c r="G501" s="119">
        <v>5.6</v>
      </c>
      <c r="H501" s="119">
        <v>5.6</v>
      </c>
      <c r="I501" s="119">
        <v>3581579</v>
      </c>
      <c r="J501" s="119">
        <v>19608470.899999999</v>
      </c>
      <c r="K501" s="121">
        <v>43140</v>
      </c>
      <c r="L501" s="119">
        <v>1754</v>
      </c>
      <c r="M501" s="119" t="s">
        <v>949</v>
      </c>
    </row>
    <row r="502" spans="1:13">
      <c r="A502" s="119" t="s">
        <v>2303</v>
      </c>
      <c r="B502" s="119" t="s">
        <v>397</v>
      </c>
      <c r="C502" s="119">
        <v>18</v>
      </c>
      <c r="D502" s="119">
        <v>19.5</v>
      </c>
      <c r="E502" s="119">
        <v>17.350000000000001</v>
      </c>
      <c r="F502" s="119">
        <v>18.75</v>
      </c>
      <c r="G502" s="119">
        <v>18.45</v>
      </c>
      <c r="H502" s="119">
        <v>18.3</v>
      </c>
      <c r="I502" s="119">
        <v>78275</v>
      </c>
      <c r="J502" s="119">
        <v>1463155.75</v>
      </c>
      <c r="K502" s="121">
        <v>43140</v>
      </c>
      <c r="L502" s="119">
        <v>145</v>
      </c>
      <c r="M502" s="119" t="s">
        <v>2304</v>
      </c>
    </row>
    <row r="503" spans="1:13">
      <c r="A503" s="119" t="s">
        <v>3207</v>
      </c>
      <c r="B503" s="119" t="s">
        <v>397</v>
      </c>
      <c r="C503" s="119">
        <v>19.2</v>
      </c>
      <c r="D503" s="119">
        <v>21.2</v>
      </c>
      <c r="E503" s="119">
        <v>19.2</v>
      </c>
      <c r="F503" s="119">
        <v>21</v>
      </c>
      <c r="G503" s="119">
        <v>21.2</v>
      </c>
      <c r="H503" s="119">
        <v>20.2</v>
      </c>
      <c r="I503" s="119">
        <v>4667</v>
      </c>
      <c r="J503" s="119">
        <v>94099.95</v>
      </c>
      <c r="K503" s="121">
        <v>43140</v>
      </c>
      <c r="L503" s="119">
        <v>42</v>
      </c>
      <c r="M503" s="119" t="s">
        <v>3208</v>
      </c>
    </row>
    <row r="504" spans="1:13">
      <c r="A504" s="119" t="s">
        <v>2564</v>
      </c>
      <c r="B504" s="119" t="s">
        <v>397</v>
      </c>
      <c r="C504" s="119">
        <v>157.25</v>
      </c>
      <c r="D504" s="119">
        <v>170</v>
      </c>
      <c r="E504" s="119">
        <v>157.25</v>
      </c>
      <c r="F504" s="119">
        <v>166.1</v>
      </c>
      <c r="G504" s="119">
        <v>165</v>
      </c>
      <c r="H504" s="119">
        <v>166.95</v>
      </c>
      <c r="I504" s="119">
        <v>31182</v>
      </c>
      <c r="J504" s="119">
        <v>5179590.3</v>
      </c>
      <c r="K504" s="121">
        <v>43140</v>
      </c>
      <c r="L504" s="119">
        <v>641</v>
      </c>
      <c r="M504" s="119" t="s">
        <v>2565</v>
      </c>
    </row>
    <row r="505" spans="1:13">
      <c r="A505" s="119" t="s">
        <v>950</v>
      </c>
      <c r="B505" s="119" t="s">
        <v>397</v>
      </c>
      <c r="C505" s="119">
        <v>119</v>
      </c>
      <c r="D505" s="119">
        <v>127.3</v>
      </c>
      <c r="E505" s="119">
        <v>118.6</v>
      </c>
      <c r="F505" s="119">
        <v>125.9</v>
      </c>
      <c r="G505" s="119">
        <v>126.3</v>
      </c>
      <c r="H505" s="119">
        <v>122.35</v>
      </c>
      <c r="I505" s="119">
        <v>170583</v>
      </c>
      <c r="J505" s="119">
        <v>21088026.649999999</v>
      </c>
      <c r="K505" s="121">
        <v>43140</v>
      </c>
      <c r="L505" s="119">
        <v>3061</v>
      </c>
      <c r="M505" s="119" t="s">
        <v>951</v>
      </c>
    </row>
    <row r="506" spans="1:13">
      <c r="A506" s="119" t="s">
        <v>952</v>
      </c>
      <c r="B506" s="119" t="s">
        <v>397</v>
      </c>
      <c r="C506" s="119">
        <v>714</v>
      </c>
      <c r="D506" s="119">
        <v>752</v>
      </c>
      <c r="E506" s="119">
        <v>710.25</v>
      </c>
      <c r="F506" s="119">
        <v>742.95</v>
      </c>
      <c r="G506" s="119">
        <v>740</v>
      </c>
      <c r="H506" s="119">
        <v>730.15</v>
      </c>
      <c r="I506" s="119">
        <v>182461</v>
      </c>
      <c r="J506" s="119">
        <v>135147736.55000001</v>
      </c>
      <c r="K506" s="121">
        <v>43140</v>
      </c>
      <c r="L506" s="119">
        <v>5321</v>
      </c>
      <c r="M506" s="119" t="s">
        <v>953</v>
      </c>
    </row>
    <row r="507" spans="1:13">
      <c r="A507" s="119" t="s">
        <v>2212</v>
      </c>
      <c r="B507" s="119" t="s">
        <v>397</v>
      </c>
      <c r="C507" s="119">
        <v>217.9</v>
      </c>
      <c r="D507" s="119">
        <v>232.95</v>
      </c>
      <c r="E507" s="119">
        <v>215</v>
      </c>
      <c r="F507" s="119">
        <v>229</v>
      </c>
      <c r="G507" s="119">
        <v>229</v>
      </c>
      <c r="H507" s="119">
        <v>221.75</v>
      </c>
      <c r="I507" s="119">
        <v>9454</v>
      </c>
      <c r="J507" s="119">
        <v>2138152.25</v>
      </c>
      <c r="K507" s="121">
        <v>43140</v>
      </c>
      <c r="L507" s="119">
        <v>303</v>
      </c>
      <c r="M507" s="119" t="s">
        <v>2213</v>
      </c>
    </row>
    <row r="508" spans="1:13">
      <c r="A508" s="119" t="s">
        <v>954</v>
      </c>
      <c r="B508" s="119" t="s">
        <v>397</v>
      </c>
      <c r="C508" s="119">
        <v>770</v>
      </c>
      <c r="D508" s="119">
        <v>780.95</v>
      </c>
      <c r="E508" s="119">
        <v>741.6</v>
      </c>
      <c r="F508" s="119">
        <v>776.95</v>
      </c>
      <c r="G508" s="119">
        <v>780</v>
      </c>
      <c r="H508" s="119">
        <v>780.35</v>
      </c>
      <c r="I508" s="119">
        <v>82980</v>
      </c>
      <c r="J508" s="119">
        <v>63401767.049999997</v>
      </c>
      <c r="K508" s="121">
        <v>43140</v>
      </c>
      <c r="L508" s="119">
        <v>4368</v>
      </c>
      <c r="M508" s="119" t="s">
        <v>955</v>
      </c>
    </row>
    <row r="509" spans="1:13">
      <c r="A509" s="119" t="s">
        <v>956</v>
      </c>
      <c r="B509" s="119" t="s">
        <v>397</v>
      </c>
      <c r="C509" s="119">
        <v>821.25</v>
      </c>
      <c r="D509" s="119">
        <v>859.95</v>
      </c>
      <c r="E509" s="119">
        <v>821.25</v>
      </c>
      <c r="F509" s="119">
        <v>856.85</v>
      </c>
      <c r="G509" s="119">
        <v>858</v>
      </c>
      <c r="H509" s="119">
        <v>849.9</v>
      </c>
      <c r="I509" s="119">
        <v>11517</v>
      </c>
      <c r="J509" s="119">
        <v>9781856.3499999996</v>
      </c>
      <c r="K509" s="121">
        <v>43140</v>
      </c>
      <c r="L509" s="119">
        <v>778</v>
      </c>
      <c r="M509" s="119" t="s">
        <v>957</v>
      </c>
    </row>
    <row r="510" spans="1:13">
      <c r="A510" s="119" t="s">
        <v>2875</v>
      </c>
      <c r="B510" s="119" t="s">
        <v>397</v>
      </c>
      <c r="C510" s="119">
        <v>0.9</v>
      </c>
      <c r="D510" s="119">
        <v>0.9</v>
      </c>
      <c r="E510" s="119">
        <v>0.9</v>
      </c>
      <c r="F510" s="119">
        <v>0.9</v>
      </c>
      <c r="G510" s="119">
        <v>0.9</v>
      </c>
      <c r="H510" s="119">
        <v>0.95</v>
      </c>
      <c r="I510" s="119">
        <v>2115235</v>
      </c>
      <c r="J510" s="119">
        <v>1903711.5</v>
      </c>
      <c r="K510" s="121">
        <v>43140</v>
      </c>
      <c r="L510" s="119">
        <v>647</v>
      </c>
      <c r="M510" s="119" t="s">
        <v>2876</v>
      </c>
    </row>
    <row r="511" spans="1:13">
      <c r="A511" s="119" t="s">
        <v>2877</v>
      </c>
      <c r="B511" s="119" t="s">
        <v>397</v>
      </c>
      <c r="C511" s="119">
        <v>0.9</v>
      </c>
      <c r="D511" s="119">
        <v>1</v>
      </c>
      <c r="E511" s="119">
        <v>0.9</v>
      </c>
      <c r="F511" s="119">
        <v>0.95</v>
      </c>
      <c r="G511" s="119">
        <v>1</v>
      </c>
      <c r="H511" s="119">
        <v>1</v>
      </c>
      <c r="I511" s="119">
        <v>271038</v>
      </c>
      <c r="J511" s="119">
        <v>255315.5</v>
      </c>
      <c r="K511" s="121">
        <v>43140</v>
      </c>
      <c r="L511" s="119">
        <v>158</v>
      </c>
      <c r="M511" s="119" t="s">
        <v>2878</v>
      </c>
    </row>
    <row r="512" spans="1:13">
      <c r="A512" s="119" t="s">
        <v>958</v>
      </c>
      <c r="B512" s="119" t="s">
        <v>397</v>
      </c>
      <c r="C512" s="119">
        <v>951</v>
      </c>
      <c r="D512" s="119">
        <v>1082</v>
      </c>
      <c r="E512" s="119">
        <v>951</v>
      </c>
      <c r="F512" s="119">
        <v>1075.05</v>
      </c>
      <c r="G512" s="119">
        <v>1059.6500000000001</v>
      </c>
      <c r="H512" s="119">
        <v>1012.7</v>
      </c>
      <c r="I512" s="119">
        <v>58884</v>
      </c>
      <c r="J512" s="119">
        <v>60385356.75</v>
      </c>
      <c r="K512" s="121">
        <v>43140</v>
      </c>
      <c r="L512" s="119">
        <v>3931</v>
      </c>
      <c r="M512" s="119" t="s">
        <v>959</v>
      </c>
    </row>
    <row r="513" spans="1:13">
      <c r="A513" s="119" t="s">
        <v>960</v>
      </c>
      <c r="B513" s="119" t="s">
        <v>397</v>
      </c>
      <c r="C513" s="119">
        <v>83</v>
      </c>
      <c r="D513" s="119">
        <v>83.9</v>
      </c>
      <c r="E513" s="119">
        <v>79.2</v>
      </c>
      <c r="F513" s="119">
        <v>82.2</v>
      </c>
      <c r="G513" s="119">
        <v>82.4</v>
      </c>
      <c r="H513" s="119">
        <v>83.9</v>
      </c>
      <c r="I513" s="119">
        <v>38602</v>
      </c>
      <c r="J513" s="119">
        <v>3178782.5</v>
      </c>
      <c r="K513" s="121">
        <v>43140</v>
      </c>
      <c r="L513" s="119">
        <v>474</v>
      </c>
      <c r="M513" s="119" t="s">
        <v>961</v>
      </c>
    </row>
    <row r="514" spans="1:13">
      <c r="A514" s="119" t="s">
        <v>962</v>
      </c>
      <c r="B514" s="119" t="s">
        <v>397</v>
      </c>
      <c r="C514" s="119">
        <v>82.05</v>
      </c>
      <c r="D514" s="119">
        <v>85.05</v>
      </c>
      <c r="E514" s="119">
        <v>81.95</v>
      </c>
      <c r="F514" s="119">
        <v>83.85</v>
      </c>
      <c r="G514" s="119">
        <v>84.5</v>
      </c>
      <c r="H514" s="119">
        <v>85.05</v>
      </c>
      <c r="I514" s="119">
        <v>45067</v>
      </c>
      <c r="J514" s="119">
        <v>3793670.15</v>
      </c>
      <c r="K514" s="121">
        <v>43140</v>
      </c>
      <c r="L514" s="119">
        <v>418</v>
      </c>
      <c r="M514" s="119" t="s">
        <v>2374</v>
      </c>
    </row>
    <row r="515" spans="1:13">
      <c r="A515" s="119" t="s">
        <v>3209</v>
      </c>
      <c r="B515" s="119" t="s">
        <v>397</v>
      </c>
      <c r="C515" s="119">
        <v>19</v>
      </c>
      <c r="D515" s="119">
        <v>20.55</v>
      </c>
      <c r="E515" s="119">
        <v>18.75</v>
      </c>
      <c r="F515" s="119">
        <v>20.3</v>
      </c>
      <c r="G515" s="119">
        <v>20.3</v>
      </c>
      <c r="H515" s="119">
        <v>19.600000000000001</v>
      </c>
      <c r="I515" s="119">
        <v>7005994</v>
      </c>
      <c r="J515" s="119">
        <v>138125498.65000001</v>
      </c>
      <c r="K515" s="121">
        <v>43140</v>
      </c>
      <c r="L515" s="119">
        <v>6041</v>
      </c>
      <c r="M515" s="119" t="s">
        <v>3210</v>
      </c>
    </row>
    <row r="516" spans="1:13">
      <c r="A516" s="119" t="s">
        <v>963</v>
      </c>
      <c r="B516" s="119" t="s">
        <v>397</v>
      </c>
      <c r="C516" s="119">
        <v>923</v>
      </c>
      <c r="D516" s="119">
        <v>958.8</v>
      </c>
      <c r="E516" s="119">
        <v>906.6</v>
      </c>
      <c r="F516" s="119">
        <v>943.9</v>
      </c>
      <c r="G516" s="119">
        <v>936.5</v>
      </c>
      <c r="H516" s="119">
        <v>938.85</v>
      </c>
      <c r="I516" s="119">
        <v>1935</v>
      </c>
      <c r="J516" s="119">
        <v>1813605.3</v>
      </c>
      <c r="K516" s="121">
        <v>43140</v>
      </c>
      <c r="L516" s="119">
        <v>281</v>
      </c>
      <c r="M516" s="119" t="s">
        <v>964</v>
      </c>
    </row>
    <row r="517" spans="1:13">
      <c r="A517" s="119" t="s">
        <v>3211</v>
      </c>
      <c r="B517" s="119" t="s">
        <v>397</v>
      </c>
      <c r="C517" s="119">
        <v>83.5</v>
      </c>
      <c r="D517" s="119">
        <v>89.6</v>
      </c>
      <c r="E517" s="119">
        <v>81.150000000000006</v>
      </c>
      <c r="F517" s="119">
        <v>88.35</v>
      </c>
      <c r="G517" s="119">
        <v>88</v>
      </c>
      <c r="H517" s="119">
        <v>85.4</v>
      </c>
      <c r="I517" s="119">
        <v>38019</v>
      </c>
      <c r="J517" s="119">
        <v>3312349.45</v>
      </c>
      <c r="K517" s="121">
        <v>43140</v>
      </c>
      <c r="L517" s="119">
        <v>535</v>
      </c>
      <c r="M517" s="119" t="s">
        <v>3212</v>
      </c>
    </row>
    <row r="518" spans="1:13">
      <c r="A518" s="119" t="s">
        <v>965</v>
      </c>
      <c r="B518" s="119" t="s">
        <v>397</v>
      </c>
      <c r="C518" s="119">
        <v>37</v>
      </c>
      <c r="D518" s="119">
        <v>38.25</v>
      </c>
      <c r="E518" s="119">
        <v>36.1</v>
      </c>
      <c r="F518" s="119">
        <v>37.049999999999997</v>
      </c>
      <c r="G518" s="119">
        <v>36.9</v>
      </c>
      <c r="H518" s="119">
        <v>38.950000000000003</v>
      </c>
      <c r="I518" s="119">
        <v>1156848</v>
      </c>
      <c r="J518" s="119">
        <v>43335440.299999997</v>
      </c>
      <c r="K518" s="121">
        <v>43140</v>
      </c>
      <c r="L518" s="119">
        <v>3296</v>
      </c>
      <c r="M518" s="119" t="s">
        <v>966</v>
      </c>
    </row>
    <row r="519" spans="1:13">
      <c r="A519" s="119" t="s">
        <v>967</v>
      </c>
      <c r="B519" s="119" t="s">
        <v>397</v>
      </c>
      <c r="C519" s="119">
        <v>770</v>
      </c>
      <c r="D519" s="119">
        <v>772.1</v>
      </c>
      <c r="E519" s="119">
        <v>750</v>
      </c>
      <c r="F519" s="119">
        <v>769.7</v>
      </c>
      <c r="G519" s="119">
        <v>770</v>
      </c>
      <c r="H519" s="119">
        <v>767.75</v>
      </c>
      <c r="I519" s="119">
        <v>9217</v>
      </c>
      <c r="J519" s="119">
        <v>7080184.8499999996</v>
      </c>
      <c r="K519" s="121">
        <v>43140</v>
      </c>
      <c r="L519" s="119">
        <v>497</v>
      </c>
      <c r="M519" s="119" t="s">
        <v>968</v>
      </c>
    </row>
    <row r="520" spans="1:13">
      <c r="A520" s="119" t="s">
        <v>74</v>
      </c>
      <c r="B520" s="119" t="s">
        <v>397</v>
      </c>
      <c r="C520" s="119">
        <v>503.1</v>
      </c>
      <c r="D520" s="119">
        <v>521</v>
      </c>
      <c r="E520" s="119">
        <v>503.1</v>
      </c>
      <c r="F520" s="119">
        <v>515.25</v>
      </c>
      <c r="G520" s="119">
        <v>514.5</v>
      </c>
      <c r="H520" s="119">
        <v>520.9</v>
      </c>
      <c r="I520" s="119">
        <v>891993</v>
      </c>
      <c r="J520" s="119">
        <v>459292782.14999998</v>
      </c>
      <c r="K520" s="121">
        <v>43140</v>
      </c>
      <c r="L520" s="119">
        <v>22265</v>
      </c>
      <c r="M520" s="119" t="s">
        <v>969</v>
      </c>
    </row>
    <row r="521" spans="1:13">
      <c r="A521" s="119" t="s">
        <v>970</v>
      </c>
      <c r="B521" s="119" t="s">
        <v>397</v>
      </c>
      <c r="C521" s="119">
        <v>56.5</v>
      </c>
      <c r="D521" s="119">
        <v>58.4</v>
      </c>
      <c r="E521" s="119">
        <v>55.55</v>
      </c>
      <c r="F521" s="119">
        <v>57.25</v>
      </c>
      <c r="G521" s="119">
        <v>57.4</v>
      </c>
      <c r="H521" s="119">
        <v>59.15</v>
      </c>
      <c r="I521" s="119">
        <v>533680</v>
      </c>
      <c r="J521" s="119">
        <v>30658740.600000001</v>
      </c>
      <c r="K521" s="121">
        <v>43140</v>
      </c>
      <c r="L521" s="119">
        <v>4551</v>
      </c>
      <c r="M521" s="119" t="s">
        <v>971</v>
      </c>
    </row>
    <row r="522" spans="1:13">
      <c r="A522" s="119" t="s">
        <v>2671</v>
      </c>
      <c r="B522" s="119" t="s">
        <v>397</v>
      </c>
      <c r="C522" s="119">
        <v>45.5</v>
      </c>
      <c r="D522" s="119">
        <v>48.5</v>
      </c>
      <c r="E522" s="119">
        <v>43.85</v>
      </c>
      <c r="F522" s="119">
        <v>48.05</v>
      </c>
      <c r="G522" s="119">
        <v>48.05</v>
      </c>
      <c r="H522" s="119">
        <v>47.85</v>
      </c>
      <c r="I522" s="119">
        <v>114633</v>
      </c>
      <c r="J522" s="119">
        <v>5420376.2000000002</v>
      </c>
      <c r="K522" s="121">
        <v>43140</v>
      </c>
      <c r="L522" s="119">
        <v>790</v>
      </c>
      <c r="M522" s="119" t="s">
        <v>2672</v>
      </c>
    </row>
    <row r="523" spans="1:13">
      <c r="A523" s="119" t="s">
        <v>972</v>
      </c>
      <c r="B523" s="119" t="s">
        <v>397</v>
      </c>
      <c r="C523" s="119">
        <v>34</v>
      </c>
      <c r="D523" s="119">
        <v>35.450000000000003</v>
      </c>
      <c r="E523" s="119">
        <v>33.799999999999997</v>
      </c>
      <c r="F523" s="119">
        <v>35.1</v>
      </c>
      <c r="G523" s="119">
        <v>35.15</v>
      </c>
      <c r="H523" s="119">
        <v>35.1</v>
      </c>
      <c r="I523" s="119">
        <v>9346629</v>
      </c>
      <c r="J523" s="119">
        <v>324782692.94999999</v>
      </c>
      <c r="K523" s="121">
        <v>43140</v>
      </c>
      <c r="L523" s="119">
        <v>14872</v>
      </c>
      <c r="M523" s="119" t="s">
        <v>973</v>
      </c>
    </row>
    <row r="524" spans="1:13">
      <c r="A524" s="119" t="s">
        <v>974</v>
      </c>
      <c r="B524" s="119" t="s">
        <v>397</v>
      </c>
      <c r="C524" s="119">
        <v>310</v>
      </c>
      <c r="D524" s="119">
        <v>324.5</v>
      </c>
      <c r="E524" s="119">
        <v>305.95</v>
      </c>
      <c r="F524" s="119">
        <v>318</v>
      </c>
      <c r="G524" s="119">
        <v>318</v>
      </c>
      <c r="H524" s="119">
        <v>318.64999999999998</v>
      </c>
      <c r="I524" s="119">
        <v>45947</v>
      </c>
      <c r="J524" s="119">
        <v>14536628.75</v>
      </c>
      <c r="K524" s="121">
        <v>43140</v>
      </c>
      <c r="L524" s="119">
        <v>1314</v>
      </c>
      <c r="M524" s="119" t="s">
        <v>975</v>
      </c>
    </row>
    <row r="525" spans="1:13">
      <c r="A525" s="119" t="s">
        <v>977</v>
      </c>
      <c r="B525" s="119" t="s">
        <v>397</v>
      </c>
      <c r="C525" s="119">
        <v>53.8</v>
      </c>
      <c r="D525" s="119">
        <v>58.15</v>
      </c>
      <c r="E525" s="119">
        <v>53.5</v>
      </c>
      <c r="F525" s="119">
        <v>57.7</v>
      </c>
      <c r="G525" s="119">
        <v>57.65</v>
      </c>
      <c r="H525" s="119">
        <v>55.5</v>
      </c>
      <c r="I525" s="119">
        <v>3774181</v>
      </c>
      <c r="J525" s="119">
        <v>211058884.09999999</v>
      </c>
      <c r="K525" s="121">
        <v>43140</v>
      </c>
      <c r="L525" s="119">
        <v>13080</v>
      </c>
      <c r="M525" s="119" t="s">
        <v>978</v>
      </c>
    </row>
    <row r="526" spans="1:13">
      <c r="A526" s="119" t="s">
        <v>75</v>
      </c>
      <c r="B526" s="119" t="s">
        <v>397</v>
      </c>
      <c r="C526" s="119">
        <v>935</v>
      </c>
      <c r="D526" s="119">
        <v>970.6</v>
      </c>
      <c r="E526" s="119">
        <v>922.55</v>
      </c>
      <c r="F526" s="119">
        <v>964</v>
      </c>
      <c r="G526" s="119">
        <v>965.5</v>
      </c>
      <c r="H526" s="119">
        <v>944.35</v>
      </c>
      <c r="I526" s="119">
        <v>1728253</v>
      </c>
      <c r="J526" s="119">
        <v>1646014728.8499999</v>
      </c>
      <c r="K526" s="121">
        <v>43140</v>
      </c>
      <c r="L526" s="119">
        <v>69931</v>
      </c>
      <c r="M526" s="119" t="s">
        <v>979</v>
      </c>
    </row>
    <row r="527" spans="1:13">
      <c r="A527" s="119" t="s">
        <v>76</v>
      </c>
      <c r="B527" s="119" t="s">
        <v>397</v>
      </c>
      <c r="C527" s="119">
        <v>1780.25</v>
      </c>
      <c r="D527" s="119">
        <v>1783.45</v>
      </c>
      <c r="E527" s="119">
        <v>1762</v>
      </c>
      <c r="F527" s="119">
        <v>1773.05</v>
      </c>
      <c r="G527" s="119">
        <v>1776.65</v>
      </c>
      <c r="H527" s="119">
        <v>1811.8</v>
      </c>
      <c r="I527" s="119">
        <v>2773971</v>
      </c>
      <c r="J527" s="119">
        <v>4916904823.6499996</v>
      </c>
      <c r="K527" s="121">
        <v>43140</v>
      </c>
      <c r="L527" s="119">
        <v>115913</v>
      </c>
      <c r="M527" s="119" t="s">
        <v>980</v>
      </c>
    </row>
    <row r="528" spans="1:13">
      <c r="A528" s="119" t="s">
        <v>77</v>
      </c>
      <c r="B528" s="119" t="s">
        <v>397</v>
      </c>
      <c r="C528" s="119">
        <v>1847.9</v>
      </c>
      <c r="D528" s="119">
        <v>1864.7</v>
      </c>
      <c r="E528" s="119">
        <v>1844.1</v>
      </c>
      <c r="F528" s="119">
        <v>1849.5</v>
      </c>
      <c r="G528" s="119">
        <v>1852</v>
      </c>
      <c r="H528" s="119">
        <v>1880.95</v>
      </c>
      <c r="I528" s="119">
        <v>1602238</v>
      </c>
      <c r="J528" s="119">
        <v>2968965973.1999998</v>
      </c>
      <c r="K528" s="121">
        <v>43140</v>
      </c>
      <c r="L528" s="119">
        <v>52830</v>
      </c>
      <c r="M528" s="119" t="s">
        <v>981</v>
      </c>
    </row>
    <row r="529" spans="1:13">
      <c r="A529" s="119" t="s">
        <v>2917</v>
      </c>
      <c r="B529" s="119" t="s">
        <v>397</v>
      </c>
      <c r="C529" s="119">
        <v>430.3</v>
      </c>
      <c r="D529" s="119">
        <v>446</v>
      </c>
      <c r="E529" s="119">
        <v>430.3</v>
      </c>
      <c r="F529" s="119">
        <v>439.55</v>
      </c>
      <c r="G529" s="119">
        <v>438</v>
      </c>
      <c r="H529" s="119">
        <v>441.5</v>
      </c>
      <c r="I529" s="119">
        <v>1008995</v>
      </c>
      <c r="J529" s="119">
        <v>445264397.69999999</v>
      </c>
      <c r="K529" s="121">
        <v>43140</v>
      </c>
      <c r="L529" s="119">
        <v>15768</v>
      </c>
      <c r="M529" s="119" t="s">
        <v>2918</v>
      </c>
    </row>
    <row r="530" spans="1:13">
      <c r="A530" s="119" t="s">
        <v>2785</v>
      </c>
      <c r="B530" s="119" t="s">
        <v>397</v>
      </c>
      <c r="C530" s="119">
        <v>2752</v>
      </c>
      <c r="D530" s="119">
        <v>2782.65</v>
      </c>
      <c r="E530" s="119">
        <v>2747</v>
      </c>
      <c r="F530" s="119">
        <v>2753.1</v>
      </c>
      <c r="G530" s="119">
        <v>2755</v>
      </c>
      <c r="H530" s="119">
        <v>2746.85</v>
      </c>
      <c r="I530" s="119">
        <v>834</v>
      </c>
      <c r="J530" s="119">
        <v>2299592.7000000002</v>
      </c>
      <c r="K530" s="121">
        <v>43140</v>
      </c>
      <c r="L530" s="119">
        <v>160</v>
      </c>
      <c r="M530" s="119" t="s">
        <v>2786</v>
      </c>
    </row>
    <row r="531" spans="1:13">
      <c r="A531" s="119" t="s">
        <v>982</v>
      </c>
      <c r="B531" s="119" t="s">
        <v>397</v>
      </c>
      <c r="C531" s="119">
        <v>1066.0999999999999</v>
      </c>
      <c r="D531" s="119">
        <v>1082.7</v>
      </c>
      <c r="E531" s="119">
        <v>1064.82</v>
      </c>
      <c r="F531" s="119">
        <v>1076.55</v>
      </c>
      <c r="G531" s="119">
        <v>1078.29</v>
      </c>
      <c r="H531" s="119">
        <v>1085.8800000000001</v>
      </c>
      <c r="I531" s="119">
        <v>417</v>
      </c>
      <c r="J531" s="119">
        <v>448789.28</v>
      </c>
      <c r="K531" s="121">
        <v>43140</v>
      </c>
      <c r="L531" s="119">
        <v>23</v>
      </c>
      <c r="M531" s="119" t="s">
        <v>983</v>
      </c>
    </row>
    <row r="532" spans="1:13">
      <c r="A532" s="119" t="s">
        <v>3035</v>
      </c>
      <c r="B532" s="119" t="s">
        <v>397</v>
      </c>
      <c r="C532" s="119">
        <v>3420.01</v>
      </c>
      <c r="D532" s="119">
        <v>3558</v>
      </c>
      <c r="E532" s="119">
        <v>3420</v>
      </c>
      <c r="F532" s="119">
        <v>3548.63</v>
      </c>
      <c r="G532" s="119">
        <v>3475</v>
      </c>
      <c r="H532" s="119">
        <v>3589.49</v>
      </c>
      <c r="I532" s="119">
        <v>91</v>
      </c>
      <c r="J532" s="119">
        <v>322581</v>
      </c>
      <c r="K532" s="121">
        <v>43140</v>
      </c>
      <c r="L532" s="119">
        <v>12</v>
      </c>
      <c r="M532" s="119" t="s">
        <v>3036</v>
      </c>
    </row>
    <row r="533" spans="1:13">
      <c r="A533" s="119" t="s">
        <v>78</v>
      </c>
      <c r="B533" s="119" t="s">
        <v>397</v>
      </c>
      <c r="C533" s="119">
        <v>51.3</v>
      </c>
      <c r="D533" s="119">
        <v>52.2</v>
      </c>
      <c r="E533" s="119">
        <v>51</v>
      </c>
      <c r="F533" s="119">
        <v>51.55</v>
      </c>
      <c r="G533" s="119">
        <v>51.55</v>
      </c>
      <c r="H533" s="119">
        <v>52.55</v>
      </c>
      <c r="I533" s="119">
        <v>11191822</v>
      </c>
      <c r="J533" s="119">
        <v>577099971.29999995</v>
      </c>
      <c r="K533" s="121">
        <v>43140</v>
      </c>
      <c r="L533" s="119">
        <v>27037</v>
      </c>
      <c r="M533" s="119" t="s">
        <v>984</v>
      </c>
    </row>
    <row r="534" spans="1:13">
      <c r="A534" s="119" t="s">
        <v>985</v>
      </c>
      <c r="B534" s="119" t="s">
        <v>397</v>
      </c>
      <c r="C534" s="119">
        <v>2493</v>
      </c>
      <c r="D534" s="119">
        <v>2925</v>
      </c>
      <c r="E534" s="119">
        <v>2420</v>
      </c>
      <c r="F534" s="119">
        <v>2899.7</v>
      </c>
      <c r="G534" s="119">
        <v>2906</v>
      </c>
      <c r="H534" s="119">
        <v>2705.85</v>
      </c>
      <c r="I534" s="119">
        <v>1421257</v>
      </c>
      <c r="J534" s="119">
        <v>3940014884.0500002</v>
      </c>
      <c r="K534" s="121">
        <v>43140</v>
      </c>
      <c r="L534" s="119">
        <v>92209</v>
      </c>
      <c r="M534" s="119" t="s">
        <v>986</v>
      </c>
    </row>
    <row r="535" spans="1:13">
      <c r="A535" s="119" t="s">
        <v>987</v>
      </c>
      <c r="B535" s="119" t="s">
        <v>397</v>
      </c>
      <c r="C535" s="119">
        <v>156.9</v>
      </c>
      <c r="D535" s="119">
        <v>166</v>
      </c>
      <c r="E535" s="119">
        <v>154</v>
      </c>
      <c r="F535" s="119">
        <v>161.65</v>
      </c>
      <c r="G535" s="119">
        <v>161.15</v>
      </c>
      <c r="H535" s="119">
        <v>161.30000000000001</v>
      </c>
      <c r="I535" s="119">
        <v>660087</v>
      </c>
      <c r="J535" s="119">
        <v>106716269.2</v>
      </c>
      <c r="K535" s="121">
        <v>43140</v>
      </c>
      <c r="L535" s="119">
        <v>7511</v>
      </c>
      <c r="M535" s="119" t="s">
        <v>988</v>
      </c>
    </row>
    <row r="536" spans="1:13">
      <c r="A536" s="119" t="s">
        <v>989</v>
      </c>
      <c r="B536" s="119" t="s">
        <v>397</v>
      </c>
      <c r="C536" s="119">
        <v>132.5</v>
      </c>
      <c r="D536" s="119">
        <v>136.9</v>
      </c>
      <c r="E536" s="119">
        <v>131.55000000000001</v>
      </c>
      <c r="F536" s="119">
        <v>135.55000000000001</v>
      </c>
      <c r="G536" s="119">
        <v>136.44999999999999</v>
      </c>
      <c r="H536" s="119">
        <v>135.30000000000001</v>
      </c>
      <c r="I536" s="119">
        <v>11133</v>
      </c>
      <c r="J536" s="119">
        <v>1495724.8</v>
      </c>
      <c r="K536" s="121">
        <v>43140</v>
      </c>
      <c r="L536" s="119">
        <v>229</v>
      </c>
      <c r="M536" s="119" t="s">
        <v>990</v>
      </c>
    </row>
    <row r="537" spans="1:13">
      <c r="A537" s="119" t="s">
        <v>991</v>
      </c>
      <c r="B537" s="119" t="s">
        <v>397</v>
      </c>
      <c r="C537" s="119">
        <v>680</v>
      </c>
      <c r="D537" s="119">
        <v>719</v>
      </c>
      <c r="E537" s="119">
        <v>680</v>
      </c>
      <c r="F537" s="119">
        <v>706</v>
      </c>
      <c r="G537" s="119">
        <v>705</v>
      </c>
      <c r="H537" s="119">
        <v>696.25</v>
      </c>
      <c r="I537" s="119">
        <v>185875</v>
      </c>
      <c r="J537" s="119">
        <v>131412313.25</v>
      </c>
      <c r="K537" s="121">
        <v>43140</v>
      </c>
      <c r="L537" s="119">
        <v>1539</v>
      </c>
      <c r="M537" s="119" t="s">
        <v>2762</v>
      </c>
    </row>
    <row r="538" spans="1:13">
      <c r="A538" s="119" t="s">
        <v>79</v>
      </c>
      <c r="B538" s="119" t="s">
        <v>397</v>
      </c>
      <c r="C538" s="119">
        <v>3536.8</v>
      </c>
      <c r="D538" s="119">
        <v>3576.35</v>
      </c>
      <c r="E538" s="119">
        <v>3530.1</v>
      </c>
      <c r="F538" s="119">
        <v>3546.1</v>
      </c>
      <c r="G538" s="119">
        <v>3545.5</v>
      </c>
      <c r="H538" s="119">
        <v>3582.2</v>
      </c>
      <c r="I538" s="119">
        <v>604849</v>
      </c>
      <c r="J538" s="119">
        <v>2148171598.3499999</v>
      </c>
      <c r="K538" s="121">
        <v>43140</v>
      </c>
      <c r="L538" s="119">
        <v>46400</v>
      </c>
      <c r="M538" s="119" t="s">
        <v>992</v>
      </c>
    </row>
    <row r="539" spans="1:13">
      <c r="A539" s="119" t="s">
        <v>993</v>
      </c>
      <c r="B539" s="119" t="s">
        <v>397</v>
      </c>
      <c r="C539" s="119">
        <v>1463.75</v>
      </c>
      <c r="D539" s="119">
        <v>1598</v>
      </c>
      <c r="E539" s="119">
        <v>1462.55</v>
      </c>
      <c r="F539" s="119">
        <v>1582.8</v>
      </c>
      <c r="G539" s="119">
        <v>1595</v>
      </c>
      <c r="H539" s="119">
        <v>1513.75</v>
      </c>
      <c r="I539" s="119">
        <v>6825</v>
      </c>
      <c r="J539" s="119">
        <v>10548888.449999999</v>
      </c>
      <c r="K539" s="121">
        <v>43140</v>
      </c>
      <c r="L539" s="119">
        <v>1066</v>
      </c>
      <c r="M539" s="119" t="s">
        <v>994</v>
      </c>
    </row>
    <row r="540" spans="1:13">
      <c r="A540" s="119" t="s">
        <v>80</v>
      </c>
      <c r="B540" s="119" t="s">
        <v>397</v>
      </c>
      <c r="C540" s="119">
        <v>324</v>
      </c>
      <c r="D540" s="119">
        <v>344.85</v>
      </c>
      <c r="E540" s="119">
        <v>324</v>
      </c>
      <c r="F540" s="119">
        <v>341.2</v>
      </c>
      <c r="G540" s="119">
        <v>338.75</v>
      </c>
      <c r="H540" s="119">
        <v>337.35</v>
      </c>
      <c r="I540" s="119">
        <v>1971739</v>
      </c>
      <c r="J540" s="119">
        <v>662587041.60000002</v>
      </c>
      <c r="K540" s="121">
        <v>43140</v>
      </c>
      <c r="L540" s="119">
        <v>30346</v>
      </c>
      <c r="M540" s="119" t="s">
        <v>995</v>
      </c>
    </row>
    <row r="541" spans="1:13">
      <c r="A541" s="119" t="s">
        <v>996</v>
      </c>
      <c r="B541" s="119" t="s">
        <v>397</v>
      </c>
      <c r="C541" s="119">
        <v>27.05</v>
      </c>
      <c r="D541" s="119">
        <v>31.55</v>
      </c>
      <c r="E541" s="119">
        <v>26.75</v>
      </c>
      <c r="F541" s="119">
        <v>30.7</v>
      </c>
      <c r="G541" s="119">
        <v>30.9</v>
      </c>
      <c r="H541" s="119">
        <v>28.4</v>
      </c>
      <c r="I541" s="119">
        <v>20047876</v>
      </c>
      <c r="J541" s="119">
        <v>598232893.45000005</v>
      </c>
      <c r="K541" s="121">
        <v>43140</v>
      </c>
      <c r="L541" s="119">
        <v>24100</v>
      </c>
      <c r="M541" s="119" t="s">
        <v>997</v>
      </c>
    </row>
    <row r="542" spans="1:13">
      <c r="A542" s="119" t="s">
        <v>998</v>
      </c>
      <c r="B542" s="119" t="s">
        <v>397</v>
      </c>
      <c r="C542" s="119">
        <v>920.15</v>
      </c>
      <c r="D542" s="119">
        <v>950</v>
      </c>
      <c r="E542" s="119">
        <v>915</v>
      </c>
      <c r="F542" s="119">
        <v>934.4</v>
      </c>
      <c r="G542" s="119">
        <v>938</v>
      </c>
      <c r="H542" s="119">
        <v>977.35</v>
      </c>
      <c r="I542" s="119">
        <v>106215</v>
      </c>
      <c r="J542" s="119">
        <v>99027667.25</v>
      </c>
      <c r="K542" s="121">
        <v>43140</v>
      </c>
      <c r="L542" s="119">
        <v>8905</v>
      </c>
      <c r="M542" s="119" t="s">
        <v>999</v>
      </c>
    </row>
    <row r="543" spans="1:13">
      <c r="A543" s="119" t="s">
        <v>2314</v>
      </c>
      <c r="B543" s="119" t="s">
        <v>397</v>
      </c>
      <c r="C543" s="119">
        <v>12.4</v>
      </c>
      <c r="D543" s="119">
        <v>12.6</v>
      </c>
      <c r="E543" s="119">
        <v>12</v>
      </c>
      <c r="F543" s="119">
        <v>12.2</v>
      </c>
      <c r="G543" s="119">
        <v>12.2</v>
      </c>
      <c r="H543" s="119">
        <v>12.6</v>
      </c>
      <c r="I543" s="119">
        <v>282129</v>
      </c>
      <c r="J543" s="119">
        <v>3462648.85</v>
      </c>
      <c r="K543" s="121">
        <v>43140</v>
      </c>
      <c r="L543" s="119">
        <v>474</v>
      </c>
      <c r="M543" s="119" t="s">
        <v>2315</v>
      </c>
    </row>
    <row r="544" spans="1:13">
      <c r="A544" s="119" t="s">
        <v>1000</v>
      </c>
      <c r="B544" s="119" t="s">
        <v>397</v>
      </c>
      <c r="C544" s="119">
        <v>225</v>
      </c>
      <c r="D544" s="119">
        <v>236.3</v>
      </c>
      <c r="E544" s="119">
        <v>224.1</v>
      </c>
      <c r="F544" s="119">
        <v>232</v>
      </c>
      <c r="G544" s="119">
        <v>232</v>
      </c>
      <c r="H544" s="119">
        <v>229.95</v>
      </c>
      <c r="I544" s="119">
        <v>204515</v>
      </c>
      <c r="J544" s="119">
        <v>47336724</v>
      </c>
      <c r="K544" s="121">
        <v>43140</v>
      </c>
      <c r="L544" s="119">
        <v>3022</v>
      </c>
      <c r="M544" s="119" t="s">
        <v>1001</v>
      </c>
    </row>
    <row r="545" spans="1:13">
      <c r="A545" s="119" t="s">
        <v>1002</v>
      </c>
      <c r="B545" s="119" t="s">
        <v>397</v>
      </c>
      <c r="C545" s="119">
        <v>1694.7</v>
      </c>
      <c r="D545" s="119">
        <v>1715</v>
      </c>
      <c r="E545" s="119">
        <v>1651.1</v>
      </c>
      <c r="F545" s="119">
        <v>1700.9</v>
      </c>
      <c r="G545" s="119">
        <v>1706</v>
      </c>
      <c r="H545" s="119">
        <v>1709.45</v>
      </c>
      <c r="I545" s="119">
        <v>8850</v>
      </c>
      <c r="J545" s="119">
        <v>15027022.800000001</v>
      </c>
      <c r="K545" s="121">
        <v>43140</v>
      </c>
      <c r="L545" s="119">
        <v>1008</v>
      </c>
      <c r="M545" s="119" t="s">
        <v>1003</v>
      </c>
    </row>
    <row r="546" spans="1:13">
      <c r="A546" s="119" t="s">
        <v>2208</v>
      </c>
      <c r="B546" s="119" t="s">
        <v>397</v>
      </c>
      <c r="C546" s="119">
        <v>34</v>
      </c>
      <c r="D546" s="119">
        <v>35.4</v>
      </c>
      <c r="E546" s="119">
        <v>33</v>
      </c>
      <c r="F546" s="119">
        <v>34.75</v>
      </c>
      <c r="G546" s="119">
        <v>35.1</v>
      </c>
      <c r="H546" s="119">
        <v>34.9</v>
      </c>
      <c r="I546" s="119">
        <v>21119</v>
      </c>
      <c r="J546" s="119">
        <v>732887.05</v>
      </c>
      <c r="K546" s="121">
        <v>43140</v>
      </c>
      <c r="L546" s="119">
        <v>223</v>
      </c>
      <c r="M546" s="119" t="s">
        <v>2209</v>
      </c>
    </row>
    <row r="547" spans="1:13">
      <c r="A547" s="119" t="s">
        <v>1004</v>
      </c>
      <c r="B547" s="119" t="s">
        <v>397</v>
      </c>
      <c r="C547" s="119">
        <v>358</v>
      </c>
      <c r="D547" s="119">
        <v>365.9</v>
      </c>
      <c r="E547" s="119">
        <v>350</v>
      </c>
      <c r="F547" s="119">
        <v>364.15</v>
      </c>
      <c r="G547" s="119">
        <v>365</v>
      </c>
      <c r="H547" s="119">
        <v>364.1</v>
      </c>
      <c r="I547" s="119">
        <v>48287</v>
      </c>
      <c r="J547" s="119">
        <v>17377244.699999999</v>
      </c>
      <c r="K547" s="121">
        <v>43140</v>
      </c>
      <c r="L547" s="119">
        <v>2227</v>
      </c>
      <c r="M547" s="119" t="s">
        <v>1005</v>
      </c>
    </row>
    <row r="548" spans="1:13">
      <c r="A548" s="119" t="s">
        <v>81</v>
      </c>
      <c r="B548" s="119" t="s">
        <v>397</v>
      </c>
      <c r="C548" s="119">
        <v>240</v>
      </c>
      <c r="D548" s="119">
        <v>245.5</v>
      </c>
      <c r="E548" s="119">
        <v>237.35</v>
      </c>
      <c r="F548" s="119">
        <v>243.5</v>
      </c>
      <c r="G548" s="119">
        <v>244.6</v>
      </c>
      <c r="H548" s="119">
        <v>245.2</v>
      </c>
      <c r="I548" s="119">
        <v>7024965</v>
      </c>
      <c r="J548" s="119">
        <v>1704885614.05</v>
      </c>
      <c r="K548" s="121">
        <v>43140</v>
      </c>
      <c r="L548" s="119">
        <v>63247</v>
      </c>
      <c r="M548" s="119" t="s">
        <v>1006</v>
      </c>
    </row>
    <row r="549" spans="1:13">
      <c r="A549" s="119" t="s">
        <v>1007</v>
      </c>
      <c r="B549" s="119" t="s">
        <v>397</v>
      </c>
      <c r="C549" s="119">
        <v>474.9</v>
      </c>
      <c r="D549" s="119">
        <v>479</v>
      </c>
      <c r="E549" s="119">
        <v>465</v>
      </c>
      <c r="F549" s="119">
        <v>472.65</v>
      </c>
      <c r="G549" s="119">
        <v>477</v>
      </c>
      <c r="H549" s="119">
        <v>480.95</v>
      </c>
      <c r="I549" s="119">
        <v>5226</v>
      </c>
      <c r="J549" s="119">
        <v>2467600.9500000002</v>
      </c>
      <c r="K549" s="121">
        <v>43140</v>
      </c>
      <c r="L549" s="119">
        <v>417</v>
      </c>
      <c r="M549" s="119" t="s">
        <v>2493</v>
      </c>
    </row>
    <row r="550" spans="1:13">
      <c r="A550" s="119" t="s">
        <v>1008</v>
      </c>
      <c r="B550" s="119" t="s">
        <v>397</v>
      </c>
      <c r="C550" s="119">
        <v>77</v>
      </c>
      <c r="D550" s="119">
        <v>81.3</v>
      </c>
      <c r="E550" s="119">
        <v>76.3</v>
      </c>
      <c r="F550" s="119">
        <v>79.2</v>
      </c>
      <c r="G550" s="119">
        <v>79.5</v>
      </c>
      <c r="H550" s="119">
        <v>79.650000000000006</v>
      </c>
      <c r="I550" s="119">
        <v>3510327</v>
      </c>
      <c r="J550" s="119">
        <v>278881342.75</v>
      </c>
      <c r="K550" s="121">
        <v>43140</v>
      </c>
      <c r="L550" s="119">
        <v>15649</v>
      </c>
      <c r="M550" s="119" t="s">
        <v>1009</v>
      </c>
    </row>
    <row r="551" spans="1:13">
      <c r="A551" s="119" t="s">
        <v>3213</v>
      </c>
      <c r="B551" s="119" t="s">
        <v>397</v>
      </c>
      <c r="C551" s="119">
        <v>6.8</v>
      </c>
      <c r="D551" s="119">
        <v>6.85</v>
      </c>
      <c r="E551" s="119">
        <v>6.5</v>
      </c>
      <c r="F551" s="119">
        <v>6.5</v>
      </c>
      <c r="G551" s="119">
        <v>6.5</v>
      </c>
      <c r="H551" s="119">
        <v>6.75</v>
      </c>
      <c r="I551" s="119">
        <v>32267</v>
      </c>
      <c r="J551" s="119">
        <v>214743.85</v>
      </c>
      <c r="K551" s="121">
        <v>43140</v>
      </c>
      <c r="L551" s="119">
        <v>77</v>
      </c>
      <c r="M551" s="119" t="s">
        <v>3214</v>
      </c>
    </row>
    <row r="552" spans="1:13">
      <c r="A552" s="119" t="s">
        <v>3013</v>
      </c>
      <c r="B552" s="119" t="s">
        <v>397</v>
      </c>
      <c r="C552" s="119">
        <v>147.6</v>
      </c>
      <c r="D552" s="119">
        <v>159.5</v>
      </c>
      <c r="E552" s="119">
        <v>140.94999999999999</v>
      </c>
      <c r="F552" s="119">
        <v>145.75</v>
      </c>
      <c r="G552" s="119">
        <v>144.65</v>
      </c>
      <c r="H552" s="119">
        <v>152.94999999999999</v>
      </c>
      <c r="I552" s="119">
        <v>1059</v>
      </c>
      <c r="J552" s="119">
        <v>155770</v>
      </c>
      <c r="K552" s="121">
        <v>43140</v>
      </c>
      <c r="L552" s="119">
        <v>64</v>
      </c>
      <c r="M552" s="119" t="s">
        <v>3014</v>
      </c>
    </row>
    <row r="553" spans="1:13">
      <c r="A553" s="119" t="s">
        <v>1010</v>
      </c>
      <c r="B553" s="119" t="s">
        <v>397</v>
      </c>
      <c r="C553" s="119">
        <v>116.3</v>
      </c>
      <c r="D553" s="119">
        <v>121.1</v>
      </c>
      <c r="E553" s="119">
        <v>116.3</v>
      </c>
      <c r="F553" s="119">
        <v>119</v>
      </c>
      <c r="G553" s="119">
        <v>118.9</v>
      </c>
      <c r="H553" s="119">
        <v>121.7</v>
      </c>
      <c r="I553" s="119">
        <v>792533</v>
      </c>
      <c r="J553" s="119">
        <v>94054834.150000006</v>
      </c>
      <c r="K553" s="121">
        <v>43140</v>
      </c>
      <c r="L553" s="119">
        <v>5985</v>
      </c>
      <c r="M553" s="119" t="s">
        <v>1011</v>
      </c>
    </row>
    <row r="554" spans="1:13">
      <c r="A554" s="119" t="s">
        <v>82</v>
      </c>
      <c r="B554" s="119" t="s">
        <v>397</v>
      </c>
      <c r="C554" s="119">
        <v>392.55</v>
      </c>
      <c r="D554" s="119">
        <v>405.2</v>
      </c>
      <c r="E554" s="119">
        <v>387.25</v>
      </c>
      <c r="F554" s="119">
        <v>395.7</v>
      </c>
      <c r="G554" s="119">
        <v>394</v>
      </c>
      <c r="H554" s="119">
        <v>399.8</v>
      </c>
      <c r="I554" s="119">
        <v>11811951</v>
      </c>
      <c r="J554" s="119">
        <v>4672602780.0500002</v>
      </c>
      <c r="K554" s="121">
        <v>43140</v>
      </c>
      <c r="L554" s="119">
        <v>112381</v>
      </c>
      <c r="M554" s="119" t="s">
        <v>1012</v>
      </c>
    </row>
    <row r="555" spans="1:13">
      <c r="A555" s="119" t="s">
        <v>1013</v>
      </c>
      <c r="B555" s="119" t="s">
        <v>397</v>
      </c>
      <c r="C555" s="119">
        <v>672.35</v>
      </c>
      <c r="D555" s="119">
        <v>827.1</v>
      </c>
      <c r="E555" s="119">
        <v>666.9</v>
      </c>
      <c r="F555" s="119">
        <v>788.45</v>
      </c>
      <c r="G555" s="119">
        <v>790.95</v>
      </c>
      <c r="H555" s="119">
        <v>689.25</v>
      </c>
      <c r="I555" s="119">
        <v>47107</v>
      </c>
      <c r="J555" s="119">
        <v>36052676</v>
      </c>
      <c r="K555" s="121">
        <v>43140</v>
      </c>
      <c r="L555" s="119">
        <v>2374</v>
      </c>
      <c r="M555" s="119" t="s">
        <v>1014</v>
      </c>
    </row>
    <row r="556" spans="1:13">
      <c r="A556" s="119" t="s">
        <v>83</v>
      </c>
      <c r="B556" s="119" t="s">
        <v>397</v>
      </c>
      <c r="C556" s="119">
        <v>1319</v>
      </c>
      <c r="D556" s="119">
        <v>1340</v>
      </c>
      <c r="E556" s="119">
        <v>1311.8</v>
      </c>
      <c r="F556" s="119">
        <v>1333.05</v>
      </c>
      <c r="G556" s="119">
        <v>1336</v>
      </c>
      <c r="H556" s="119">
        <v>1329.55</v>
      </c>
      <c r="I556" s="119">
        <v>810004</v>
      </c>
      <c r="J556" s="119">
        <v>1072816199.7</v>
      </c>
      <c r="K556" s="121">
        <v>43140</v>
      </c>
      <c r="L556" s="119">
        <v>37157</v>
      </c>
      <c r="M556" s="119" t="s">
        <v>1015</v>
      </c>
    </row>
    <row r="557" spans="1:13">
      <c r="A557" s="119" t="s">
        <v>84</v>
      </c>
      <c r="B557" s="119" t="s">
        <v>397</v>
      </c>
      <c r="C557" s="119">
        <v>281</v>
      </c>
      <c r="D557" s="119">
        <v>311.89999999999998</v>
      </c>
      <c r="E557" s="119">
        <v>280.5</v>
      </c>
      <c r="F557" s="119">
        <v>303.55</v>
      </c>
      <c r="G557" s="119">
        <v>304.55</v>
      </c>
      <c r="H557" s="119">
        <v>287.3</v>
      </c>
      <c r="I557" s="119">
        <v>5294692</v>
      </c>
      <c r="J557" s="119">
        <v>1597228872.95</v>
      </c>
      <c r="K557" s="121">
        <v>43140</v>
      </c>
      <c r="L557" s="119">
        <v>48055</v>
      </c>
      <c r="M557" s="119" t="s">
        <v>1016</v>
      </c>
    </row>
    <row r="558" spans="1:13">
      <c r="A558" s="119" t="s">
        <v>2879</v>
      </c>
      <c r="B558" s="119" t="s">
        <v>397</v>
      </c>
      <c r="C558" s="119">
        <v>122.4</v>
      </c>
      <c r="D558" s="119">
        <v>146.9</v>
      </c>
      <c r="E558" s="119">
        <v>122.4</v>
      </c>
      <c r="F558" s="119">
        <v>143.19999999999999</v>
      </c>
      <c r="G558" s="119">
        <v>143.9</v>
      </c>
      <c r="H558" s="119">
        <v>129.80000000000001</v>
      </c>
      <c r="I558" s="119">
        <v>131953</v>
      </c>
      <c r="J558" s="119">
        <v>18444622.649999999</v>
      </c>
      <c r="K558" s="121">
        <v>43140</v>
      </c>
      <c r="L558" s="119">
        <v>1563</v>
      </c>
      <c r="M558" s="119" t="s">
        <v>2880</v>
      </c>
    </row>
    <row r="559" spans="1:13">
      <c r="A559" s="119" t="s">
        <v>3215</v>
      </c>
      <c r="B559" s="119" t="s">
        <v>397</v>
      </c>
      <c r="C559" s="119">
        <v>88.4</v>
      </c>
      <c r="D559" s="119">
        <v>96.25</v>
      </c>
      <c r="E559" s="119">
        <v>88.4</v>
      </c>
      <c r="F559" s="119">
        <v>93.25</v>
      </c>
      <c r="G559" s="119">
        <v>95</v>
      </c>
      <c r="H559" s="119">
        <v>91.8</v>
      </c>
      <c r="I559" s="119">
        <v>4203</v>
      </c>
      <c r="J559" s="119">
        <v>382804.65</v>
      </c>
      <c r="K559" s="121">
        <v>43140</v>
      </c>
      <c r="L559" s="119">
        <v>39</v>
      </c>
      <c r="M559" s="119" t="s">
        <v>3216</v>
      </c>
    </row>
    <row r="560" spans="1:13">
      <c r="A560" s="119" t="s">
        <v>2489</v>
      </c>
      <c r="B560" s="119" t="s">
        <v>397</v>
      </c>
      <c r="C560" s="119">
        <v>160</v>
      </c>
      <c r="D560" s="119">
        <v>169.2</v>
      </c>
      <c r="E560" s="119">
        <v>158.1</v>
      </c>
      <c r="F560" s="119">
        <v>167.15</v>
      </c>
      <c r="G560" s="119">
        <v>169.2</v>
      </c>
      <c r="H560" s="119">
        <v>164.4</v>
      </c>
      <c r="I560" s="119">
        <v>7462</v>
      </c>
      <c r="J560" s="119">
        <v>1209892.3</v>
      </c>
      <c r="K560" s="121">
        <v>43140</v>
      </c>
      <c r="L560" s="119">
        <v>158</v>
      </c>
      <c r="M560" s="119" t="s">
        <v>1020</v>
      </c>
    </row>
    <row r="561" spans="1:13">
      <c r="A561" s="119" t="s">
        <v>1018</v>
      </c>
      <c r="B561" s="119" t="s">
        <v>397</v>
      </c>
      <c r="C561" s="119">
        <v>445</v>
      </c>
      <c r="D561" s="119">
        <v>462</v>
      </c>
      <c r="E561" s="119">
        <v>445</v>
      </c>
      <c r="F561" s="119">
        <v>454.6</v>
      </c>
      <c r="G561" s="119">
        <v>455.2</v>
      </c>
      <c r="H561" s="119">
        <v>460.15</v>
      </c>
      <c r="I561" s="119">
        <v>7438</v>
      </c>
      <c r="J561" s="119">
        <v>3392826.75</v>
      </c>
      <c r="K561" s="121">
        <v>43140</v>
      </c>
      <c r="L561" s="119">
        <v>708</v>
      </c>
      <c r="M561" s="119" t="s">
        <v>1019</v>
      </c>
    </row>
    <row r="562" spans="1:13">
      <c r="A562" s="119" t="s">
        <v>1021</v>
      </c>
      <c r="B562" s="119" t="s">
        <v>397</v>
      </c>
      <c r="C562" s="119">
        <v>242</v>
      </c>
      <c r="D562" s="119">
        <v>243.9</v>
      </c>
      <c r="E562" s="119">
        <v>238</v>
      </c>
      <c r="F562" s="119">
        <v>243</v>
      </c>
      <c r="G562" s="119">
        <v>243.4</v>
      </c>
      <c r="H562" s="119">
        <v>240.6</v>
      </c>
      <c r="I562" s="119">
        <v>5972</v>
      </c>
      <c r="J562" s="119">
        <v>1437281.35</v>
      </c>
      <c r="K562" s="121">
        <v>43140</v>
      </c>
      <c r="L562" s="119">
        <v>310</v>
      </c>
      <c r="M562" s="119" t="s">
        <v>1022</v>
      </c>
    </row>
    <row r="563" spans="1:13">
      <c r="A563" s="119" t="s">
        <v>2999</v>
      </c>
      <c r="B563" s="119" t="s">
        <v>397</v>
      </c>
      <c r="C563" s="119">
        <v>3136</v>
      </c>
      <c r="D563" s="119">
        <v>3269.99</v>
      </c>
      <c r="E563" s="119">
        <v>3136</v>
      </c>
      <c r="F563" s="119">
        <v>3207.01</v>
      </c>
      <c r="G563" s="119">
        <v>3207.01</v>
      </c>
      <c r="H563" s="119">
        <v>3202.01</v>
      </c>
      <c r="I563" s="119">
        <v>37</v>
      </c>
      <c r="J563" s="119">
        <v>120138.77</v>
      </c>
      <c r="K563" s="121">
        <v>43140</v>
      </c>
      <c r="L563" s="119">
        <v>34</v>
      </c>
      <c r="M563" s="119" t="s">
        <v>2946</v>
      </c>
    </row>
    <row r="564" spans="1:13">
      <c r="A564" s="119" t="s">
        <v>1023</v>
      </c>
      <c r="B564" s="119" t="s">
        <v>397</v>
      </c>
      <c r="C564" s="119">
        <v>16622</v>
      </c>
      <c r="D564" s="119">
        <v>17000</v>
      </c>
      <c r="E564" s="119">
        <v>16612.95</v>
      </c>
      <c r="F564" s="119">
        <v>16985.95</v>
      </c>
      <c r="G564" s="119">
        <v>16999</v>
      </c>
      <c r="H564" s="119">
        <v>16962</v>
      </c>
      <c r="I564" s="119">
        <v>601</v>
      </c>
      <c r="J564" s="119">
        <v>10186336.949999999</v>
      </c>
      <c r="K564" s="121">
        <v>43140</v>
      </c>
      <c r="L564" s="119">
        <v>243</v>
      </c>
      <c r="M564" s="119" t="s">
        <v>1024</v>
      </c>
    </row>
    <row r="565" spans="1:13">
      <c r="A565" s="119" t="s">
        <v>1025</v>
      </c>
      <c r="B565" s="119" t="s">
        <v>397</v>
      </c>
      <c r="C565" s="119">
        <v>1380.9</v>
      </c>
      <c r="D565" s="119">
        <v>1414</v>
      </c>
      <c r="E565" s="119">
        <v>1360</v>
      </c>
      <c r="F565" s="119">
        <v>1402.35</v>
      </c>
      <c r="G565" s="119">
        <v>1395</v>
      </c>
      <c r="H565" s="119">
        <v>1406.9</v>
      </c>
      <c r="I565" s="119">
        <v>4121</v>
      </c>
      <c r="J565" s="119">
        <v>5739692.0999999996</v>
      </c>
      <c r="K565" s="121">
        <v>43140</v>
      </c>
      <c r="L565" s="119">
        <v>476</v>
      </c>
      <c r="M565" s="119" t="s">
        <v>1026</v>
      </c>
    </row>
    <row r="566" spans="1:13">
      <c r="A566" s="119" t="s">
        <v>1027</v>
      </c>
      <c r="B566" s="119" t="s">
        <v>397</v>
      </c>
      <c r="C566" s="119">
        <v>19.55</v>
      </c>
      <c r="D566" s="119">
        <v>23.75</v>
      </c>
      <c r="E566" s="119">
        <v>19.399999999999999</v>
      </c>
      <c r="F566" s="119">
        <v>23.75</v>
      </c>
      <c r="G566" s="119">
        <v>23.75</v>
      </c>
      <c r="H566" s="119">
        <v>19.8</v>
      </c>
      <c r="I566" s="119">
        <v>4019928</v>
      </c>
      <c r="J566" s="119">
        <v>90655337.349999994</v>
      </c>
      <c r="K566" s="121">
        <v>43140</v>
      </c>
      <c r="L566" s="119">
        <v>6129</v>
      </c>
      <c r="M566" s="119" t="s">
        <v>1028</v>
      </c>
    </row>
    <row r="567" spans="1:13">
      <c r="A567" s="119" t="s">
        <v>3217</v>
      </c>
      <c r="B567" s="119" t="s">
        <v>397</v>
      </c>
      <c r="C567" s="119">
        <v>284.55</v>
      </c>
      <c r="D567" s="119">
        <v>309.60000000000002</v>
      </c>
      <c r="E567" s="119">
        <v>282.5</v>
      </c>
      <c r="F567" s="119">
        <v>306.55</v>
      </c>
      <c r="G567" s="119">
        <v>308</v>
      </c>
      <c r="H567" s="119">
        <v>294.89999999999998</v>
      </c>
      <c r="I567" s="119">
        <v>25588</v>
      </c>
      <c r="J567" s="119">
        <v>7777999.6500000004</v>
      </c>
      <c r="K567" s="121">
        <v>43140</v>
      </c>
      <c r="L567" s="119">
        <v>476</v>
      </c>
      <c r="M567" s="119" t="s">
        <v>3218</v>
      </c>
    </row>
    <row r="568" spans="1:13">
      <c r="A568" s="119" t="s">
        <v>2282</v>
      </c>
      <c r="B568" s="119" t="s">
        <v>397</v>
      </c>
      <c r="C568" s="119">
        <v>141.9</v>
      </c>
      <c r="D568" s="119">
        <v>148</v>
      </c>
      <c r="E568" s="119">
        <v>140</v>
      </c>
      <c r="F568" s="119">
        <v>146.5</v>
      </c>
      <c r="G568" s="119">
        <v>146</v>
      </c>
      <c r="H568" s="119">
        <v>146.44999999999999</v>
      </c>
      <c r="I568" s="119">
        <v>101744</v>
      </c>
      <c r="J568" s="119">
        <v>14701467.449999999</v>
      </c>
      <c r="K568" s="121">
        <v>43140</v>
      </c>
      <c r="L568" s="119">
        <v>1523</v>
      </c>
      <c r="M568" s="119" t="s">
        <v>2283</v>
      </c>
    </row>
    <row r="569" spans="1:13">
      <c r="A569" s="119" t="s">
        <v>2234</v>
      </c>
      <c r="B569" s="119" t="s">
        <v>397</v>
      </c>
      <c r="C569" s="119">
        <v>157</v>
      </c>
      <c r="D569" s="119">
        <v>166.4</v>
      </c>
      <c r="E569" s="119">
        <v>155</v>
      </c>
      <c r="F569" s="119">
        <v>164.25</v>
      </c>
      <c r="G569" s="119">
        <v>164.6</v>
      </c>
      <c r="H569" s="119">
        <v>161.35</v>
      </c>
      <c r="I569" s="119">
        <v>2038591</v>
      </c>
      <c r="J569" s="119">
        <v>329632626.60000002</v>
      </c>
      <c r="K569" s="121">
        <v>43140</v>
      </c>
      <c r="L569" s="119">
        <v>12904</v>
      </c>
      <c r="M569" s="119" t="s">
        <v>976</v>
      </c>
    </row>
    <row r="570" spans="1:13">
      <c r="A570" s="119" t="s">
        <v>303</v>
      </c>
      <c r="B570" s="119" t="s">
        <v>397</v>
      </c>
      <c r="C570" s="119">
        <v>414.9</v>
      </c>
      <c r="D570" s="119">
        <v>434.9</v>
      </c>
      <c r="E570" s="119">
        <v>411</v>
      </c>
      <c r="F570" s="119">
        <v>419.25</v>
      </c>
      <c r="G570" s="119">
        <v>420</v>
      </c>
      <c r="H570" s="119">
        <v>423.3</v>
      </c>
      <c r="I570" s="119">
        <v>53890</v>
      </c>
      <c r="J570" s="119">
        <v>22714115.350000001</v>
      </c>
      <c r="K570" s="121">
        <v>43140</v>
      </c>
      <c r="L570" s="119">
        <v>1756</v>
      </c>
      <c r="M570" s="119" t="s">
        <v>1029</v>
      </c>
    </row>
    <row r="571" spans="1:13">
      <c r="A571" s="119" t="s">
        <v>1030</v>
      </c>
      <c r="B571" s="119" t="s">
        <v>397</v>
      </c>
      <c r="C571" s="119">
        <v>94</v>
      </c>
      <c r="D571" s="119">
        <v>95.9</v>
      </c>
      <c r="E571" s="119">
        <v>93.25</v>
      </c>
      <c r="F571" s="119">
        <v>95.05</v>
      </c>
      <c r="G571" s="119">
        <v>95.1</v>
      </c>
      <c r="H571" s="119">
        <v>96.6</v>
      </c>
      <c r="I571" s="119">
        <v>169703</v>
      </c>
      <c r="J571" s="119">
        <v>16102532.4</v>
      </c>
      <c r="K571" s="121">
        <v>43140</v>
      </c>
      <c r="L571" s="119">
        <v>1577</v>
      </c>
      <c r="M571" s="119" t="s">
        <v>1031</v>
      </c>
    </row>
    <row r="572" spans="1:13">
      <c r="A572" s="119" t="s">
        <v>1032</v>
      </c>
      <c r="B572" s="119" t="s">
        <v>397</v>
      </c>
      <c r="C572" s="119">
        <v>101.5</v>
      </c>
      <c r="D572" s="119">
        <v>109</v>
      </c>
      <c r="E572" s="119">
        <v>101.25</v>
      </c>
      <c r="F572" s="119">
        <v>106.95</v>
      </c>
      <c r="G572" s="119">
        <v>108</v>
      </c>
      <c r="H572" s="119">
        <v>104.45</v>
      </c>
      <c r="I572" s="119">
        <v>295783</v>
      </c>
      <c r="J572" s="119">
        <v>31220446.449999999</v>
      </c>
      <c r="K572" s="121">
        <v>43140</v>
      </c>
      <c r="L572" s="119">
        <v>2847</v>
      </c>
      <c r="M572" s="119" t="s">
        <v>1033</v>
      </c>
    </row>
    <row r="573" spans="1:13">
      <c r="A573" s="119" t="s">
        <v>2484</v>
      </c>
      <c r="B573" s="119" t="s">
        <v>397</v>
      </c>
      <c r="C573" s="119">
        <v>77.400000000000006</v>
      </c>
      <c r="D573" s="119">
        <v>80.3</v>
      </c>
      <c r="E573" s="119">
        <v>77.099999999999994</v>
      </c>
      <c r="F573" s="119">
        <v>80</v>
      </c>
      <c r="G573" s="119">
        <v>79.95</v>
      </c>
      <c r="H573" s="119">
        <v>79.25</v>
      </c>
      <c r="I573" s="119">
        <v>1819740</v>
      </c>
      <c r="J573" s="119">
        <v>144207733.5</v>
      </c>
      <c r="K573" s="121">
        <v>43140</v>
      </c>
      <c r="L573" s="119">
        <v>7699</v>
      </c>
      <c r="M573" s="119" t="s">
        <v>2485</v>
      </c>
    </row>
    <row r="574" spans="1:13">
      <c r="A574" s="119" t="s">
        <v>85</v>
      </c>
      <c r="B574" s="119" t="s">
        <v>397</v>
      </c>
      <c r="C574" s="119">
        <v>205</v>
      </c>
      <c r="D574" s="119">
        <v>232.9</v>
      </c>
      <c r="E574" s="119">
        <v>205</v>
      </c>
      <c r="F574" s="119">
        <v>227.6</v>
      </c>
      <c r="G574" s="119">
        <v>228.8</v>
      </c>
      <c r="H574" s="119">
        <v>212.7</v>
      </c>
      <c r="I574" s="119">
        <v>23667077</v>
      </c>
      <c r="J574" s="119">
        <v>5316662732.9499998</v>
      </c>
      <c r="K574" s="121">
        <v>43140</v>
      </c>
      <c r="L574" s="119">
        <v>104222</v>
      </c>
      <c r="M574" s="119" t="s">
        <v>1034</v>
      </c>
    </row>
    <row r="575" spans="1:13">
      <c r="A575" s="119" t="s">
        <v>86</v>
      </c>
      <c r="B575" s="119" t="s">
        <v>397</v>
      </c>
      <c r="C575" s="119">
        <v>1272</v>
      </c>
      <c r="D575" s="119">
        <v>1299.2</v>
      </c>
      <c r="E575" s="119">
        <v>1266.5</v>
      </c>
      <c r="F575" s="119">
        <v>1288.4000000000001</v>
      </c>
      <c r="G575" s="119">
        <v>1289</v>
      </c>
      <c r="H575" s="119">
        <v>1314.4</v>
      </c>
      <c r="I575" s="119">
        <v>1678616</v>
      </c>
      <c r="J575" s="119">
        <v>2160475194.3499999</v>
      </c>
      <c r="K575" s="121">
        <v>43140</v>
      </c>
      <c r="L575" s="119">
        <v>58778</v>
      </c>
      <c r="M575" s="119" t="s">
        <v>1035</v>
      </c>
    </row>
    <row r="576" spans="1:13">
      <c r="A576" s="119" t="s">
        <v>1036</v>
      </c>
      <c r="B576" s="119" t="s">
        <v>397</v>
      </c>
      <c r="C576" s="119">
        <v>236.1</v>
      </c>
      <c r="D576" s="119">
        <v>241.4</v>
      </c>
      <c r="E576" s="119">
        <v>233</v>
      </c>
      <c r="F576" s="119">
        <v>234.4</v>
      </c>
      <c r="G576" s="119">
        <v>233.95</v>
      </c>
      <c r="H576" s="119">
        <v>241.55</v>
      </c>
      <c r="I576" s="119">
        <v>831172</v>
      </c>
      <c r="J576" s="119">
        <v>197356625.05000001</v>
      </c>
      <c r="K576" s="121">
        <v>43140</v>
      </c>
      <c r="L576" s="119">
        <v>8126</v>
      </c>
      <c r="M576" s="119" t="s">
        <v>1037</v>
      </c>
    </row>
    <row r="577" spans="1:13">
      <c r="A577" s="119" t="s">
        <v>87</v>
      </c>
      <c r="B577" s="119" t="s">
        <v>397</v>
      </c>
      <c r="C577" s="119">
        <v>325</v>
      </c>
      <c r="D577" s="119">
        <v>328.65</v>
      </c>
      <c r="E577" s="119">
        <v>322.64999999999998</v>
      </c>
      <c r="F577" s="119">
        <v>326.75</v>
      </c>
      <c r="G577" s="119">
        <v>327.5</v>
      </c>
      <c r="H577" s="119">
        <v>333.85</v>
      </c>
      <c r="I577" s="119">
        <v>9493398</v>
      </c>
      <c r="J577" s="119">
        <v>3090254093.25</v>
      </c>
      <c r="K577" s="121">
        <v>43140</v>
      </c>
      <c r="L577" s="119">
        <v>89546</v>
      </c>
      <c r="M577" s="119" t="s">
        <v>1038</v>
      </c>
    </row>
    <row r="578" spans="1:13">
      <c r="A578" s="119" t="s">
        <v>2732</v>
      </c>
      <c r="B578" s="119" t="s">
        <v>397</v>
      </c>
      <c r="C578" s="119">
        <v>800</v>
      </c>
      <c r="D578" s="119">
        <v>820</v>
      </c>
      <c r="E578" s="119">
        <v>795.05</v>
      </c>
      <c r="F578" s="119">
        <v>816.1</v>
      </c>
      <c r="G578" s="119">
        <v>815.8</v>
      </c>
      <c r="H578" s="119">
        <v>809.65</v>
      </c>
      <c r="I578" s="119">
        <v>186837</v>
      </c>
      <c r="J578" s="119">
        <v>152248098.69999999</v>
      </c>
      <c r="K578" s="121">
        <v>43140</v>
      </c>
      <c r="L578" s="119">
        <v>11837</v>
      </c>
      <c r="M578" s="119" t="s">
        <v>2733</v>
      </c>
    </row>
    <row r="579" spans="1:13">
      <c r="A579" s="119" t="s">
        <v>2277</v>
      </c>
      <c r="B579" s="119" t="s">
        <v>397</v>
      </c>
      <c r="C579" s="119">
        <v>411</v>
      </c>
      <c r="D579" s="119">
        <v>421.75</v>
      </c>
      <c r="E579" s="119">
        <v>410.8</v>
      </c>
      <c r="F579" s="119">
        <v>415.1</v>
      </c>
      <c r="G579" s="119">
        <v>414.25</v>
      </c>
      <c r="H579" s="119">
        <v>420.7</v>
      </c>
      <c r="I579" s="119">
        <v>665433</v>
      </c>
      <c r="J579" s="119">
        <v>277132125.25</v>
      </c>
      <c r="K579" s="121">
        <v>43140</v>
      </c>
      <c r="L579" s="119">
        <v>9613</v>
      </c>
      <c r="M579" s="119" t="s">
        <v>2278</v>
      </c>
    </row>
    <row r="580" spans="1:13">
      <c r="A580" s="119" t="s">
        <v>356</v>
      </c>
      <c r="B580" s="119" t="s">
        <v>397</v>
      </c>
      <c r="C580" s="119">
        <v>102.2</v>
      </c>
      <c r="D580" s="119">
        <v>105.85</v>
      </c>
      <c r="E580" s="119">
        <v>102</v>
      </c>
      <c r="F580" s="119">
        <v>104.3</v>
      </c>
      <c r="G580" s="119">
        <v>104.8</v>
      </c>
      <c r="H580" s="119">
        <v>106.7</v>
      </c>
      <c r="I580" s="119">
        <v>499043</v>
      </c>
      <c r="J580" s="119">
        <v>52171859.899999999</v>
      </c>
      <c r="K580" s="121">
        <v>43140</v>
      </c>
      <c r="L580" s="119">
        <v>3529</v>
      </c>
      <c r="M580" s="119" t="s">
        <v>2302</v>
      </c>
    </row>
    <row r="581" spans="1:13">
      <c r="A581" s="119" t="s">
        <v>1040</v>
      </c>
      <c r="B581" s="119" t="s">
        <v>397</v>
      </c>
      <c r="C581" s="119">
        <v>3851.3</v>
      </c>
      <c r="D581" s="119">
        <v>3960</v>
      </c>
      <c r="E581" s="119">
        <v>3851.3</v>
      </c>
      <c r="F581" s="119">
        <v>3917.05</v>
      </c>
      <c r="G581" s="119">
        <v>3960</v>
      </c>
      <c r="H581" s="119">
        <v>3972.45</v>
      </c>
      <c r="I581" s="119">
        <v>973</v>
      </c>
      <c r="J581" s="119">
        <v>3802487.05</v>
      </c>
      <c r="K581" s="121">
        <v>43140</v>
      </c>
      <c r="L581" s="119">
        <v>198</v>
      </c>
      <c r="M581" s="119" t="s">
        <v>1041</v>
      </c>
    </row>
    <row r="582" spans="1:13">
      <c r="A582" s="119" t="s">
        <v>88</v>
      </c>
      <c r="B582" s="119" t="s">
        <v>397</v>
      </c>
      <c r="C582" s="119">
        <v>59.1</v>
      </c>
      <c r="D582" s="119">
        <v>63.75</v>
      </c>
      <c r="E582" s="119">
        <v>59.1</v>
      </c>
      <c r="F582" s="119">
        <v>62.75</v>
      </c>
      <c r="G582" s="119">
        <v>63.6</v>
      </c>
      <c r="H582" s="119">
        <v>61.6</v>
      </c>
      <c r="I582" s="119">
        <v>7582351</v>
      </c>
      <c r="J582" s="119">
        <v>469345024.60000002</v>
      </c>
      <c r="K582" s="121">
        <v>43140</v>
      </c>
      <c r="L582" s="119">
        <v>21902</v>
      </c>
      <c r="M582" s="119" t="s">
        <v>1042</v>
      </c>
    </row>
    <row r="583" spans="1:13">
      <c r="A583" s="119" t="s">
        <v>2954</v>
      </c>
      <c r="B583" s="119" t="s">
        <v>397</v>
      </c>
      <c r="C583" s="119">
        <v>2800</v>
      </c>
      <c r="D583" s="119">
        <v>2863</v>
      </c>
      <c r="E583" s="119">
        <v>2800</v>
      </c>
      <c r="F583" s="119">
        <v>2817.75</v>
      </c>
      <c r="G583" s="119">
        <v>2825</v>
      </c>
      <c r="H583" s="119">
        <v>2820.8</v>
      </c>
      <c r="I583" s="119">
        <v>898</v>
      </c>
      <c r="J583" s="119">
        <v>2528501.5499999998</v>
      </c>
      <c r="K583" s="121">
        <v>43140</v>
      </c>
      <c r="L583" s="119">
        <v>64</v>
      </c>
      <c r="M583" s="119" t="s">
        <v>2955</v>
      </c>
    </row>
    <row r="584" spans="1:13">
      <c r="A584" s="119" t="s">
        <v>89</v>
      </c>
      <c r="B584" s="119" t="s">
        <v>397</v>
      </c>
      <c r="C584" s="119">
        <v>84.25</v>
      </c>
      <c r="D584" s="119">
        <v>85.25</v>
      </c>
      <c r="E584" s="119">
        <v>83.25</v>
      </c>
      <c r="F584" s="119">
        <v>83.7</v>
      </c>
      <c r="G584" s="119">
        <v>83.4</v>
      </c>
      <c r="H584" s="119">
        <v>85.55</v>
      </c>
      <c r="I584" s="119">
        <v>13065572</v>
      </c>
      <c r="J584" s="119">
        <v>1098911585.8</v>
      </c>
      <c r="K584" s="121">
        <v>43140</v>
      </c>
      <c r="L584" s="119">
        <v>55264</v>
      </c>
      <c r="M584" s="119" t="s">
        <v>1043</v>
      </c>
    </row>
    <row r="585" spans="1:13">
      <c r="A585" s="119" t="s">
        <v>90</v>
      </c>
      <c r="B585" s="119" t="s">
        <v>397</v>
      </c>
      <c r="C585" s="119">
        <v>52.5</v>
      </c>
      <c r="D585" s="119">
        <v>53.7</v>
      </c>
      <c r="E585" s="119">
        <v>52.1</v>
      </c>
      <c r="F585" s="119">
        <v>53.25</v>
      </c>
      <c r="G585" s="119">
        <v>53.45</v>
      </c>
      <c r="H585" s="119">
        <v>53.8</v>
      </c>
      <c r="I585" s="119">
        <v>3014128</v>
      </c>
      <c r="J585" s="119">
        <v>159944423.05000001</v>
      </c>
      <c r="K585" s="121">
        <v>43140</v>
      </c>
      <c r="L585" s="119">
        <v>6866</v>
      </c>
      <c r="M585" s="119" t="s">
        <v>1044</v>
      </c>
    </row>
    <row r="586" spans="1:13">
      <c r="A586" s="119" t="s">
        <v>1045</v>
      </c>
      <c r="B586" s="119" t="s">
        <v>397</v>
      </c>
      <c r="C586" s="119">
        <v>52.65</v>
      </c>
      <c r="D586" s="119">
        <v>53.7</v>
      </c>
      <c r="E586" s="119">
        <v>52.45</v>
      </c>
      <c r="F586" s="119">
        <v>53.2</v>
      </c>
      <c r="G586" s="119">
        <v>53.35</v>
      </c>
      <c r="H586" s="119">
        <v>53.25</v>
      </c>
      <c r="I586" s="119">
        <v>7044543</v>
      </c>
      <c r="J586" s="119">
        <v>374469671.64999998</v>
      </c>
      <c r="K586" s="121">
        <v>43140</v>
      </c>
      <c r="L586" s="119">
        <v>27829</v>
      </c>
      <c r="M586" s="119" t="s">
        <v>1046</v>
      </c>
    </row>
    <row r="587" spans="1:13">
      <c r="A587" s="119" t="s">
        <v>3006</v>
      </c>
      <c r="B587" s="119" t="s">
        <v>397</v>
      </c>
      <c r="C587" s="119">
        <v>105.1</v>
      </c>
      <c r="D587" s="119">
        <v>105.1</v>
      </c>
      <c r="E587" s="119">
        <v>105</v>
      </c>
      <c r="F587" s="119">
        <v>105</v>
      </c>
      <c r="G587" s="119">
        <v>105</v>
      </c>
      <c r="H587" s="119">
        <v>106.4</v>
      </c>
      <c r="I587" s="119">
        <v>205</v>
      </c>
      <c r="J587" s="119">
        <v>21545</v>
      </c>
      <c r="K587" s="121">
        <v>43140</v>
      </c>
      <c r="L587" s="119">
        <v>2</v>
      </c>
      <c r="M587" s="119" t="s">
        <v>3007</v>
      </c>
    </row>
    <row r="588" spans="1:13">
      <c r="A588" s="119" t="s">
        <v>2802</v>
      </c>
      <c r="B588" s="119" t="s">
        <v>397</v>
      </c>
      <c r="C588" s="119">
        <v>1545.45</v>
      </c>
      <c r="D588" s="119">
        <v>1562.45</v>
      </c>
      <c r="E588" s="119">
        <v>1538.55</v>
      </c>
      <c r="F588" s="119">
        <v>1547.05</v>
      </c>
      <c r="G588" s="119">
        <v>1539.2</v>
      </c>
      <c r="H588" s="119">
        <v>1561.05</v>
      </c>
      <c r="I588" s="119">
        <v>9929</v>
      </c>
      <c r="J588" s="119">
        <v>15404136.6</v>
      </c>
      <c r="K588" s="121">
        <v>43140</v>
      </c>
      <c r="L588" s="119">
        <v>980</v>
      </c>
      <c r="M588" s="119" t="s">
        <v>2803</v>
      </c>
    </row>
    <row r="589" spans="1:13">
      <c r="A589" s="119" t="s">
        <v>3219</v>
      </c>
      <c r="B589" s="119" t="s">
        <v>397</v>
      </c>
      <c r="C589" s="119">
        <v>690</v>
      </c>
      <c r="D589" s="119">
        <v>727.7</v>
      </c>
      <c r="E589" s="119">
        <v>676</v>
      </c>
      <c r="F589" s="119">
        <v>717.35</v>
      </c>
      <c r="G589" s="119">
        <v>715.5</v>
      </c>
      <c r="H589" s="119">
        <v>697.45</v>
      </c>
      <c r="I589" s="119">
        <v>4429</v>
      </c>
      <c r="J589" s="119">
        <v>3135024.5</v>
      </c>
      <c r="K589" s="121">
        <v>43140</v>
      </c>
      <c r="L589" s="119">
        <v>218</v>
      </c>
      <c r="M589" s="119" t="s">
        <v>3220</v>
      </c>
    </row>
    <row r="590" spans="1:13">
      <c r="A590" s="119" t="s">
        <v>1047</v>
      </c>
      <c r="B590" s="119" t="s">
        <v>397</v>
      </c>
      <c r="C590" s="119">
        <v>1358</v>
      </c>
      <c r="D590" s="119">
        <v>1395</v>
      </c>
      <c r="E590" s="119">
        <v>1290</v>
      </c>
      <c r="F590" s="119">
        <v>1379.55</v>
      </c>
      <c r="G590" s="119">
        <v>1392</v>
      </c>
      <c r="H590" s="119">
        <v>1366.25</v>
      </c>
      <c r="I590" s="119">
        <v>19954</v>
      </c>
      <c r="J590" s="119">
        <v>27265131.550000001</v>
      </c>
      <c r="K590" s="121">
        <v>43140</v>
      </c>
      <c r="L590" s="119">
        <v>1777</v>
      </c>
      <c r="M590" s="119" t="s">
        <v>1048</v>
      </c>
    </row>
    <row r="591" spans="1:13">
      <c r="A591" s="119" t="s">
        <v>91</v>
      </c>
      <c r="B591" s="119" t="s">
        <v>397</v>
      </c>
      <c r="C591" s="119">
        <v>22.85</v>
      </c>
      <c r="D591" s="119">
        <v>23.75</v>
      </c>
      <c r="E591" s="119">
        <v>22.55</v>
      </c>
      <c r="F591" s="119">
        <v>23.4</v>
      </c>
      <c r="G591" s="119">
        <v>23.35</v>
      </c>
      <c r="H591" s="119">
        <v>23.35</v>
      </c>
      <c r="I591" s="119">
        <v>10191660</v>
      </c>
      <c r="J591" s="119">
        <v>236863652.05000001</v>
      </c>
      <c r="K591" s="121">
        <v>43140</v>
      </c>
      <c r="L591" s="119">
        <v>14603</v>
      </c>
      <c r="M591" s="119" t="s">
        <v>1049</v>
      </c>
    </row>
    <row r="592" spans="1:13">
      <c r="A592" s="119" t="s">
        <v>2936</v>
      </c>
      <c r="B592" s="119" t="s">
        <v>397</v>
      </c>
      <c r="C592" s="119">
        <v>298.8</v>
      </c>
      <c r="D592" s="119">
        <v>302.89999999999998</v>
      </c>
      <c r="E592" s="119">
        <v>290</v>
      </c>
      <c r="F592" s="119">
        <v>298.45</v>
      </c>
      <c r="G592" s="119">
        <v>295.64999999999998</v>
      </c>
      <c r="H592" s="119">
        <v>298.55</v>
      </c>
      <c r="I592" s="119">
        <v>3062</v>
      </c>
      <c r="J592" s="119">
        <v>905410.95</v>
      </c>
      <c r="K592" s="121">
        <v>43140</v>
      </c>
      <c r="L592" s="119">
        <v>131</v>
      </c>
      <c r="M592" s="119" t="s">
        <v>2937</v>
      </c>
    </row>
    <row r="593" spans="1:13">
      <c r="A593" s="119" t="s">
        <v>1050</v>
      </c>
      <c r="B593" s="119" t="s">
        <v>397</v>
      </c>
      <c r="C593" s="119">
        <v>801.3</v>
      </c>
      <c r="D593" s="119">
        <v>815.5</v>
      </c>
      <c r="E593" s="119">
        <v>790.2</v>
      </c>
      <c r="F593" s="119">
        <v>813.6</v>
      </c>
      <c r="G593" s="119">
        <v>810.05</v>
      </c>
      <c r="H593" s="119">
        <v>811.3</v>
      </c>
      <c r="I593" s="119">
        <v>16060</v>
      </c>
      <c r="J593" s="119">
        <v>13012454.75</v>
      </c>
      <c r="K593" s="121">
        <v>43140</v>
      </c>
      <c r="L593" s="119">
        <v>861</v>
      </c>
      <c r="M593" s="119" t="s">
        <v>1051</v>
      </c>
    </row>
    <row r="594" spans="1:13">
      <c r="A594" s="119" t="s">
        <v>92</v>
      </c>
      <c r="B594" s="119" t="s">
        <v>397</v>
      </c>
      <c r="C594" s="119">
        <v>290</v>
      </c>
      <c r="D594" s="119">
        <v>293.64999999999998</v>
      </c>
      <c r="E594" s="119">
        <v>286</v>
      </c>
      <c r="F594" s="119">
        <v>289.55</v>
      </c>
      <c r="G594" s="119">
        <v>290.39999999999998</v>
      </c>
      <c r="H594" s="119">
        <v>290.2</v>
      </c>
      <c r="I594" s="119">
        <v>2934374</v>
      </c>
      <c r="J594" s="119">
        <v>852157992.25</v>
      </c>
      <c r="K594" s="121">
        <v>43140</v>
      </c>
      <c r="L594" s="119">
        <v>58055</v>
      </c>
      <c r="M594" s="119" t="s">
        <v>2841</v>
      </c>
    </row>
    <row r="595" spans="1:13">
      <c r="A595" s="119" t="s">
        <v>1052</v>
      </c>
      <c r="B595" s="119" t="s">
        <v>397</v>
      </c>
      <c r="C595" s="119">
        <v>663</v>
      </c>
      <c r="D595" s="119">
        <v>770</v>
      </c>
      <c r="E595" s="119">
        <v>663</v>
      </c>
      <c r="F595" s="119">
        <v>751.05</v>
      </c>
      <c r="G595" s="119">
        <v>758</v>
      </c>
      <c r="H595" s="119">
        <v>696.15</v>
      </c>
      <c r="I595" s="119">
        <v>106150</v>
      </c>
      <c r="J595" s="119">
        <v>76784154.950000003</v>
      </c>
      <c r="K595" s="121">
        <v>43140</v>
      </c>
      <c r="L595" s="119">
        <v>4255</v>
      </c>
      <c r="M595" s="119" t="s">
        <v>1053</v>
      </c>
    </row>
    <row r="596" spans="1:13">
      <c r="A596" s="119" t="s">
        <v>2832</v>
      </c>
      <c r="B596" s="119" t="s">
        <v>397</v>
      </c>
      <c r="C596" s="119">
        <v>711.95</v>
      </c>
      <c r="D596" s="119">
        <v>749</v>
      </c>
      <c r="E596" s="119">
        <v>711.95</v>
      </c>
      <c r="F596" s="119">
        <v>735.75</v>
      </c>
      <c r="G596" s="119">
        <v>742</v>
      </c>
      <c r="H596" s="119">
        <v>754.4</v>
      </c>
      <c r="I596" s="119">
        <v>236207</v>
      </c>
      <c r="J596" s="119">
        <v>173621100.69999999</v>
      </c>
      <c r="K596" s="121">
        <v>43140</v>
      </c>
      <c r="L596" s="119">
        <v>8786</v>
      </c>
      <c r="M596" s="119" t="s">
        <v>2833</v>
      </c>
    </row>
    <row r="597" spans="1:13">
      <c r="A597" s="119" t="s">
        <v>3460</v>
      </c>
      <c r="B597" s="119" t="s">
        <v>397</v>
      </c>
      <c r="C597" s="119">
        <v>102</v>
      </c>
      <c r="D597" s="119">
        <v>102</v>
      </c>
      <c r="E597" s="119">
        <v>102</v>
      </c>
      <c r="F597" s="119">
        <v>102</v>
      </c>
      <c r="G597" s="119">
        <v>102</v>
      </c>
      <c r="H597" s="119">
        <v>98</v>
      </c>
      <c r="I597" s="119">
        <v>22</v>
      </c>
      <c r="J597" s="119">
        <v>2244</v>
      </c>
      <c r="K597" s="121">
        <v>43140</v>
      </c>
      <c r="L597" s="119">
        <v>3</v>
      </c>
      <c r="M597" s="119" t="s">
        <v>3461</v>
      </c>
    </row>
    <row r="598" spans="1:13">
      <c r="A598" s="119" t="s">
        <v>3221</v>
      </c>
      <c r="B598" s="119" t="s">
        <v>397</v>
      </c>
      <c r="C598" s="119">
        <v>46.3</v>
      </c>
      <c r="D598" s="119">
        <v>48.6</v>
      </c>
      <c r="E598" s="119">
        <v>44.35</v>
      </c>
      <c r="F598" s="119">
        <v>48.45</v>
      </c>
      <c r="G598" s="119">
        <v>48.55</v>
      </c>
      <c r="H598" s="119">
        <v>46.3</v>
      </c>
      <c r="I598" s="119">
        <v>81148</v>
      </c>
      <c r="J598" s="119">
        <v>3860907.4</v>
      </c>
      <c r="K598" s="121">
        <v>43140</v>
      </c>
      <c r="L598" s="119">
        <v>449</v>
      </c>
      <c r="M598" s="119" t="s">
        <v>3222</v>
      </c>
    </row>
    <row r="599" spans="1:13">
      <c r="A599" s="119" t="s">
        <v>1054</v>
      </c>
      <c r="B599" s="119" t="s">
        <v>397</v>
      </c>
      <c r="C599" s="119">
        <v>74.5</v>
      </c>
      <c r="D599" s="119">
        <v>77.7</v>
      </c>
      <c r="E599" s="119">
        <v>73.55</v>
      </c>
      <c r="F599" s="119">
        <v>75.8</v>
      </c>
      <c r="G599" s="119">
        <v>75.900000000000006</v>
      </c>
      <c r="H599" s="119">
        <v>76.3</v>
      </c>
      <c r="I599" s="119">
        <v>400730</v>
      </c>
      <c r="J599" s="119">
        <v>30493077.5</v>
      </c>
      <c r="K599" s="121">
        <v>43140</v>
      </c>
      <c r="L599" s="119">
        <v>3229</v>
      </c>
      <c r="M599" s="119" t="s">
        <v>1055</v>
      </c>
    </row>
    <row r="600" spans="1:13">
      <c r="A600" s="119" t="s">
        <v>1056</v>
      </c>
      <c r="B600" s="119" t="s">
        <v>397</v>
      </c>
      <c r="C600" s="119">
        <v>597.95000000000005</v>
      </c>
      <c r="D600" s="119">
        <v>640</v>
      </c>
      <c r="E600" s="119">
        <v>590</v>
      </c>
      <c r="F600" s="119">
        <v>620.45000000000005</v>
      </c>
      <c r="G600" s="119">
        <v>622</v>
      </c>
      <c r="H600" s="119">
        <v>604.65</v>
      </c>
      <c r="I600" s="119">
        <v>82081</v>
      </c>
      <c r="J600" s="119">
        <v>51121882.100000001</v>
      </c>
      <c r="K600" s="121">
        <v>43140</v>
      </c>
      <c r="L600" s="119">
        <v>3362</v>
      </c>
      <c r="M600" s="119" t="s">
        <v>1057</v>
      </c>
    </row>
    <row r="601" spans="1:13">
      <c r="A601" s="119" t="s">
        <v>2369</v>
      </c>
      <c r="B601" s="119" t="s">
        <v>397</v>
      </c>
      <c r="C601" s="119">
        <v>1025</v>
      </c>
      <c r="D601" s="119">
        <v>1120</v>
      </c>
      <c r="E601" s="119">
        <v>1015.2</v>
      </c>
      <c r="F601" s="119">
        <v>1105.8499999999999</v>
      </c>
      <c r="G601" s="119">
        <v>1120</v>
      </c>
      <c r="H601" s="119">
        <v>1043.3499999999999</v>
      </c>
      <c r="I601" s="119">
        <v>1669</v>
      </c>
      <c r="J601" s="119">
        <v>1793238.25</v>
      </c>
      <c r="K601" s="121">
        <v>43140</v>
      </c>
      <c r="L601" s="119">
        <v>317</v>
      </c>
      <c r="M601" s="119" t="s">
        <v>2370</v>
      </c>
    </row>
    <row r="602" spans="1:13">
      <c r="A602" s="119" t="s">
        <v>3037</v>
      </c>
      <c r="B602" s="119" t="s">
        <v>397</v>
      </c>
      <c r="C602" s="119">
        <v>1.25</v>
      </c>
      <c r="D602" s="119">
        <v>1.25</v>
      </c>
      <c r="E602" s="119">
        <v>1.1499999999999999</v>
      </c>
      <c r="F602" s="119">
        <v>1.2</v>
      </c>
      <c r="G602" s="119">
        <v>1.2</v>
      </c>
      <c r="H602" s="119">
        <v>1.2</v>
      </c>
      <c r="I602" s="119">
        <v>32174</v>
      </c>
      <c r="J602" s="119">
        <v>38613.300000000003</v>
      </c>
      <c r="K602" s="121">
        <v>43140</v>
      </c>
      <c r="L602" s="119">
        <v>29</v>
      </c>
      <c r="M602" s="119" t="s">
        <v>3038</v>
      </c>
    </row>
    <row r="603" spans="1:13">
      <c r="A603" s="119" t="s">
        <v>200</v>
      </c>
      <c r="B603" s="119" t="s">
        <v>397</v>
      </c>
      <c r="C603" s="119">
        <v>131.25</v>
      </c>
      <c r="D603" s="119">
        <v>138.9</v>
      </c>
      <c r="E603" s="119">
        <v>131.25</v>
      </c>
      <c r="F603" s="119">
        <v>136.94999999999999</v>
      </c>
      <c r="G603" s="119">
        <v>136.55000000000001</v>
      </c>
      <c r="H603" s="119">
        <v>136.85</v>
      </c>
      <c r="I603" s="119">
        <v>982808</v>
      </c>
      <c r="J603" s="119">
        <v>134171489.55</v>
      </c>
      <c r="K603" s="121">
        <v>43140</v>
      </c>
      <c r="L603" s="119">
        <v>8444</v>
      </c>
      <c r="M603" s="119" t="s">
        <v>1058</v>
      </c>
    </row>
    <row r="604" spans="1:13">
      <c r="A604" s="119" t="s">
        <v>93</v>
      </c>
      <c r="B604" s="119" t="s">
        <v>397</v>
      </c>
      <c r="C604" s="119">
        <v>157.75</v>
      </c>
      <c r="D604" s="119">
        <v>165.85</v>
      </c>
      <c r="E604" s="119">
        <v>157.75</v>
      </c>
      <c r="F604" s="119">
        <v>161.4</v>
      </c>
      <c r="G604" s="119">
        <v>161.6</v>
      </c>
      <c r="H604" s="119">
        <v>161.35</v>
      </c>
      <c r="I604" s="119">
        <v>7985869</v>
      </c>
      <c r="J604" s="119">
        <v>1293974830.8499999</v>
      </c>
      <c r="K604" s="121">
        <v>43140</v>
      </c>
      <c r="L604" s="119">
        <v>47243</v>
      </c>
      <c r="M604" s="119" t="s">
        <v>1059</v>
      </c>
    </row>
    <row r="605" spans="1:13">
      <c r="A605" s="119" t="s">
        <v>1060</v>
      </c>
      <c r="B605" s="119" t="s">
        <v>397</v>
      </c>
      <c r="C605" s="119">
        <v>453.3</v>
      </c>
      <c r="D605" s="119">
        <v>501.4</v>
      </c>
      <c r="E605" s="119">
        <v>453.3</v>
      </c>
      <c r="F605" s="119">
        <v>492.85</v>
      </c>
      <c r="G605" s="119">
        <v>491.3</v>
      </c>
      <c r="H605" s="119">
        <v>489.4</v>
      </c>
      <c r="I605" s="119">
        <v>545816</v>
      </c>
      <c r="J605" s="119">
        <v>266361764.25</v>
      </c>
      <c r="K605" s="121">
        <v>43140</v>
      </c>
      <c r="L605" s="119">
        <v>13474</v>
      </c>
      <c r="M605" s="119" t="s">
        <v>1061</v>
      </c>
    </row>
    <row r="606" spans="1:13">
      <c r="A606" s="119" t="s">
        <v>1062</v>
      </c>
      <c r="B606" s="119" t="s">
        <v>397</v>
      </c>
      <c r="C606" s="119">
        <v>333</v>
      </c>
      <c r="D606" s="119">
        <v>343.75</v>
      </c>
      <c r="E606" s="119">
        <v>330.35</v>
      </c>
      <c r="F606" s="119">
        <v>339.4</v>
      </c>
      <c r="G606" s="119">
        <v>343.6</v>
      </c>
      <c r="H606" s="119">
        <v>340.45</v>
      </c>
      <c r="I606" s="119">
        <v>526269</v>
      </c>
      <c r="J606" s="119">
        <v>177964218.65000001</v>
      </c>
      <c r="K606" s="121">
        <v>43140</v>
      </c>
      <c r="L606" s="119">
        <v>6688</v>
      </c>
      <c r="M606" s="119" t="s">
        <v>1063</v>
      </c>
    </row>
    <row r="607" spans="1:13">
      <c r="A607" s="119" t="s">
        <v>1064</v>
      </c>
      <c r="B607" s="119" t="s">
        <v>397</v>
      </c>
      <c r="C607" s="119">
        <v>186.5</v>
      </c>
      <c r="D607" s="119">
        <v>191.95</v>
      </c>
      <c r="E607" s="119">
        <v>186.5</v>
      </c>
      <c r="F607" s="119">
        <v>189.05</v>
      </c>
      <c r="G607" s="119">
        <v>189</v>
      </c>
      <c r="H607" s="119">
        <v>190.5</v>
      </c>
      <c r="I607" s="119">
        <v>5095</v>
      </c>
      <c r="J607" s="119">
        <v>963593.3</v>
      </c>
      <c r="K607" s="121">
        <v>43140</v>
      </c>
      <c r="L607" s="119">
        <v>64</v>
      </c>
      <c r="M607" s="119" t="s">
        <v>1065</v>
      </c>
    </row>
    <row r="608" spans="1:13">
      <c r="A608" s="119" t="s">
        <v>1066</v>
      </c>
      <c r="B608" s="119" t="s">
        <v>397</v>
      </c>
      <c r="C608" s="119">
        <v>385</v>
      </c>
      <c r="D608" s="119">
        <v>410.85</v>
      </c>
      <c r="E608" s="119">
        <v>365.5</v>
      </c>
      <c r="F608" s="119">
        <v>402.6</v>
      </c>
      <c r="G608" s="119">
        <v>401.9</v>
      </c>
      <c r="H608" s="119">
        <v>400.2</v>
      </c>
      <c r="I608" s="119">
        <v>28159</v>
      </c>
      <c r="J608" s="119">
        <v>11222937.300000001</v>
      </c>
      <c r="K608" s="121">
        <v>43140</v>
      </c>
      <c r="L608" s="119">
        <v>1145</v>
      </c>
      <c r="M608" s="119" t="s">
        <v>1067</v>
      </c>
    </row>
    <row r="609" spans="1:13">
      <c r="A609" s="119" t="s">
        <v>1068</v>
      </c>
      <c r="B609" s="119" t="s">
        <v>397</v>
      </c>
      <c r="C609" s="119">
        <v>1242</v>
      </c>
      <c r="D609" s="119">
        <v>1262.1500000000001</v>
      </c>
      <c r="E609" s="119">
        <v>1230</v>
      </c>
      <c r="F609" s="119">
        <v>1258.6500000000001</v>
      </c>
      <c r="G609" s="119">
        <v>1258.3</v>
      </c>
      <c r="H609" s="119">
        <v>1255.9000000000001</v>
      </c>
      <c r="I609" s="119">
        <v>690826</v>
      </c>
      <c r="J609" s="119">
        <v>863625793.79999995</v>
      </c>
      <c r="K609" s="121">
        <v>43140</v>
      </c>
      <c r="L609" s="119">
        <v>44878</v>
      </c>
      <c r="M609" s="119" t="s">
        <v>1069</v>
      </c>
    </row>
    <row r="610" spans="1:13">
      <c r="A610" s="119" t="s">
        <v>3223</v>
      </c>
      <c r="B610" s="119" t="s">
        <v>397</v>
      </c>
      <c r="C610" s="119">
        <v>117.9</v>
      </c>
      <c r="D610" s="119">
        <v>117.9</v>
      </c>
      <c r="E610" s="119">
        <v>111.5</v>
      </c>
      <c r="F610" s="119">
        <v>114.4</v>
      </c>
      <c r="G610" s="119">
        <v>113.5</v>
      </c>
      <c r="H610" s="119">
        <v>116.3</v>
      </c>
      <c r="I610" s="119">
        <v>9660</v>
      </c>
      <c r="J610" s="119">
        <v>1096983.05</v>
      </c>
      <c r="K610" s="121">
        <v>43140</v>
      </c>
      <c r="L610" s="119">
        <v>45</v>
      </c>
      <c r="M610" s="119" t="s">
        <v>3224</v>
      </c>
    </row>
    <row r="611" spans="1:13">
      <c r="A611" s="119" t="s">
        <v>1070</v>
      </c>
      <c r="B611" s="119" t="s">
        <v>397</v>
      </c>
      <c r="C611" s="119">
        <v>985</v>
      </c>
      <c r="D611" s="119">
        <v>1013</v>
      </c>
      <c r="E611" s="119">
        <v>985</v>
      </c>
      <c r="F611" s="119">
        <v>1003.85</v>
      </c>
      <c r="G611" s="119">
        <v>1001.55</v>
      </c>
      <c r="H611" s="119">
        <v>1015.05</v>
      </c>
      <c r="I611" s="119">
        <v>2450</v>
      </c>
      <c r="J611" s="119">
        <v>2457067.25</v>
      </c>
      <c r="K611" s="121">
        <v>43140</v>
      </c>
      <c r="L611" s="119">
        <v>283</v>
      </c>
      <c r="M611" s="119" t="s">
        <v>1071</v>
      </c>
    </row>
    <row r="612" spans="1:13">
      <c r="A612" s="119" t="s">
        <v>1072</v>
      </c>
      <c r="B612" s="119" t="s">
        <v>397</v>
      </c>
      <c r="C612" s="119">
        <v>270</v>
      </c>
      <c r="D612" s="119">
        <v>277</v>
      </c>
      <c r="E612" s="119">
        <v>260.3</v>
      </c>
      <c r="F612" s="119">
        <v>273.7</v>
      </c>
      <c r="G612" s="119">
        <v>272.7</v>
      </c>
      <c r="H612" s="119">
        <v>274.39999999999998</v>
      </c>
      <c r="I612" s="119">
        <v>161880</v>
      </c>
      <c r="J612" s="119">
        <v>43378657.350000001</v>
      </c>
      <c r="K612" s="121">
        <v>43140</v>
      </c>
      <c r="L612" s="119">
        <v>2888</v>
      </c>
      <c r="M612" s="119" t="s">
        <v>1073</v>
      </c>
    </row>
    <row r="613" spans="1:13">
      <c r="A613" s="119" t="s">
        <v>1074</v>
      </c>
      <c r="B613" s="119" t="s">
        <v>397</v>
      </c>
      <c r="C613" s="119">
        <v>37</v>
      </c>
      <c r="D613" s="119">
        <v>38.65</v>
      </c>
      <c r="E613" s="119">
        <v>36.65</v>
      </c>
      <c r="F613" s="119">
        <v>37.700000000000003</v>
      </c>
      <c r="G613" s="119">
        <v>37.75</v>
      </c>
      <c r="H613" s="119">
        <v>38.450000000000003</v>
      </c>
      <c r="I613" s="119">
        <v>143772</v>
      </c>
      <c r="J613" s="119">
        <v>5436970.5</v>
      </c>
      <c r="K613" s="121">
        <v>43140</v>
      </c>
      <c r="L613" s="119">
        <v>624</v>
      </c>
      <c r="M613" s="119" t="s">
        <v>1075</v>
      </c>
    </row>
    <row r="614" spans="1:13">
      <c r="A614" s="119" t="s">
        <v>1076</v>
      </c>
      <c r="B614" s="119" t="s">
        <v>397</v>
      </c>
      <c r="C614" s="119">
        <v>195.4</v>
      </c>
      <c r="D614" s="119">
        <v>206</v>
      </c>
      <c r="E614" s="119">
        <v>195</v>
      </c>
      <c r="F614" s="119">
        <v>202.15</v>
      </c>
      <c r="G614" s="119">
        <v>200</v>
      </c>
      <c r="H614" s="119">
        <v>201.6</v>
      </c>
      <c r="I614" s="119">
        <v>2888</v>
      </c>
      <c r="J614" s="119">
        <v>573318.19999999995</v>
      </c>
      <c r="K614" s="121">
        <v>43140</v>
      </c>
      <c r="L614" s="119">
        <v>98</v>
      </c>
      <c r="M614" s="119" t="s">
        <v>1077</v>
      </c>
    </row>
    <row r="615" spans="1:13">
      <c r="A615" s="119" t="s">
        <v>2249</v>
      </c>
      <c r="B615" s="119" t="s">
        <v>397</v>
      </c>
      <c r="C615" s="119">
        <v>78</v>
      </c>
      <c r="D615" s="119">
        <v>80.55</v>
      </c>
      <c r="E615" s="119">
        <v>77</v>
      </c>
      <c r="F615" s="119">
        <v>79.55</v>
      </c>
      <c r="G615" s="119">
        <v>79.7</v>
      </c>
      <c r="H615" s="119">
        <v>80.900000000000006</v>
      </c>
      <c r="I615" s="119">
        <v>47421</v>
      </c>
      <c r="J615" s="119">
        <v>3750733.05</v>
      </c>
      <c r="K615" s="121">
        <v>43140</v>
      </c>
      <c r="L615" s="119">
        <v>445</v>
      </c>
      <c r="M615" s="119" t="s">
        <v>2250</v>
      </c>
    </row>
    <row r="616" spans="1:13">
      <c r="A616" s="119" t="s">
        <v>1078</v>
      </c>
      <c r="B616" s="119" t="s">
        <v>397</v>
      </c>
      <c r="C616" s="119">
        <v>53.95</v>
      </c>
      <c r="D616" s="119">
        <v>58.4</v>
      </c>
      <c r="E616" s="119">
        <v>52.85</v>
      </c>
      <c r="F616" s="119">
        <v>56.8</v>
      </c>
      <c r="G616" s="119">
        <v>57.15</v>
      </c>
      <c r="H616" s="119">
        <v>54.7</v>
      </c>
      <c r="I616" s="119">
        <v>272977</v>
      </c>
      <c r="J616" s="119">
        <v>15139519.35</v>
      </c>
      <c r="K616" s="121">
        <v>43140</v>
      </c>
      <c r="L616" s="119">
        <v>1996</v>
      </c>
      <c r="M616" s="119" t="s">
        <v>1079</v>
      </c>
    </row>
    <row r="617" spans="1:13">
      <c r="A617" s="119" t="s">
        <v>3225</v>
      </c>
      <c r="B617" s="119" t="s">
        <v>397</v>
      </c>
      <c r="C617" s="119">
        <v>61</v>
      </c>
      <c r="D617" s="119">
        <v>66.55</v>
      </c>
      <c r="E617" s="119">
        <v>61</v>
      </c>
      <c r="F617" s="119">
        <v>66.55</v>
      </c>
      <c r="G617" s="119">
        <v>66.55</v>
      </c>
      <c r="H617" s="119">
        <v>63.4</v>
      </c>
      <c r="I617" s="119">
        <v>49635</v>
      </c>
      <c r="J617" s="119">
        <v>3240353.7</v>
      </c>
      <c r="K617" s="121">
        <v>43140</v>
      </c>
      <c r="L617" s="119">
        <v>151</v>
      </c>
      <c r="M617" s="119" t="s">
        <v>3226</v>
      </c>
    </row>
    <row r="618" spans="1:13">
      <c r="A618" s="119" t="s">
        <v>3227</v>
      </c>
      <c r="B618" s="119" t="s">
        <v>397</v>
      </c>
      <c r="C618" s="119">
        <v>9</v>
      </c>
      <c r="D618" s="119">
        <v>9.4499999999999993</v>
      </c>
      <c r="E618" s="119">
        <v>8.6</v>
      </c>
      <c r="F618" s="119">
        <v>9.4</v>
      </c>
      <c r="G618" s="119">
        <v>9.25</v>
      </c>
      <c r="H618" s="119">
        <v>9</v>
      </c>
      <c r="I618" s="119">
        <v>40069</v>
      </c>
      <c r="J618" s="119">
        <v>369900.1</v>
      </c>
      <c r="K618" s="121">
        <v>43140</v>
      </c>
      <c r="L618" s="119">
        <v>91</v>
      </c>
      <c r="M618" s="119" t="s">
        <v>3228</v>
      </c>
    </row>
    <row r="619" spans="1:13">
      <c r="A619" s="119" t="s">
        <v>1080</v>
      </c>
      <c r="B619" s="119" t="s">
        <v>397</v>
      </c>
      <c r="C619" s="119">
        <v>199</v>
      </c>
      <c r="D619" s="119">
        <v>210.7</v>
      </c>
      <c r="E619" s="119">
        <v>199</v>
      </c>
      <c r="F619" s="119">
        <v>209.55</v>
      </c>
      <c r="G619" s="119">
        <v>209.8</v>
      </c>
      <c r="H619" s="119">
        <v>206.2</v>
      </c>
      <c r="I619" s="119">
        <v>12410</v>
      </c>
      <c r="J619" s="119">
        <v>2570798.5</v>
      </c>
      <c r="K619" s="121">
        <v>43140</v>
      </c>
      <c r="L619" s="119">
        <v>576</v>
      </c>
      <c r="M619" s="119" t="s">
        <v>1081</v>
      </c>
    </row>
    <row r="620" spans="1:13">
      <c r="A620" s="119" t="s">
        <v>94</v>
      </c>
      <c r="B620" s="119" t="s">
        <v>397</v>
      </c>
      <c r="C620" s="119">
        <v>1650</v>
      </c>
      <c r="D620" s="119">
        <v>1659.55</v>
      </c>
      <c r="E620" s="119">
        <v>1635.6</v>
      </c>
      <c r="F620" s="119">
        <v>1649.85</v>
      </c>
      <c r="G620" s="119">
        <v>1651</v>
      </c>
      <c r="H620" s="119">
        <v>1670.85</v>
      </c>
      <c r="I620" s="119">
        <v>1206481</v>
      </c>
      <c r="J620" s="119">
        <v>1990659471.8</v>
      </c>
      <c r="K620" s="121">
        <v>43140</v>
      </c>
      <c r="L620" s="119">
        <v>45178</v>
      </c>
      <c r="M620" s="119" t="s">
        <v>1082</v>
      </c>
    </row>
    <row r="621" spans="1:13">
      <c r="A621" s="119" t="s">
        <v>1083</v>
      </c>
      <c r="B621" s="119" t="s">
        <v>397</v>
      </c>
      <c r="C621" s="119">
        <v>960</v>
      </c>
      <c r="D621" s="119">
        <v>963.1</v>
      </c>
      <c r="E621" s="119">
        <v>932.5</v>
      </c>
      <c r="F621" s="119">
        <v>943.95</v>
      </c>
      <c r="G621" s="119">
        <v>945</v>
      </c>
      <c r="H621" s="119">
        <v>962.2</v>
      </c>
      <c r="I621" s="119">
        <v>3801</v>
      </c>
      <c r="J621" s="119">
        <v>3599132.05</v>
      </c>
      <c r="K621" s="121">
        <v>43140</v>
      </c>
      <c r="L621" s="119">
        <v>387</v>
      </c>
      <c r="M621" s="119" t="s">
        <v>1084</v>
      </c>
    </row>
    <row r="622" spans="1:13">
      <c r="A622" s="119" t="s">
        <v>1085</v>
      </c>
      <c r="B622" s="119" t="s">
        <v>397</v>
      </c>
      <c r="C622" s="119">
        <v>153</v>
      </c>
      <c r="D622" s="119">
        <v>158.4</v>
      </c>
      <c r="E622" s="119">
        <v>152.69999999999999</v>
      </c>
      <c r="F622" s="119">
        <v>157.30000000000001</v>
      </c>
      <c r="G622" s="119">
        <v>158</v>
      </c>
      <c r="H622" s="119">
        <v>156.05000000000001</v>
      </c>
      <c r="I622" s="119">
        <v>3127079</v>
      </c>
      <c r="J622" s="119">
        <v>489459734.80000001</v>
      </c>
      <c r="K622" s="121">
        <v>43140</v>
      </c>
      <c r="L622" s="119">
        <v>10363</v>
      </c>
      <c r="M622" s="119" t="s">
        <v>2707</v>
      </c>
    </row>
    <row r="623" spans="1:13">
      <c r="A623" s="119" t="s">
        <v>1086</v>
      </c>
      <c r="B623" s="119" t="s">
        <v>397</v>
      </c>
      <c r="C623" s="119">
        <v>414.1</v>
      </c>
      <c r="D623" s="119">
        <v>478</v>
      </c>
      <c r="E623" s="119">
        <v>412.35</v>
      </c>
      <c r="F623" s="119">
        <v>446</v>
      </c>
      <c r="G623" s="119">
        <v>444</v>
      </c>
      <c r="H623" s="119">
        <v>418.7</v>
      </c>
      <c r="I623" s="119">
        <v>465426</v>
      </c>
      <c r="J623" s="119">
        <v>211252586.30000001</v>
      </c>
      <c r="K623" s="121">
        <v>43140</v>
      </c>
      <c r="L623" s="119">
        <v>12434</v>
      </c>
      <c r="M623" s="119" t="s">
        <v>1087</v>
      </c>
    </row>
    <row r="624" spans="1:13">
      <c r="A624" s="119" t="s">
        <v>2293</v>
      </c>
      <c r="B624" s="119" t="s">
        <v>397</v>
      </c>
      <c r="C624" s="119">
        <v>352</v>
      </c>
      <c r="D624" s="119">
        <v>353.58</v>
      </c>
      <c r="E624" s="119">
        <v>348.2</v>
      </c>
      <c r="F624" s="119">
        <v>353.24</v>
      </c>
      <c r="G624" s="119">
        <v>353.58</v>
      </c>
      <c r="H624" s="119">
        <v>352.95</v>
      </c>
      <c r="I624" s="119">
        <v>932</v>
      </c>
      <c r="J624" s="119">
        <v>325732.57</v>
      </c>
      <c r="K624" s="121">
        <v>43140</v>
      </c>
      <c r="L624" s="119">
        <v>27</v>
      </c>
      <c r="M624" s="119" t="s">
        <v>2294</v>
      </c>
    </row>
    <row r="625" spans="1:13">
      <c r="A625" s="119" t="s">
        <v>191</v>
      </c>
      <c r="B625" s="119" t="s">
        <v>397</v>
      </c>
      <c r="C625" s="119">
        <v>342.9</v>
      </c>
      <c r="D625" s="119">
        <v>349.15</v>
      </c>
      <c r="E625" s="119">
        <v>339.05</v>
      </c>
      <c r="F625" s="119">
        <v>341.5</v>
      </c>
      <c r="G625" s="119">
        <v>342.45</v>
      </c>
      <c r="H625" s="119">
        <v>349.2</v>
      </c>
      <c r="I625" s="119">
        <v>3050243</v>
      </c>
      <c r="J625" s="119">
        <v>1042130390</v>
      </c>
      <c r="K625" s="121">
        <v>43140</v>
      </c>
      <c r="L625" s="119">
        <v>41250</v>
      </c>
      <c r="M625" s="119" t="s">
        <v>1088</v>
      </c>
    </row>
    <row r="626" spans="1:13">
      <c r="A626" s="119" t="s">
        <v>95</v>
      </c>
      <c r="B626" s="119" t="s">
        <v>397</v>
      </c>
      <c r="C626" s="119">
        <v>1118</v>
      </c>
      <c r="D626" s="119">
        <v>1120.3</v>
      </c>
      <c r="E626" s="119">
        <v>1106</v>
      </c>
      <c r="F626" s="119">
        <v>1109.1500000000001</v>
      </c>
      <c r="G626" s="119">
        <v>1112</v>
      </c>
      <c r="H626" s="119">
        <v>1134.25</v>
      </c>
      <c r="I626" s="119">
        <v>2191345</v>
      </c>
      <c r="J626" s="119">
        <v>2438184785.6500001</v>
      </c>
      <c r="K626" s="121">
        <v>43140</v>
      </c>
      <c r="L626" s="119">
        <v>88836</v>
      </c>
      <c r="M626" s="119" t="s">
        <v>1089</v>
      </c>
    </row>
    <row r="627" spans="1:13">
      <c r="A627" s="119" t="s">
        <v>1090</v>
      </c>
      <c r="B627" s="119" t="s">
        <v>397</v>
      </c>
      <c r="C627" s="119">
        <v>736</v>
      </c>
      <c r="D627" s="119">
        <v>749</v>
      </c>
      <c r="E627" s="119">
        <v>727.05</v>
      </c>
      <c r="F627" s="119">
        <v>745</v>
      </c>
      <c r="G627" s="119">
        <v>744.3</v>
      </c>
      <c r="H627" s="119">
        <v>743</v>
      </c>
      <c r="I627" s="119">
        <v>10992</v>
      </c>
      <c r="J627" s="119">
        <v>8097392</v>
      </c>
      <c r="K627" s="121">
        <v>43140</v>
      </c>
      <c r="L627" s="119">
        <v>687</v>
      </c>
      <c r="M627" s="119" t="s">
        <v>1091</v>
      </c>
    </row>
    <row r="628" spans="1:13">
      <c r="A628" s="119" t="s">
        <v>1093</v>
      </c>
      <c r="B628" s="119" t="s">
        <v>397</v>
      </c>
      <c r="C628" s="119">
        <v>292.14999999999998</v>
      </c>
      <c r="D628" s="119">
        <v>309</v>
      </c>
      <c r="E628" s="119">
        <v>292.14999999999998</v>
      </c>
      <c r="F628" s="119">
        <v>305.39999999999998</v>
      </c>
      <c r="G628" s="119">
        <v>307</v>
      </c>
      <c r="H628" s="119">
        <v>302.95</v>
      </c>
      <c r="I628" s="119">
        <v>247551</v>
      </c>
      <c r="J628" s="119">
        <v>75142202.150000006</v>
      </c>
      <c r="K628" s="121">
        <v>43140</v>
      </c>
      <c r="L628" s="119">
        <v>7853</v>
      </c>
      <c r="M628" s="119" t="s">
        <v>1094</v>
      </c>
    </row>
    <row r="629" spans="1:13">
      <c r="A629" s="119" t="s">
        <v>1095</v>
      </c>
      <c r="B629" s="119" t="s">
        <v>397</v>
      </c>
      <c r="C629" s="119">
        <v>119</v>
      </c>
      <c r="D629" s="119">
        <v>125</v>
      </c>
      <c r="E629" s="119">
        <v>116.35</v>
      </c>
      <c r="F629" s="119">
        <v>123.85</v>
      </c>
      <c r="G629" s="119">
        <v>124.55</v>
      </c>
      <c r="H629" s="119">
        <v>122.25</v>
      </c>
      <c r="I629" s="119">
        <v>133313</v>
      </c>
      <c r="J629" s="119">
        <v>16165397.15</v>
      </c>
      <c r="K629" s="121">
        <v>43140</v>
      </c>
      <c r="L629" s="119">
        <v>3181</v>
      </c>
      <c r="M629" s="119" t="s">
        <v>1096</v>
      </c>
    </row>
    <row r="630" spans="1:13">
      <c r="A630" s="119" t="s">
        <v>1097</v>
      </c>
      <c r="B630" s="119" t="s">
        <v>397</v>
      </c>
      <c r="C630" s="119">
        <v>800</v>
      </c>
      <c r="D630" s="119">
        <v>814.95</v>
      </c>
      <c r="E630" s="119">
        <v>795</v>
      </c>
      <c r="F630" s="119">
        <v>811.05</v>
      </c>
      <c r="G630" s="119">
        <v>812</v>
      </c>
      <c r="H630" s="119">
        <v>813.35</v>
      </c>
      <c r="I630" s="119">
        <v>14955</v>
      </c>
      <c r="J630" s="119">
        <v>12036733.35</v>
      </c>
      <c r="K630" s="121">
        <v>43140</v>
      </c>
      <c r="L630" s="119">
        <v>642</v>
      </c>
      <c r="M630" s="119" t="s">
        <v>1098</v>
      </c>
    </row>
    <row r="631" spans="1:13">
      <c r="A631" s="119" t="s">
        <v>1099</v>
      </c>
      <c r="B631" s="119" t="s">
        <v>397</v>
      </c>
      <c r="C631" s="119">
        <v>185.5</v>
      </c>
      <c r="D631" s="119">
        <v>199</v>
      </c>
      <c r="E631" s="119">
        <v>185.05</v>
      </c>
      <c r="F631" s="119">
        <v>196.2</v>
      </c>
      <c r="G631" s="119">
        <v>195.4</v>
      </c>
      <c r="H631" s="119">
        <v>191.5</v>
      </c>
      <c r="I631" s="119">
        <v>1171525</v>
      </c>
      <c r="J631" s="119">
        <v>227584016.30000001</v>
      </c>
      <c r="K631" s="121">
        <v>43140</v>
      </c>
      <c r="L631" s="119">
        <v>10559</v>
      </c>
      <c r="M631" s="119" t="s">
        <v>1100</v>
      </c>
    </row>
    <row r="632" spans="1:13">
      <c r="A632" s="119" t="s">
        <v>3229</v>
      </c>
      <c r="B632" s="119" t="s">
        <v>397</v>
      </c>
      <c r="C632" s="119">
        <v>86</v>
      </c>
      <c r="D632" s="119">
        <v>90.95</v>
      </c>
      <c r="E632" s="119">
        <v>84.3</v>
      </c>
      <c r="F632" s="119">
        <v>88.25</v>
      </c>
      <c r="G632" s="119">
        <v>88.2</v>
      </c>
      <c r="H632" s="119">
        <v>88.35</v>
      </c>
      <c r="I632" s="119">
        <v>8189</v>
      </c>
      <c r="J632" s="119">
        <v>719860.35</v>
      </c>
      <c r="K632" s="121">
        <v>43140</v>
      </c>
      <c r="L632" s="119">
        <v>164</v>
      </c>
      <c r="M632" s="119" t="s">
        <v>3230</v>
      </c>
    </row>
    <row r="633" spans="1:13">
      <c r="A633" s="119" t="s">
        <v>1101</v>
      </c>
      <c r="B633" s="119" t="s">
        <v>397</v>
      </c>
      <c r="C633" s="119">
        <v>11.9</v>
      </c>
      <c r="D633" s="119">
        <v>12.55</v>
      </c>
      <c r="E633" s="119">
        <v>11.6</v>
      </c>
      <c r="F633" s="119">
        <v>12.45</v>
      </c>
      <c r="G633" s="119">
        <v>12.25</v>
      </c>
      <c r="H633" s="119">
        <v>12.45</v>
      </c>
      <c r="I633" s="119">
        <v>9254</v>
      </c>
      <c r="J633" s="119">
        <v>113905.05</v>
      </c>
      <c r="K633" s="121">
        <v>43140</v>
      </c>
      <c r="L633" s="119">
        <v>91</v>
      </c>
      <c r="M633" s="119" t="s">
        <v>1102</v>
      </c>
    </row>
    <row r="634" spans="1:13">
      <c r="A634" s="119" t="s">
        <v>96</v>
      </c>
      <c r="B634" s="119" t="s">
        <v>397</v>
      </c>
      <c r="C634" s="119">
        <v>21</v>
      </c>
      <c r="D634" s="119">
        <v>21.55</v>
      </c>
      <c r="E634" s="119">
        <v>20.6</v>
      </c>
      <c r="F634" s="119">
        <v>20.9</v>
      </c>
      <c r="G634" s="119">
        <v>20.9</v>
      </c>
      <c r="H634" s="119">
        <v>21.05</v>
      </c>
      <c r="I634" s="119">
        <v>911316</v>
      </c>
      <c r="J634" s="119">
        <v>19206132.300000001</v>
      </c>
      <c r="K634" s="121">
        <v>43140</v>
      </c>
      <c r="L634" s="119">
        <v>2448</v>
      </c>
      <c r="M634" s="119" t="s">
        <v>1103</v>
      </c>
    </row>
    <row r="635" spans="1:13">
      <c r="A635" s="119" t="s">
        <v>97</v>
      </c>
      <c r="B635" s="119" t="s">
        <v>397</v>
      </c>
      <c r="C635" s="119">
        <v>383</v>
      </c>
      <c r="D635" s="119">
        <v>383</v>
      </c>
      <c r="E635" s="119">
        <v>375.95</v>
      </c>
      <c r="F635" s="119">
        <v>378.65</v>
      </c>
      <c r="G635" s="119">
        <v>379.45</v>
      </c>
      <c r="H635" s="119">
        <v>385.6</v>
      </c>
      <c r="I635" s="119">
        <v>4405890</v>
      </c>
      <c r="J635" s="119">
        <v>1669689316.0999999</v>
      </c>
      <c r="K635" s="121">
        <v>43140</v>
      </c>
      <c r="L635" s="119">
        <v>63639</v>
      </c>
      <c r="M635" s="119" t="s">
        <v>1104</v>
      </c>
    </row>
    <row r="636" spans="1:13">
      <c r="A636" s="119" t="s">
        <v>3231</v>
      </c>
      <c r="B636" s="119" t="s">
        <v>397</v>
      </c>
      <c r="C636" s="119">
        <v>74.5</v>
      </c>
      <c r="D636" s="119">
        <v>82.3</v>
      </c>
      <c r="E636" s="119">
        <v>74.5</v>
      </c>
      <c r="F636" s="119">
        <v>82.3</v>
      </c>
      <c r="G636" s="119">
        <v>82.3</v>
      </c>
      <c r="H636" s="119">
        <v>78.400000000000006</v>
      </c>
      <c r="I636" s="119">
        <v>323606</v>
      </c>
      <c r="J636" s="119">
        <v>25753551.149999999</v>
      </c>
      <c r="K636" s="121">
        <v>43140</v>
      </c>
      <c r="L636" s="119">
        <v>1559</v>
      </c>
      <c r="M636" s="119" t="s">
        <v>3232</v>
      </c>
    </row>
    <row r="637" spans="1:13">
      <c r="A637" s="119" t="s">
        <v>1105</v>
      </c>
      <c r="B637" s="119" t="s">
        <v>397</v>
      </c>
      <c r="C637" s="119">
        <v>317.10000000000002</v>
      </c>
      <c r="D637" s="119">
        <v>348.65</v>
      </c>
      <c r="E637" s="119">
        <v>315</v>
      </c>
      <c r="F637" s="119">
        <v>343.25</v>
      </c>
      <c r="G637" s="119">
        <v>341</v>
      </c>
      <c r="H637" s="119">
        <v>326.95</v>
      </c>
      <c r="I637" s="119">
        <v>103282</v>
      </c>
      <c r="J637" s="119">
        <v>34557976.200000003</v>
      </c>
      <c r="K637" s="121">
        <v>43140</v>
      </c>
      <c r="L637" s="119">
        <v>2354</v>
      </c>
      <c r="M637" s="119" t="s">
        <v>1106</v>
      </c>
    </row>
    <row r="638" spans="1:13">
      <c r="A638" s="119" t="s">
        <v>201</v>
      </c>
      <c r="B638" s="119" t="s">
        <v>397</v>
      </c>
      <c r="C638" s="119">
        <v>579</v>
      </c>
      <c r="D638" s="119">
        <v>627.5</v>
      </c>
      <c r="E638" s="119">
        <v>577.1</v>
      </c>
      <c r="F638" s="119">
        <v>620.04999999999995</v>
      </c>
      <c r="G638" s="119">
        <v>619.5</v>
      </c>
      <c r="H638" s="119">
        <v>593.35</v>
      </c>
      <c r="I638" s="119">
        <v>1893767</v>
      </c>
      <c r="J638" s="119">
        <v>1173845121.75</v>
      </c>
      <c r="K638" s="121">
        <v>43140</v>
      </c>
      <c r="L638" s="119">
        <v>23401</v>
      </c>
      <c r="M638" s="119" t="s">
        <v>1107</v>
      </c>
    </row>
    <row r="639" spans="1:13">
      <c r="A639" s="119" t="s">
        <v>98</v>
      </c>
      <c r="B639" s="119" t="s">
        <v>397</v>
      </c>
      <c r="C639" s="119">
        <v>218</v>
      </c>
      <c r="D639" s="119">
        <v>225.6</v>
      </c>
      <c r="E639" s="119">
        <v>217.6</v>
      </c>
      <c r="F639" s="119">
        <v>221.9</v>
      </c>
      <c r="G639" s="119">
        <v>221</v>
      </c>
      <c r="H639" s="119">
        <v>222.95</v>
      </c>
      <c r="I639" s="119">
        <v>1093074</v>
      </c>
      <c r="J639" s="119">
        <v>243359928.90000001</v>
      </c>
      <c r="K639" s="121">
        <v>43140</v>
      </c>
      <c r="L639" s="119">
        <v>10659</v>
      </c>
      <c r="M639" s="119" t="s">
        <v>1108</v>
      </c>
    </row>
    <row r="640" spans="1:13">
      <c r="A640" s="119" t="s">
        <v>1109</v>
      </c>
      <c r="B640" s="119" t="s">
        <v>397</v>
      </c>
      <c r="C640" s="119">
        <v>598</v>
      </c>
      <c r="D640" s="119">
        <v>649</v>
      </c>
      <c r="E640" s="119">
        <v>572.45000000000005</v>
      </c>
      <c r="F640" s="119">
        <v>634.9</v>
      </c>
      <c r="G640" s="119">
        <v>640</v>
      </c>
      <c r="H640" s="119">
        <v>617.35</v>
      </c>
      <c r="I640" s="119">
        <v>79813</v>
      </c>
      <c r="J640" s="119">
        <v>48235469.549999997</v>
      </c>
      <c r="K640" s="121">
        <v>43140</v>
      </c>
      <c r="L640" s="119">
        <v>2517</v>
      </c>
      <c r="M640" s="119" t="s">
        <v>1110</v>
      </c>
    </row>
    <row r="641" spans="1:13">
      <c r="A641" s="119" t="s">
        <v>3233</v>
      </c>
      <c r="B641" s="119" t="s">
        <v>397</v>
      </c>
      <c r="C641" s="119">
        <v>14.5</v>
      </c>
      <c r="D641" s="119">
        <v>14.8</v>
      </c>
      <c r="E641" s="119">
        <v>13.8</v>
      </c>
      <c r="F641" s="119">
        <v>14.75</v>
      </c>
      <c r="G641" s="119">
        <v>14.75</v>
      </c>
      <c r="H641" s="119">
        <v>14.45</v>
      </c>
      <c r="I641" s="119">
        <v>49161</v>
      </c>
      <c r="J641" s="119">
        <v>702571.4</v>
      </c>
      <c r="K641" s="121">
        <v>43140</v>
      </c>
      <c r="L641" s="119">
        <v>171</v>
      </c>
      <c r="M641" s="119" t="s">
        <v>3234</v>
      </c>
    </row>
    <row r="642" spans="1:13">
      <c r="A642" s="119" t="s">
        <v>99</v>
      </c>
      <c r="B642" s="119" t="s">
        <v>397</v>
      </c>
      <c r="C642" s="119">
        <v>271</v>
      </c>
      <c r="D642" s="119">
        <v>272.5</v>
      </c>
      <c r="E642" s="119">
        <v>267.8</v>
      </c>
      <c r="F642" s="119">
        <v>271.35000000000002</v>
      </c>
      <c r="G642" s="119">
        <v>271.5</v>
      </c>
      <c r="H642" s="119">
        <v>274.10000000000002</v>
      </c>
      <c r="I642" s="119">
        <v>14204123</v>
      </c>
      <c r="J642" s="119">
        <v>3837643796.1500001</v>
      </c>
      <c r="K642" s="121">
        <v>43140</v>
      </c>
      <c r="L642" s="119">
        <v>94584</v>
      </c>
      <c r="M642" s="119" t="s">
        <v>1111</v>
      </c>
    </row>
    <row r="643" spans="1:13">
      <c r="A643" s="119" t="s">
        <v>2383</v>
      </c>
      <c r="B643" s="119" t="s">
        <v>397</v>
      </c>
      <c r="C643" s="119">
        <v>447</v>
      </c>
      <c r="D643" s="119">
        <v>464</v>
      </c>
      <c r="E643" s="119">
        <v>438</v>
      </c>
      <c r="F643" s="119">
        <v>450.8</v>
      </c>
      <c r="G643" s="119">
        <v>447.3</v>
      </c>
      <c r="H643" s="119">
        <v>455.1</v>
      </c>
      <c r="I643" s="119">
        <v>14376</v>
      </c>
      <c r="J643" s="119">
        <v>6487059.5</v>
      </c>
      <c r="K643" s="121">
        <v>43140</v>
      </c>
      <c r="L643" s="119">
        <v>1097</v>
      </c>
      <c r="M643" s="119" t="s">
        <v>2384</v>
      </c>
    </row>
    <row r="644" spans="1:13">
      <c r="A644" s="119" t="s">
        <v>1112</v>
      </c>
      <c r="B644" s="119" t="s">
        <v>397</v>
      </c>
      <c r="C644" s="119">
        <v>183.9</v>
      </c>
      <c r="D644" s="119">
        <v>193.5</v>
      </c>
      <c r="E644" s="119">
        <v>182.95</v>
      </c>
      <c r="F644" s="119">
        <v>187.3</v>
      </c>
      <c r="G644" s="119">
        <v>189</v>
      </c>
      <c r="H644" s="119">
        <v>186.7</v>
      </c>
      <c r="I644" s="119">
        <v>45832</v>
      </c>
      <c r="J644" s="119">
        <v>8664696.5</v>
      </c>
      <c r="K644" s="121">
        <v>43140</v>
      </c>
      <c r="L644" s="119">
        <v>1755</v>
      </c>
      <c r="M644" s="119" t="s">
        <v>1113</v>
      </c>
    </row>
    <row r="645" spans="1:13">
      <c r="A645" s="119" t="s">
        <v>1114</v>
      </c>
      <c r="B645" s="119" t="s">
        <v>397</v>
      </c>
      <c r="C645" s="119">
        <v>102</v>
      </c>
      <c r="D645" s="119">
        <v>105.8</v>
      </c>
      <c r="E645" s="119">
        <v>100.05</v>
      </c>
      <c r="F645" s="119">
        <v>104.7</v>
      </c>
      <c r="G645" s="119">
        <v>105.3</v>
      </c>
      <c r="H645" s="119">
        <v>104.25</v>
      </c>
      <c r="I645" s="119">
        <v>498800</v>
      </c>
      <c r="J645" s="119">
        <v>51862757.899999999</v>
      </c>
      <c r="K645" s="121">
        <v>43140</v>
      </c>
      <c r="L645" s="119">
        <v>5389</v>
      </c>
      <c r="M645" s="119" t="s">
        <v>1115</v>
      </c>
    </row>
    <row r="646" spans="1:13">
      <c r="A646" s="119" t="s">
        <v>1116</v>
      </c>
      <c r="B646" s="119" t="s">
        <v>397</v>
      </c>
      <c r="C646" s="119">
        <v>20.05</v>
      </c>
      <c r="D646" s="119">
        <v>21.35</v>
      </c>
      <c r="E646" s="119">
        <v>19.75</v>
      </c>
      <c r="F646" s="119">
        <v>21.35</v>
      </c>
      <c r="G646" s="119">
        <v>21.35</v>
      </c>
      <c r="H646" s="119">
        <v>20.350000000000001</v>
      </c>
      <c r="I646" s="119">
        <v>1114846</v>
      </c>
      <c r="J646" s="119">
        <v>23326511.949999999</v>
      </c>
      <c r="K646" s="121">
        <v>43140</v>
      </c>
      <c r="L646" s="119">
        <v>4374</v>
      </c>
      <c r="M646" s="119" t="s">
        <v>1117</v>
      </c>
    </row>
    <row r="647" spans="1:13">
      <c r="A647" s="119" t="s">
        <v>1118</v>
      </c>
      <c r="B647" s="119" t="s">
        <v>397</v>
      </c>
      <c r="C647" s="119">
        <v>182.95</v>
      </c>
      <c r="D647" s="119">
        <v>184.45</v>
      </c>
      <c r="E647" s="119">
        <v>179.05</v>
      </c>
      <c r="F647" s="119">
        <v>181.5</v>
      </c>
      <c r="G647" s="119">
        <v>182</v>
      </c>
      <c r="H647" s="119">
        <v>182.75</v>
      </c>
      <c r="I647" s="119">
        <v>5797</v>
      </c>
      <c r="J647" s="119">
        <v>1052035.3</v>
      </c>
      <c r="K647" s="121">
        <v>43140</v>
      </c>
      <c r="L647" s="119">
        <v>227</v>
      </c>
      <c r="M647" s="119" t="s">
        <v>1119</v>
      </c>
    </row>
    <row r="648" spans="1:13">
      <c r="A648" s="119" t="s">
        <v>3235</v>
      </c>
      <c r="B648" s="119" t="s">
        <v>397</v>
      </c>
      <c r="C648" s="119">
        <v>4.95</v>
      </c>
      <c r="D648" s="119">
        <v>5.0999999999999996</v>
      </c>
      <c r="E648" s="119">
        <v>4.75</v>
      </c>
      <c r="F648" s="119">
        <v>4.95</v>
      </c>
      <c r="G648" s="119">
        <v>5</v>
      </c>
      <c r="H648" s="119">
        <v>5</v>
      </c>
      <c r="I648" s="119">
        <v>629625</v>
      </c>
      <c r="J648" s="119">
        <v>3112065.25</v>
      </c>
      <c r="K648" s="121">
        <v>43140</v>
      </c>
      <c r="L648" s="119">
        <v>609</v>
      </c>
      <c r="M648" s="119" t="s">
        <v>3236</v>
      </c>
    </row>
    <row r="649" spans="1:13">
      <c r="A649" s="119" t="s">
        <v>2787</v>
      </c>
      <c r="B649" s="119" t="s">
        <v>397</v>
      </c>
      <c r="C649" s="119">
        <v>2728</v>
      </c>
      <c r="D649" s="119">
        <v>2728</v>
      </c>
      <c r="E649" s="119">
        <v>2728</v>
      </c>
      <c r="F649" s="119">
        <v>2728</v>
      </c>
      <c r="G649" s="119">
        <v>2728</v>
      </c>
      <c r="H649" s="119">
        <v>2715</v>
      </c>
      <c r="I649" s="119">
        <v>2</v>
      </c>
      <c r="J649" s="119">
        <v>5456</v>
      </c>
      <c r="K649" s="121">
        <v>43140</v>
      </c>
      <c r="L649" s="119">
        <v>1</v>
      </c>
      <c r="M649" s="119" t="s">
        <v>2788</v>
      </c>
    </row>
    <row r="650" spans="1:13">
      <c r="A650" s="119" t="s">
        <v>3021</v>
      </c>
      <c r="B650" s="119" t="s">
        <v>397</v>
      </c>
      <c r="C650" s="119">
        <v>1005.02</v>
      </c>
      <c r="D650" s="119">
        <v>1099.98</v>
      </c>
      <c r="E650" s="119">
        <v>1005.02</v>
      </c>
      <c r="F650" s="119">
        <v>1099.98</v>
      </c>
      <c r="G650" s="119">
        <v>1099.98</v>
      </c>
      <c r="H650" s="119">
        <v>1093</v>
      </c>
      <c r="I650" s="119">
        <v>10</v>
      </c>
      <c r="J650" s="119">
        <v>10525</v>
      </c>
      <c r="K650" s="121">
        <v>43140</v>
      </c>
      <c r="L650" s="119">
        <v>2</v>
      </c>
      <c r="M650" s="119" t="s">
        <v>3022</v>
      </c>
    </row>
    <row r="651" spans="1:13">
      <c r="A651" s="119" t="s">
        <v>2881</v>
      </c>
      <c r="B651" s="119" t="s">
        <v>397</v>
      </c>
      <c r="C651" s="119">
        <v>102.6</v>
      </c>
      <c r="D651" s="119">
        <v>108</v>
      </c>
      <c r="E651" s="119">
        <v>98.6</v>
      </c>
      <c r="F651" s="119">
        <v>104.85</v>
      </c>
      <c r="G651" s="119">
        <v>105</v>
      </c>
      <c r="H651" s="119">
        <v>106</v>
      </c>
      <c r="I651" s="119">
        <v>690580</v>
      </c>
      <c r="J651" s="119">
        <v>72052357.200000003</v>
      </c>
      <c r="K651" s="121">
        <v>43140</v>
      </c>
      <c r="L651" s="119">
        <v>6836</v>
      </c>
      <c r="M651" s="119" t="s">
        <v>2882</v>
      </c>
    </row>
    <row r="652" spans="1:13">
      <c r="A652" s="119" t="s">
        <v>202</v>
      </c>
      <c r="B652" s="119" t="s">
        <v>397</v>
      </c>
      <c r="C652" s="119">
        <v>68.5</v>
      </c>
      <c r="D652" s="119">
        <v>71.400000000000006</v>
      </c>
      <c r="E652" s="119">
        <v>68.5</v>
      </c>
      <c r="F652" s="119">
        <v>70.2</v>
      </c>
      <c r="G652" s="119">
        <v>70.25</v>
      </c>
      <c r="H652" s="119">
        <v>70.650000000000006</v>
      </c>
      <c r="I652" s="119">
        <v>295424</v>
      </c>
      <c r="J652" s="119">
        <v>20883253.149999999</v>
      </c>
      <c r="K652" s="121">
        <v>43140</v>
      </c>
      <c r="L652" s="119">
        <v>3090</v>
      </c>
      <c r="M652" s="119" t="s">
        <v>1120</v>
      </c>
    </row>
    <row r="653" spans="1:13">
      <c r="A653" s="119" t="s">
        <v>1121</v>
      </c>
      <c r="B653" s="119" t="s">
        <v>397</v>
      </c>
      <c r="C653" s="119">
        <v>168</v>
      </c>
      <c r="D653" s="119">
        <v>174.5</v>
      </c>
      <c r="E653" s="119">
        <v>165</v>
      </c>
      <c r="F653" s="119">
        <v>168.95</v>
      </c>
      <c r="G653" s="119">
        <v>169</v>
      </c>
      <c r="H653" s="119">
        <v>170</v>
      </c>
      <c r="I653" s="119">
        <v>130534</v>
      </c>
      <c r="J653" s="119">
        <v>22122399.149999999</v>
      </c>
      <c r="K653" s="121">
        <v>43140</v>
      </c>
      <c r="L653" s="119">
        <v>1232</v>
      </c>
      <c r="M653" s="119" t="s">
        <v>1122</v>
      </c>
    </row>
    <row r="654" spans="1:13">
      <c r="A654" s="119" t="s">
        <v>1123</v>
      </c>
      <c r="B654" s="119" t="s">
        <v>397</v>
      </c>
      <c r="C654" s="119">
        <v>33</v>
      </c>
      <c r="D654" s="119">
        <v>35.4</v>
      </c>
      <c r="E654" s="119">
        <v>33</v>
      </c>
      <c r="F654" s="119">
        <v>34.700000000000003</v>
      </c>
      <c r="G654" s="119">
        <v>34.200000000000003</v>
      </c>
      <c r="H654" s="119">
        <v>34.450000000000003</v>
      </c>
      <c r="I654" s="119">
        <v>21316</v>
      </c>
      <c r="J654" s="119">
        <v>730846.45</v>
      </c>
      <c r="K654" s="121">
        <v>43140</v>
      </c>
      <c r="L654" s="119">
        <v>238</v>
      </c>
      <c r="M654" s="119" t="s">
        <v>1124</v>
      </c>
    </row>
    <row r="655" spans="1:13">
      <c r="A655" s="119" t="s">
        <v>3237</v>
      </c>
      <c r="B655" s="119" t="s">
        <v>397</v>
      </c>
      <c r="C655" s="119">
        <v>14.7</v>
      </c>
      <c r="D655" s="119">
        <v>14.7</v>
      </c>
      <c r="E655" s="119">
        <v>14</v>
      </c>
      <c r="F655" s="119">
        <v>14.35</v>
      </c>
      <c r="G655" s="119">
        <v>14.5</v>
      </c>
      <c r="H655" s="119">
        <v>14.7</v>
      </c>
      <c r="I655" s="119">
        <v>25773</v>
      </c>
      <c r="J655" s="119">
        <v>367764.15</v>
      </c>
      <c r="K655" s="121">
        <v>43140</v>
      </c>
      <c r="L655" s="119">
        <v>85</v>
      </c>
      <c r="M655" s="119" t="s">
        <v>3238</v>
      </c>
    </row>
    <row r="656" spans="1:13">
      <c r="A656" s="119" t="s">
        <v>1125</v>
      </c>
      <c r="B656" s="119" t="s">
        <v>397</v>
      </c>
      <c r="C656" s="119">
        <v>154</v>
      </c>
      <c r="D656" s="119">
        <v>164.5</v>
      </c>
      <c r="E656" s="119">
        <v>152.5</v>
      </c>
      <c r="F656" s="119">
        <v>161.5</v>
      </c>
      <c r="G656" s="119">
        <v>161.75</v>
      </c>
      <c r="H656" s="119">
        <v>159.5</v>
      </c>
      <c r="I656" s="119">
        <v>2403112</v>
      </c>
      <c r="J656" s="119">
        <v>383736694.69999999</v>
      </c>
      <c r="K656" s="121">
        <v>43140</v>
      </c>
      <c r="L656" s="119">
        <v>18203</v>
      </c>
      <c r="M656" s="119" t="s">
        <v>1126</v>
      </c>
    </row>
    <row r="657" spans="1:13">
      <c r="A657" s="119" t="s">
        <v>3472</v>
      </c>
      <c r="B657" s="119" t="s">
        <v>397</v>
      </c>
      <c r="C657" s="119">
        <v>5.35</v>
      </c>
      <c r="D657" s="119">
        <v>5.35</v>
      </c>
      <c r="E657" s="119">
        <v>5.0999999999999996</v>
      </c>
      <c r="F657" s="119">
        <v>5.0999999999999996</v>
      </c>
      <c r="G657" s="119">
        <v>5.0999999999999996</v>
      </c>
      <c r="H657" s="119">
        <v>5.0999999999999996</v>
      </c>
      <c r="I657" s="119">
        <v>700</v>
      </c>
      <c r="J657" s="119">
        <v>3695</v>
      </c>
      <c r="K657" s="121">
        <v>43140</v>
      </c>
      <c r="L657" s="119">
        <v>5</v>
      </c>
      <c r="M657" s="119" t="s">
        <v>3473</v>
      </c>
    </row>
    <row r="658" spans="1:13">
      <c r="A658" s="119" t="s">
        <v>1127</v>
      </c>
      <c r="B658" s="119" t="s">
        <v>397</v>
      </c>
      <c r="C658" s="119">
        <v>75.400000000000006</v>
      </c>
      <c r="D658" s="119">
        <v>80.599999999999994</v>
      </c>
      <c r="E658" s="119">
        <v>75.400000000000006</v>
      </c>
      <c r="F658" s="119">
        <v>79.5</v>
      </c>
      <c r="G658" s="119">
        <v>79.45</v>
      </c>
      <c r="H658" s="119">
        <v>78.349999999999994</v>
      </c>
      <c r="I658" s="119">
        <v>2034616</v>
      </c>
      <c r="J658" s="119">
        <v>160957143.40000001</v>
      </c>
      <c r="K658" s="121">
        <v>43140</v>
      </c>
      <c r="L658" s="119">
        <v>13758</v>
      </c>
      <c r="M658" s="119" t="s">
        <v>2756</v>
      </c>
    </row>
    <row r="659" spans="1:13">
      <c r="A659" s="119" t="s">
        <v>1128</v>
      </c>
      <c r="B659" s="119" t="s">
        <v>397</v>
      </c>
      <c r="C659" s="119">
        <v>374.6</v>
      </c>
      <c r="D659" s="119">
        <v>399.25</v>
      </c>
      <c r="E659" s="119">
        <v>342.25</v>
      </c>
      <c r="F659" s="119">
        <v>391.25</v>
      </c>
      <c r="G659" s="119">
        <v>394.4</v>
      </c>
      <c r="H659" s="119">
        <v>386.5</v>
      </c>
      <c r="I659" s="119">
        <v>65974</v>
      </c>
      <c r="J659" s="119">
        <v>25384086.550000001</v>
      </c>
      <c r="K659" s="121">
        <v>43140</v>
      </c>
      <c r="L659" s="119">
        <v>2007</v>
      </c>
      <c r="M659" s="119" t="s">
        <v>1129</v>
      </c>
    </row>
    <row r="660" spans="1:13">
      <c r="A660" s="119" t="s">
        <v>1130</v>
      </c>
      <c r="B660" s="119" t="s">
        <v>397</v>
      </c>
      <c r="C660" s="119">
        <v>477</v>
      </c>
      <c r="D660" s="119">
        <v>505</v>
      </c>
      <c r="E660" s="119">
        <v>471.7</v>
      </c>
      <c r="F660" s="119">
        <v>499.25</v>
      </c>
      <c r="G660" s="119">
        <v>505</v>
      </c>
      <c r="H660" s="119">
        <v>487.65</v>
      </c>
      <c r="I660" s="119">
        <v>21399</v>
      </c>
      <c r="J660" s="119">
        <v>10517142.1</v>
      </c>
      <c r="K660" s="121">
        <v>43140</v>
      </c>
      <c r="L660" s="119">
        <v>869</v>
      </c>
      <c r="M660" s="119" t="s">
        <v>1131</v>
      </c>
    </row>
    <row r="661" spans="1:13">
      <c r="A661" s="119" t="s">
        <v>3239</v>
      </c>
      <c r="B661" s="119" t="s">
        <v>397</v>
      </c>
      <c r="C661" s="119">
        <v>9.6999999999999993</v>
      </c>
      <c r="D661" s="119">
        <v>10.3</v>
      </c>
      <c r="E661" s="119">
        <v>9.5500000000000007</v>
      </c>
      <c r="F661" s="119">
        <v>10.25</v>
      </c>
      <c r="G661" s="119">
        <v>10.3</v>
      </c>
      <c r="H661" s="119">
        <v>10</v>
      </c>
      <c r="I661" s="119">
        <v>204850</v>
      </c>
      <c r="J661" s="119">
        <v>2055124.9</v>
      </c>
      <c r="K661" s="121">
        <v>43140</v>
      </c>
      <c r="L661" s="119">
        <v>296</v>
      </c>
      <c r="M661" s="119" t="s">
        <v>3240</v>
      </c>
    </row>
    <row r="662" spans="1:13">
      <c r="A662" s="119" t="s">
        <v>3241</v>
      </c>
      <c r="B662" s="119" t="s">
        <v>397</v>
      </c>
      <c r="C662" s="119">
        <v>106.4</v>
      </c>
      <c r="D662" s="119">
        <v>112.85</v>
      </c>
      <c r="E662" s="119">
        <v>106</v>
      </c>
      <c r="F662" s="119">
        <v>111.05</v>
      </c>
      <c r="G662" s="119">
        <v>111.9</v>
      </c>
      <c r="H662" s="119">
        <v>107.5</v>
      </c>
      <c r="I662" s="119">
        <v>136383</v>
      </c>
      <c r="J662" s="119">
        <v>15180989.949999999</v>
      </c>
      <c r="K662" s="121">
        <v>43140</v>
      </c>
      <c r="L662" s="119">
        <v>1331</v>
      </c>
      <c r="M662" s="119" t="s">
        <v>3242</v>
      </c>
    </row>
    <row r="663" spans="1:13">
      <c r="A663" s="119" t="s">
        <v>1132</v>
      </c>
      <c r="B663" s="119" t="s">
        <v>397</v>
      </c>
      <c r="C663" s="119">
        <v>302</v>
      </c>
      <c r="D663" s="119">
        <v>310</v>
      </c>
      <c r="E663" s="119">
        <v>295.14999999999998</v>
      </c>
      <c r="F663" s="119">
        <v>300.5</v>
      </c>
      <c r="G663" s="119">
        <v>300.10000000000002</v>
      </c>
      <c r="H663" s="119">
        <v>302.8</v>
      </c>
      <c r="I663" s="119">
        <v>171665</v>
      </c>
      <c r="J663" s="119">
        <v>51717277.200000003</v>
      </c>
      <c r="K663" s="121">
        <v>43140</v>
      </c>
      <c r="L663" s="119">
        <v>3878</v>
      </c>
      <c r="M663" s="119" t="s">
        <v>1133</v>
      </c>
    </row>
    <row r="664" spans="1:13">
      <c r="A664" s="119" t="s">
        <v>1134</v>
      </c>
      <c r="B664" s="119" t="s">
        <v>397</v>
      </c>
      <c r="C664" s="119">
        <v>174</v>
      </c>
      <c r="D664" s="119">
        <v>181.5</v>
      </c>
      <c r="E664" s="119">
        <v>173.95</v>
      </c>
      <c r="F664" s="119">
        <v>177.15</v>
      </c>
      <c r="G664" s="119">
        <v>176.1</v>
      </c>
      <c r="H664" s="119">
        <v>185.6</v>
      </c>
      <c r="I664" s="119">
        <v>73460</v>
      </c>
      <c r="J664" s="119">
        <v>13053869.75</v>
      </c>
      <c r="K664" s="121">
        <v>43140</v>
      </c>
      <c r="L664" s="119">
        <v>1797</v>
      </c>
      <c r="M664" s="119" t="s">
        <v>1135</v>
      </c>
    </row>
    <row r="665" spans="1:13">
      <c r="A665" s="119" t="s">
        <v>1136</v>
      </c>
      <c r="B665" s="119" t="s">
        <v>397</v>
      </c>
      <c r="C665" s="119">
        <v>458.55</v>
      </c>
      <c r="D665" s="119">
        <v>478</v>
      </c>
      <c r="E665" s="119">
        <v>445</v>
      </c>
      <c r="F665" s="119">
        <v>470.6</v>
      </c>
      <c r="G665" s="119">
        <v>472</v>
      </c>
      <c r="H665" s="119">
        <v>487.8</v>
      </c>
      <c r="I665" s="119">
        <v>115293</v>
      </c>
      <c r="J665" s="119">
        <v>54157116.600000001</v>
      </c>
      <c r="K665" s="121">
        <v>43140</v>
      </c>
      <c r="L665" s="119">
        <v>4057</v>
      </c>
      <c r="M665" s="119" t="s">
        <v>1137</v>
      </c>
    </row>
    <row r="666" spans="1:13">
      <c r="A666" s="119" t="s">
        <v>2259</v>
      </c>
      <c r="B666" s="119" t="s">
        <v>397</v>
      </c>
      <c r="C666" s="119">
        <v>2210.25</v>
      </c>
      <c r="D666" s="119">
        <v>2340</v>
      </c>
      <c r="E666" s="119">
        <v>2210.25</v>
      </c>
      <c r="F666" s="119">
        <v>2324.65</v>
      </c>
      <c r="G666" s="119">
        <v>2289</v>
      </c>
      <c r="H666" s="119">
        <v>2328.1999999999998</v>
      </c>
      <c r="I666" s="119">
        <v>4969</v>
      </c>
      <c r="J666" s="119">
        <v>11428887.199999999</v>
      </c>
      <c r="K666" s="121">
        <v>43140</v>
      </c>
      <c r="L666" s="119">
        <v>924</v>
      </c>
      <c r="M666" s="119" t="s">
        <v>1017</v>
      </c>
    </row>
    <row r="667" spans="1:13">
      <c r="A667" s="119" t="s">
        <v>349</v>
      </c>
      <c r="B667" s="119" t="s">
        <v>397</v>
      </c>
      <c r="C667" s="119">
        <v>760.1</v>
      </c>
      <c r="D667" s="119">
        <v>798.95</v>
      </c>
      <c r="E667" s="119">
        <v>760.1</v>
      </c>
      <c r="F667" s="119">
        <v>791.7</v>
      </c>
      <c r="G667" s="119">
        <v>789.6</v>
      </c>
      <c r="H667" s="119">
        <v>776.55</v>
      </c>
      <c r="I667" s="119">
        <v>4967663</v>
      </c>
      <c r="J667" s="119">
        <v>3904190589.1999998</v>
      </c>
      <c r="K667" s="121">
        <v>43140</v>
      </c>
      <c r="L667" s="119">
        <v>82770</v>
      </c>
      <c r="M667" s="119" t="s">
        <v>1138</v>
      </c>
    </row>
    <row r="668" spans="1:13">
      <c r="A668" s="119" t="s">
        <v>2511</v>
      </c>
      <c r="B668" s="119" t="s">
        <v>397</v>
      </c>
      <c r="C668" s="119">
        <v>65</v>
      </c>
      <c r="D668" s="119">
        <v>68.5</v>
      </c>
      <c r="E668" s="119">
        <v>65</v>
      </c>
      <c r="F668" s="119">
        <v>67.849999999999994</v>
      </c>
      <c r="G668" s="119">
        <v>67.599999999999994</v>
      </c>
      <c r="H668" s="119">
        <v>68.55</v>
      </c>
      <c r="I668" s="119">
        <v>106448</v>
      </c>
      <c r="J668" s="119">
        <v>7191696.3499999996</v>
      </c>
      <c r="K668" s="121">
        <v>43140</v>
      </c>
      <c r="L668" s="119">
        <v>870</v>
      </c>
      <c r="M668" s="119" t="s">
        <v>2512</v>
      </c>
    </row>
    <row r="669" spans="1:13">
      <c r="A669" s="119" t="s">
        <v>3243</v>
      </c>
      <c r="B669" s="119" t="s">
        <v>397</v>
      </c>
      <c r="C669" s="119">
        <v>66.400000000000006</v>
      </c>
      <c r="D669" s="119">
        <v>69.2</v>
      </c>
      <c r="E669" s="119">
        <v>66.349999999999994</v>
      </c>
      <c r="F669" s="119">
        <v>67.95</v>
      </c>
      <c r="G669" s="119">
        <v>68.25</v>
      </c>
      <c r="H669" s="119">
        <v>68.95</v>
      </c>
      <c r="I669" s="119">
        <v>6084</v>
      </c>
      <c r="J669" s="119">
        <v>414207.6</v>
      </c>
      <c r="K669" s="121">
        <v>43140</v>
      </c>
      <c r="L669" s="119">
        <v>116</v>
      </c>
      <c r="M669" s="119" t="s">
        <v>3244</v>
      </c>
    </row>
    <row r="670" spans="1:13">
      <c r="A670" s="119" t="s">
        <v>1139</v>
      </c>
      <c r="B670" s="119" t="s">
        <v>397</v>
      </c>
      <c r="C670" s="119">
        <v>332.5</v>
      </c>
      <c r="D670" s="119">
        <v>351.9</v>
      </c>
      <c r="E670" s="119">
        <v>332.5</v>
      </c>
      <c r="F670" s="119">
        <v>345.45</v>
      </c>
      <c r="G670" s="119">
        <v>348.5</v>
      </c>
      <c r="H670" s="119">
        <v>342.75</v>
      </c>
      <c r="I670" s="119">
        <v>62622</v>
      </c>
      <c r="J670" s="119">
        <v>21552001.399999999</v>
      </c>
      <c r="K670" s="121">
        <v>43140</v>
      </c>
      <c r="L670" s="119">
        <v>2817</v>
      </c>
      <c r="M670" s="119" t="s">
        <v>1140</v>
      </c>
    </row>
    <row r="671" spans="1:13">
      <c r="A671" s="119" t="s">
        <v>2257</v>
      </c>
      <c r="B671" s="119" t="s">
        <v>397</v>
      </c>
      <c r="C671" s="119">
        <v>130</v>
      </c>
      <c r="D671" s="119">
        <v>136.69999999999999</v>
      </c>
      <c r="E671" s="119">
        <v>125.6</v>
      </c>
      <c r="F671" s="119">
        <v>134.05000000000001</v>
      </c>
      <c r="G671" s="119">
        <v>133.9</v>
      </c>
      <c r="H671" s="119">
        <v>134.9</v>
      </c>
      <c r="I671" s="119">
        <v>2297630</v>
      </c>
      <c r="J671" s="119">
        <v>306247360.05000001</v>
      </c>
      <c r="K671" s="121">
        <v>43140</v>
      </c>
      <c r="L671" s="119">
        <v>14106</v>
      </c>
      <c r="M671" s="119" t="s">
        <v>2258</v>
      </c>
    </row>
    <row r="672" spans="1:13">
      <c r="A672" s="119" t="s">
        <v>100</v>
      </c>
      <c r="B672" s="119" t="s">
        <v>397</v>
      </c>
      <c r="C672" s="119">
        <v>255.35</v>
      </c>
      <c r="D672" s="119">
        <v>276.39999999999998</v>
      </c>
      <c r="E672" s="119">
        <v>255.35</v>
      </c>
      <c r="F672" s="119">
        <v>272.64999999999998</v>
      </c>
      <c r="G672" s="119">
        <v>272.2</v>
      </c>
      <c r="H672" s="119">
        <v>266.3</v>
      </c>
      <c r="I672" s="119">
        <v>15474462</v>
      </c>
      <c r="J672" s="119">
        <v>4153428044.5</v>
      </c>
      <c r="K672" s="121">
        <v>43140</v>
      </c>
      <c r="L672" s="119">
        <v>97225</v>
      </c>
      <c r="M672" s="119" t="s">
        <v>1141</v>
      </c>
    </row>
    <row r="673" spans="1:13">
      <c r="A673" s="119" t="s">
        <v>1142</v>
      </c>
      <c r="B673" s="119" t="s">
        <v>397</v>
      </c>
      <c r="C673" s="119">
        <v>170</v>
      </c>
      <c r="D673" s="119">
        <v>174.2</v>
      </c>
      <c r="E673" s="119">
        <v>166.1</v>
      </c>
      <c r="F673" s="119">
        <v>170.8</v>
      </c>
      <c r="G673" s="119">
        <v>171.45</v>
      </c>
      <c r="H673" s="119">
        <v>169.85</v>
      </c>
      <c r="I673" s="119">
        <v>63165</v>
      </c>
      <c r="J673" s="119">
        <v>10769425.550000001</v>
      </c>
      <c r="K673" s="121">
        <v>43140</v>
      </c>
      <c r="L673" s="119">
        <v>1020</v>
      </c>
      <c r="M673" s="119" t="s">
        <v>1143</v>
      </c>
    </row>
    <row r="674" spans="1:13">
      <c r="A674" s="119" t="s">
        <v>2396</v>
      </c>
      <c r="B674" s="119" t="s">
        <v>397</v>
      </c>
      <c r="C674" s="119">
        <v>589</v>
      </c>
      <c r="D674" s="119">
        <v>605</v>
      </c>
      <c r="E674" s="119">
        <v>588</v>
      </c>
      <c r="F674" s="119">
        <v>598.5</v>
      </c>
      <c r="G674" s="119">
        <v>603.79999999999995</v>
      </c>
      <c r="H674" s="119">
        <v>611.04999999999995</v>
      </c>
      <c r="I674" s="119">
        <v>77204</v>
      </c>
      <c r="J674" s="119">
        <v>46004368.799999997</v>
      </c>
      <c r="K674" s="121">
        <v>43140</v>
      </c>
      <c r="L674" s="119">
        <v>727</v>
      </c>
      <c r="M674" s="119" t="s">
        <v>2965</v>
      </c>
    </row>
    <row r="675" spans="1:13">
      <c r="A675" s="119" t="s">
        <v>1144</v>
      </c>
      <c r="B675" s="119" t="s">
        <v>397</v>
      </c>
      <c r="C675" s="119">
        <v>69.95</v>
      </c>
      <c r="D675" s="119">
        <v>73.45</v>
      </c>
      <c r="E675" s="119">
        <v>68.150000000000006</v>
      </c>
      <c r="F675" s="119">
        <v>72.400000000000006</v>
      </c>
      <c r="G675" s="119">
        <v>73</v>
      </c>
      <c r="H675" s="119">
        <v>71.45</v>
      </c>
      <c r="I675" s="119">
        <v>222702</v>
      </c>
      <c r="J675" s="119">
        <v>16002235.949999999</v>
      </c>
      <c r="K675" s="121">
        <v>43140</v>
      </c>
      <c r="L675" s="119">
        <v>1727</v>
      </c>
      <c r="M675" s="119" t="s">
        <v>1145</v>
      </c>
    </row>
    <row r="676" spans="1:13">
      <c r="A676" s="119" t="s">
        <v>101</v>
      </c>
      <c r="B676" s="119" t="s">
        <v>397</v>
      </c>
      <c r="C676" s="119">
        <v>111.3</v>
      </c>
      <c r="D676" s="119">
        <v>121.65</v>
      </c>
      <c r="E676" s="119">
        <v>110.55</v>
      </c>
      <c r="F676" s="119">
        <v>118.15</v>
      </c>
      <c r="G676" s="119">
        <v>118.5</v>
      </c>
      <c r="H676" s="119">
        <v>115</v>
      </c>
      <c r="I676" s="119">
        <v>15323838</v>
      </c>
      <c r="J676" s="119">
        <v>1786406926.55</v>
      </c>
      <c r="K676" s="121">
        <v>43140</v>
      </c>
      <c r="L676" s="119">
        <v>55753</v>
      </c>
      <c r="M676" s="119" t="s">
        <v>1146</v>
      </c>
    </row>
    <row r="677" spans="1:13">
      <c r="A677" s="119" t="s">
        <v>1147</v>
      </c>
      <c r="B677" s="119" t="s">
        <v>397</v>
      </c>
      <c r="C677" s="119">
        <v>1022.1</v>
      </c>
      <c r="D677" s="119">
        <v>1035.1500000000001</v>
      </c>
      <c r="E677" s="119">
        <v>1020.05</v>
      </c>
      <c r="F677" s="119">
        <v>1025.8499999999999</v>
      </c>
      <c r="G677" s="119">
        <v>1028</v>
      </c>
      <c r="H677" s="119">
        <v>1038.1500000000001</v>
      </c>
      <c r="I677" s="119">
        <v>34764</v>
      </c>
      <c r="J677" s="119">
        <v>35715449.149999999</v>
      </c>
      <c r="K677" s="121">
        <v>43140</v>
      </c>
      <c r="L677" s="119">
        <v>2491</v>
      </c>
      <c r="M677" s="119" t="s">
        <v>1148</v>
      </c>
    </row>
    <row r="678" spans="1:13">
      <c r="A678" s="119" t="s">
        <v>2604</v>
      </c>
      <c r="B678" s="119" t="s">
        <v>397</v>
      </c>
      <c r="C678" s="119">
        <v>292.10000000000002</v>
      </c>
      <c r="D678" s="119">
        <v>320</v>
      </c>
      <c r="E678" s="119">
        <v>292.10000000000002</v>
      </c>
      <c r="F678" s="119">
        <v>316.14999999999998</v>
      </c>
      <c r="G678" s="119">
        <v>315.5</v>
      </c>
      <c r="H678" s="119">
        <v>307.35000000000002</v>
      </c>
      <c r="I678" s="119">
        <v>116097</v>
      </c>
      <c r="J678" s="119">
        <v>35599421.350000001</v>
      </c>
      <c r="K678" s="121">
        <v>43140</v>
      </c>
      <c r="L678" s="119">
        <v>2243</v>
      </c>
      <c r="M678" s="119" t="s">
        <v>2605</v>
      </c>
    </row>
    <row r="679" spans="1:13">
      <c r="A679" s="119" t="s">
        <v>1149</v>
      </c>
      <c r="B679" s="119" t="s">
        <v>397</v>
      </c>
      <c r="C679" s="119">
        <v>412.7</v>
      </c>
      <c r="D679" s="119">
        <v>436.9</v>
      </c>
      <c r="E679" s="119">
        <v>401.7</v>
      </c>
      <c r="F679" s="119">
        <v>415.1</v>
      </c>
      <c r="G679" s="119">
        <v>412.5</v>
      </c>
      <c r="H679" s="119">
        <v>419.25</v>
      </c>
      <c r="I679" s="119">
        <v>48117</v>
      </c>
      <c r="J679" s="119">
        <v>20128911.300000001</v>
      </c>
      <c r="K679" s="121">
        <v>43140</v>
      </c>
      <c r="L679" s="119">
        <v>1538</v>
      </c>
      <c r="M679" s="119" t="s">
        <v>1150</v>
      </c>
    </row>
    <row r="680" spans="1:13">
      <c r="A680" s="119" t="s">
        <v>1151</v>
      </c>
      <c r="B680" s="119" t="s">
        <v>397</v>
      </c>
      <c r="C680" s="119">
        <v>135</v>
      </c>
      <c r="D680" s="119">
        <v>142</v>
      </c>
      <c r="E680" s="119">
        <v>135</v>
      </c>
      <c r="F680" s="119">
        <v>140.80000000000001</v>
      </c>
      <c r="G680" s="119">
        <v>141.9</v>
      </c>
      <c r="H680" s="119">
        <v>139.6</v>
      </c>
      <c r="I680" s="119">
        <v>495513</v>
      </c>
      <c r="J680" s="119">
        <v>68827194.549999997</v>
      </c>
      <c r="K680" s="121">
        <v>43140</v>
      </c>
      <c r="L680" s="119">
        <v>4129</v>
      </c>
      <c r="M680" s="119" t="s">
        <v>1152</v>
      </c>
    </row>
    <row r="681" spans="1:13">
      <c r="A681" s="119" t="s">
        <v>1153</v>
      </c>
      <c r="B681" s="119" t="s">
        <v>397</v>
      </c>
      <c r="C681" s="119">
        <v>171.6</v>
      </c>
      <c r="D681" s="119">
        <v>180.6</v>
      </c>
      <c r="E681" s="119">
        <v>171.6</v>
      </c>
      <c r="F681" s="119">
        <v>177.25</v>
      </c>
      <c r="G681" s="119">
        <v>177.1</v>
      </c>
      <c r="H681" s="119">
        <v>176.7</v>
      </c>
      <c r="I681" s="119">
        <v>882586</v>
      </c>
      <c r="J681" s="119">
        <v>155918881.25</v>
      </c>
      <c r="K681" s="121">
        <v>43140</v>
      </c>
      <c r="L681" s="119">
        <v>9524</v>
      </c>
      <c r="M681" s="119" t="s">
        <v>1154</v>
      </c>
    </row>
    <row r="682" spans="1:13">
      <c r="A682" s="119" t="s">
        <v>2399</v>
      </c>
      <c r="B682" s="119" t="s">
        <v>397</v>
      </c>
      <c r="C682" s="119">
        <v>226</v>
      </c>
      <c r="D682" s="119">
        <v>228</v>
      </c>
      <c r="E682" s="119">
        <v>222.1</v>
      </c>
      <c r="F682" s="119">
        <v>226.4</v>
      </c>
      <c r="G682" s="119">
        <v>226.15</v>
      </c>
      <c r="H682" s="119">
        <v>225.8</v>
      </c>
      <c r="I682" s="119">
        <v>1813</v>
      </c>
      <c r="J682" s="119">
        <v>410146.75</v>
      </c>
      <c r="K682" s="121">
        <v>43140</v>
      </c>
      <c r="L682" s="119">
        <v>77</v>
      </c>
      <c r="M682" s="119" t="s">
        <v>2400</v>
      </c>
    </row>
    <row r="683" spans="1:13">
      <c r="A683" s="119" t="s">
        <v>1155</v>
      </c>
      <c r="B683" s="119" t="s">
        <v>397</v>
      </c>
      <c r="C683" s="119">
        <v>585.95000000000005</v>
      </c>
      <c r="D683" s="119">
        <v>619</v>
      </c>
      <c r="E683" s="119">
        <v>565</v>
      </c>
      <c r="F683" s="119">
        <v>590.35</v>
      </c>
      <c r="G683" s="119">
        <v>584</v>
      </c>
      <c r="H683" s="119">
        <v>593.35</v>
      </c>
      <c r="I683" s="119">
        <v>73071</v>
      </c>
      <c r="J683" s="119">
        <v>43614999.25</v>
      </c>
      <c r="K683" s="121">
        <v>43140</v>
      </c>
      <c r="L683" s="119">
        <v>3383</v>
      </c>
      <c r="M683" s="119" t="s">
        <v>1156</v>
      </c>
    </row>
    <row r="684" spans="1:13">
      <c r="A684" s="119" t="s">
        <v>1157</v>
      </c>
      <c r="B684" s="119" t="s">
        <v>397</v>
      </c>
      <c r="C684" s="119">
        <v>153.6</v>
      </c>
      <c r="D684" s="119">
        <v>158.30000000000001</v>
      </c>
      <c r="E684" s="119">
        <v>149.35</v>
      </c>
      <c r="F684" s="119">
        <v>150</v>
      </c>
      <c r="G684" s="119">
        <v>150.75</v>
      </c>
      <c r="H684" s="119">
        <v>158</v>
      </c>
      <c r="I684" s="119">
        <v>1365171</v>
      </c>
      <c r="J684" s="119">
        <v>208975253.69999999</v>
      </c>
      <c r="K684" s="121">
        <v>43140</v>
      </c>
      <c r="L684" s="119">
        <v>14451</v>
      </c>
      <c r="M684" s="119" t="s">
        <v>1158</v>
      </c>
    </row>
    <row r="685" spans="1:13">
      <c r="A685" s="119" t="s">
        <v>3245</v>
      </c>
      <c r="B685" s="119" t="s">
        <v>397</v>
      </c>
      <c r="C685" s="119">
        <v>5.05</v>
      </c>
      <c r="D685" s="119">
        <v>5.2</v>
      </c>
      <c r="E685" s="119">
        <v>4.9000000000000004</v>
      </c>
      <c r="F685" s="119">
        <v>5.15</v>
      </c>
      <c r="G685" s="119">
        <v>5.2</v>
      </c>
      <c r="H685" s="119">
        <v>5.0999999999999996</v>
      </c>
      <c r="I685" s="119">
        <v>265107</v>
      </c>
      <c r="J685" s="119">
        <v>1353769.95</v>
      </c>
      <c r="K685" s="121">
        <v>43140</v>
      </c>
      <c r="L685" s="119">
        <v>289</v>
      </c>
      <c r="M685" s="119" t="s">
        <v>3246</v>
      </c>
    </row>
    <row r="686" spans="1:13">
      <c r="A686" s="119" t="s">
        <v>1159</v>
      </c>
      <c r="B686" s="119" t="s">
        <v>397</v>
      </c>
      <c r="C686" s="119">
        <v>175</v>
      </c>
      <c r="D686" s="119">
        <v>179.8</v>
      </c>
      <c r="E686" s="119">
        <v>172.4</v>
      </c>
      <c r="F686" s="119">
        <v>175.95</v>
      </c>
      <c r="G686" s="119">
        <v>176</v>
      </c>
      <c r="H686" s="119">
        <v>179.2</v>
      </c>
      <c r="I686" s="119">
        <v>4607</v>
      </c>
      <c r="J686" s="119">
        <v>808719.45</v>
      </c>
      <c r="K686" s="121">
        <v>43140</v>
      </c>
      <c r="L686" s="119">
        <v>109</v>
      </c>
      <c r="M686" s="119" t="s">
        <v>1160</v>
      </c>
    </row>
    <row r="687" spans="1:13">
      <c r="A687" s="119" t="s">
        <v>102</v>
      </c>
      <c r="B687" s="119" t="s">
        <v>397</v>
      </c>
      <c r="C687" s="119">
        <v>17</v>
      </c>
      <c r="D687" s="119">
        <v>17.850000000000001</v>
      </c>
      <c r="E687" s="119">
        <v>16.899999999999999</v>
      </c>
      <c r="F687" s="119">
        <v>17.5</v>
      </c>
      <c r="G687" s="119">
        <v>17.45</v>
      </c>
      <c r="H687" s="119">
        <v>17.75</v>
      </c>
      <c r="I687" s="119">
        <v>50821831</v>
      </c>
      <c r="J687" s="119">
        <v>886124524.70000005</v>
      </c>
      <c r="K687" s="121">
        <v>43140</v>
      </c>
      <c r="L687" s="119">
        <v>29715</v>
      </c>
      <c r="M687" s="119" t="s">
        <v>1161</v>
      </c>
    </row>
    <row r="688" spans="1:13">
      <c r="A688" s="119" t="s">
        <v>1162</v>
      </c>
      <c r="B688" s="119" t="s">
        <v>397</v>
      </c>
      <c r="C688" s="119">
        <v>14.3</v>
      </c>
      <c r="D688" s="119">
        <v>15.15</v>
      </c>
      <c r="E688" s="119">
        <v>14.25</v>
      </c>
      <c r="F688" s="119">
        <v>14.95</v>
      </c>
      <c r="G688" s="119">
        <v>15</v>
      </c>
      <c r="H688" s="119">
        <v>14.9</v>
      </c>
      <c r="I688" s="119">
        <v>1816839</v>
      </c>
      <c r="J688" s="119">
        <v>26868302.5</v>
      </c>
      <c r="K688" s="121">
        <v>43140</v>
      </c>
      <c r="L688" s="119">
        <v>2040</v>
      </c>
      <c r="M688" s="119" t="s">
        <v>1163</v>
      </c>
    </row>
    <row r="689" spans="1:13">
      <c r="A689" s="119" t="s">
        <v>1164</v>
      </c>
      <c r="B689" s="119" t="s">
        <v>397</v>
      </c>
      <c r="C689" s="119">
        <v>69</v>
      </c>
      <c r="D689" s="119">
        <v>69</v>
      </c>
      <c r="E689" s="119">
        <v>67.099999999999994</v>
      </c>
      <c r="F689" s="119">
        <v>67.650000000000006</v>
      </c>
      <c r="G689" s="119">
        <v>67.55</v>
      </c>
      <c r="H689" s="119">
        <v>69.650000000000006</v>
      </c>
      <c r="I689" s="119">
        <v>1364</v>
      </c>
      <c r="J689" s="119">
        <v>93164.25</v>
      </c>
      <c r="K689" s="121">
        <v>43140</v>
      </c>
      <c r="L689" s="119">
        <v>48</v>
      </c>
      <c r="M689" s="119" t="s">
        <v>1165</v>
      </c>
    </row>
    <row r="690" spans="1:13">
      <c r="A690" s="119" t="s">
        <v>246</v>
      </c>
      <c r="B690" s="119" t="s">
        <v>397</v>
      </c>
      <c r="C690" s="119">
        <v>6.4</v>
      </c>
      <c r="D690" s="119">
        <v>6.5</v>
      </c>
      <c r="E690" s="119">
        <v>6.2</v>
      </c>
      <c r="F690" s="119">
        <v>6.45</v>
      </c>
      <c r="G690" s="119">
        <v>6.45</v>
      </c>
      <c r="H690" s="119">
        <v>6.45</v>
      </c>
      <c r="I690" s="119">
        <v>1853790</v>
      </c>
      <c r="J690" s="119">
        <v>11812123.699999999</v>
      </c>
      <c r="K690" s="121">
        <v>43140</v>
      </c>
      <c r="L690" s="119">
        <v>1885</v>
      </c>
      <c r="M690" s="119" t="s">
        <v>1166</v>
      </c>
    </row>
    <row r="691" spans="1:13">
      <c r="A691" s="119" t="s">
        <v>1167</v>
      </c>
      <c r="B691" s="119" t="s">
        <v>397</v>
      </c>
      <c r="C691" s="119">
        <v>103.25</v>
      </c>
      <c r="D691" s="119">
        <v>105</v>
      </c>
      <c r="E691" s="119">
        <v>100.2</v>
      </c>
      <c r="F691" s="119">
        <v>103.9</v>
      </c>
      <c r="G691" s="119">
        <v>105</v>
      </c>
      <c r="H691" s="119">
        <v>104.6</v>
      </c>
      <c r="I691" s="119">
        <v>481822</v>
      </c>
      <c r="J691" s="119">
        <v>49740460.899999999</v>
      </c>
      <c r="K691" s="121">
        <v>43140</v>
      </c>
      <c r="L691" s="119">
        <v>2632</v>
      </c>
      <c r="M691" s="119" t="s">
        <v>1168</v>
      </c>
    </row>
    <row r="692" spans="1:13">
      <c r="A692" s="119" t="s">
        <v>1169</v>
      </c>
      <c r="B692" s="119" t="s">
        <v>397</v>
      </c>
      <c r="C692" s="119">
        <v>184.15</v>
      </c>
      <c r="D692" s="119">
        <v>198.9</v>
      </c>
      <c r="E692" s="119">
        <v>184.15</v>
      </c>
      <c r="F692" s="119">
        <v>195.3</v>
      </c>
      <c r="G692" s="119">
        <v>196.3</v>
      </c>
      <c r="H692" s="119">
        <v>191.5</v>
      </c>
      <c r="I692" s="119">
        <v>523334</v>
      </c>
      <c r="J692" s="119">
        <v>101182013.7</v>
      </c>
      <c r="K692" s="121">
        <v>43140</v>
      </c>
      <c r="L692" s="119">
        <v>7277</v>
      </c>
      <c r="M692" s="119" t="s">
        <v>1170</v>
      </c>
    </row>
    <row r="693" spans="1:13">
      <c r="A693" s="119" t="s">
        <v>103</v>
      </c>
      <c r="B693" s="119" t="s">
        <v>397</v>
      </c>
      <c r="C693" s="119">
        <v>81</v>
      </c>
      <c r="D693" s="119">
        <v>83.2</v>
      </c>
      <c r="E693" s="119">
        <v>80.099999999999994</v>
      </c>
      <c r="F693" s="119">
        <v>82.5</v>
      </c>
      <c r="G693" s="119">
        <v>82.5</v>
      </c>
      <c r="H693" s="119">
        <v>82.6</v>
      </c>
      <c r="I693" s="119">
        <v>2454333</v>
      </c>
      <c r="J693" s="119">
        <v>202510178.05000001</v>
      </c>
      <c r="K693" s="121">
        <v>43140</v>
      </c>
      <c r="L693" s="119">
        <v>11261</v>
      </c>
      <c r="M693" s="119" t="s">
        <v>1171</v>
      </c>
    </row>
    <row r="694" spans="1:13">
      <c r="A694" s="119" t="s">
        <v>1172</v>
      </c>
      <c r="B694" s="119" t="s">
        <v>397</v>
      </c>
      <c r="C694" s="119">
        <v>1700</v>
      </c>
      <c r="D694" s="119">
        <v>1731.3</v>
      </c>
      <c r="E694" s="119">
        <v>1700</v>
      </c>
      <c r="F694" s="119">
        <v>1722.85</v>
      </c>
      <c r="G694" s="119">
        <v>1720</v>
      </c>
      <c r="H694" s="119">
        <v>1727.65</v>
      </c>
      <c r="I694" s="119">
        <v>2459</v>
      </c>
      <c r="J694" s="119">
        <v>4207309.55</v>
      </c>
      <c r="K694" s="121">
        <v>43140</v>
      </c>
      <c r="L694" s="119">
        <v>192</v>
      </c>
      <c r="M694" s="119" t="s">
        <v>1173</v>
      </c>
    </row>
    <row r="695" spans="1:13">
      <c r="A695" s="119" t="s">
        <v>104</v>
      </c>
      <c r="B695" s="119" t="s">
        <v>397</v>
      </c>
      <c r="C695" s="119">
        <v>295.75</v>
      </c>
      <c r="D695" s="119">
        <v>311.85000000000002</v>
      </c>
      <c r="E695" s="119">
        <v>295.14999999999998</v>
      </c>
      <c r="F695" s="119">
        <v>309.35000000000002</v>
      </c>
      <c r="G695" s="119">
        <v>308.95</v>
      </c>
      <c r="H695" s="119">
        <v>304.2</v>
      </c>
      <c r="I695" s="119">
        <v>6726146</v>
      </c>
      <c r="J695" s="119">
        <v>2055016674.9000001</v>
      </c>
      <c r="K695" s="121">
        <v>43140</v>
      </c>
      <c r="L695" s="119">
        <v>60398</v>
      </c>
      <c r="M695" s="119" t="s">
        <v>2385</v>
      </c>
    </row>
    <row r="696" spans="1:13">
      <c r="A696" s="119" t="s">
        <v>1174</v>
      </c>
      <c r="B696" s="119" t="s">
        <v>397</v>
      </c>
      <c r="C696" s="119">
        <v>951.05</v>
      </c>
      <c r="D696" s="119">
        <v>969.55</v>
      </c>
      <c r="E696" s="119">
        <v>936.7</v>
      </c>
      <c r="F696" s="119">
        <v>942.1</v>
      </c>
      <c r="G696" s="119">
        <v>942.05</v>
      </c>
      <c r="H696" s="119">
        <v>970.2</v>
      </c>
      <c r="I696" s="119">
        <v>724616</v>
      </c>
      <c r="J696" s="119">
        <v>689308698.89999998</v>
      </c>
      <c r="K696" s="121">
        <v>43140</v>
      </c>
      <c r="L696" s="119">
        <v>32931</v>
      </c>
      <c r="M696" s="119" t="s">
        <v>1175</v>
      </c>
    </row>
    <row r="697" spans="1:13">
      <c r="A697" s="119" t="s">
        <v>105</v>
      </c>
      <c r="B697" s="119" t="s">
        <v>397</v>
      </c>
      <c r="C697" s="119">
        <v>1930.05</v>
      </c>
      <c r="D697" s="119">
        <v>2019.9</v>
      </c>
      <c r="E697" s="119">
        <v>1930.05</v>
      </c>
      <c r="F697" s="119">
        <v>1998.7</v>
      </c>
      <c r="G697" s="119">
        <v>2019.9</v>
      </c>
      <c r="H697" s="119">
        <v>1999.9</v>
      </c>
      <c r="I697" s="119">
        <v>665951</v>
      </c>
      <c r="J697" s="119">
        <v>1319981251.5</v>
      </c>
      <c r="K697" s="121">
        <v>43140</v>
      </c>
      <c r="L697" s="119">
        <v>33641</v>
      </c>
      <c r="M697" s="119" t="s">
        <v>1176</v>
      </c>
    </row>
    <row r="698" spans="1:13">
      <c r="A698" s="119" t="s">
        <v>1177</v>
      </c>
      <c r="B698" s="119" t="s">
        <v>397</v>
      </c>
      <c r="C698" s="119">
        <v>197.9</v>
      </c>
      <c r="D698" s="119">
        <v>205</v>
      </c>
      <c r="E698" s="119">
        <v>195</v>
      </c>
      <c r="F698" s="119">
        <v>201</v>
      </c>
      <c r="G698" s="119">
        <v>203</v>
      </c>
      <c r="H698" s="119">
        <v>203.95</v>
      </c>
      <c r="I698" s="119">
        <v>31093</v>
      </c>
      <c r="J698" s="119">
        <v>6230372.2000000002</v>
      </c>
      <c r="K698" s="121">
        <v>43140</v>
      </c>
      <c r="L698" s="119">
        <v>690</v>
      </c>
      <c r="M698" s="119" t="s">
        <v>1178</v>
      </c>
    </row>
    <row r="699" spans="1:13">
      <c r="A699" s="119" t="s">
        <v>1179</v>
      </c>
      <c r="B699" s="119" t="s">
        <v>397</v>
      </c>
      <c r="C699" s="119">
        <v>300</v>
      </c>
      <c r="D699" s="119">
        <v>304</v>
      </c>
      <c r="E699" s="119">
        <v>299.5</v>
      </c>
      <c r="F699" s="119">
        <v>302.14999999999998</v>
      </c>
      <c r="G699" s="119">
        <v>303.10000000000002</v>
      </c>
      <c r="H699" s="119">
        <v>304.25</v>
      </c>
      <c r="I699" s="119">
        <v>18776</v>
      </c>
      <c r="J699" s="119">
        <v>5664592.2599999998</v>
      </c>
      <c r="K699" s="121">
        <v>43140</v>
      </c>
      <c r="L699" s="119">
        <v>233</v>
      </c>
      <c r="M699" s="119" t="s">
        <v>1180</v>
      </c>
    </row>
    <row r="700" spans="1:13">
      <c r="A700" s="119" t="s">
        <v>106</v>
      </c>
      <c r="B700" s="119" t="s">
        <v>397</v>
      </c>
      <c r="C700" s="119">
        <v>440</v>
      </c>
      <c r="D700" s="119">
        <v>454.55</v>
      </c>
      <c r="E700" s="119">
        <v>432.85</v>
      </c>
      <c r="F700" s="119">
        <v>449.05</v>
      </c>
      <c r="G700" s="119">
        <v>449.1</v>
      </c>
      <c r="H700" s="119">
        <v>455.7</v>
      </c>
      <c r="I700" s="119">
        <v>3463897</v>
      </c>
      <c r="J700" s="119">
        <v>1545289315.8499999</v>
      </c>
      <c r="K700" s="121">
        <v>43140</v>
      </c>
      <c r="L700" s="119">
        <v>49524</v>
      </c>
      <c r="M700" s="119" t="s">
        <v>1181</v>
      </c>
    </row>
    <row r="701" spans="1:13">
      <c r="A701" s="119" t="s">
        <v>2322</v>
      </c>
      <c r="B701" s="119" t="s">
        <v>397</v>
      </c>
      <c r="C701" s="119">
        <v>30.7</v>
      </c>
      <c r="D701" s="119">
        <v>32.799999999999997</v>
      </c>
      <c r="E701" s="119">
        <v>29.8</v>
      </c>
      <c r="F701" s="119">
        <v>30.1</v>
      </c>
      <c r="G701" s="119">
        <v>30</v>
      </c>
      <c r="H701" s="119">
        <v>31.55</v>
      </c>
      <c r="I701" s="119">
        <v>3095698</v>
      </c>
      <c r="J701" s="119">
        <v>95825946.400000006</v>
      </c>
      <c r="K701" s="121">
        <v>43140</v>
      </c>
      <c r="L701" s="119">
        <v>9932</v>
      </c>
      <c r="M701" s="119" t="s">
        <v>2323</v>
      </c>
    </row>
    <row r="702" spans="1:13">
      <c r="A702" s="119" t="s">
        <v>1182</v>
      </c>
      <c r="B702" s="119" t="s">
        <v>397</v>
      </c>
      <c r="C702" s="119">
        <v>350.9</v>
      </c>
      <c r="D702" s="119">
        <v>354.35</v>
      </c>
      <c r="E702" s="119">
        <v>349</v>
      </c>
      <c r="F702" s="119">
        <v>352.35</v>
      </c>
      <c r="G702" s="119">
        <v>353</v>
      </c>
      <c r="H702" s="119">
        <v>353</v>
      </c>
      <c r="I702" s="119">
        <v>14527</v>
      </c>
      <c r="J702" s="119">
        <v>5117788.55</v>
      </c>
      <c r="K702" s="121">
        <v>43140</v>
      </c>
      <c r="L702" s="119">
        <v>568</v>
      </c>
      <c r="M702" s="119" t="s">
        <v>1183</v>
      </c>
    </row>
    <row r="703" spans="1:13">
      <c r="A703" s="119" t="s">
        <v>2883</v>
      </c>
      <c r="B703" s="119" t="s">
        <v>397</v>
      </c>
      <c r="C703" s="119">
        <v>10.15</v>
      </c>
      <c r="D703" s="119">
        <v>10.7</v>
      </c>
      <c r="E703" s="119">
        <v>10.1</v>
      </c>
      <c r="F703" s="119">
        <v>10.6</v>
      </c>
      <c r="G703" s="119">
        <v>10.7</v>
      </c>
      <c r="H703" s="119">
        <v>10.5</v>
      </c>
      <c r="I703" s="119">
        <v>294695</v>
      </c>
      <c r="J703" s="119">
        <v>3089074.05</v>
      </c>
      <c r="K703" s="121">
        <v>43140</v>
      </c>
      <c r="L703" s="119">
        <v>608</v>
      </c>
      <c r="M703" s="119" t="s">
        <v>2884</v>
      </c>
    </row>
    <row r="704" spans="1:13">
      <c r="A704" s="119" t="s">
        <v>1184</v>
      </c>
      <c r="B704" s="119" t="s">
        <v>397</v>
      </c>
      <c r="C704" s="119">
        <v>128</v>
      </c>
      <c r="D704" s="119">
        <v>134.94999999999999</v>
      </c>
      <c r="E704" s="119">
        <v>127.3</v>
      </c>
      <c r="F704" s="119">
        <v>133.15</v>
      </c>
      <c r="G704" s="119">
        <v>132.4</v>
      </c>
      <c r="H704" s="119">
        <v>129.80000000000001</v>
      </c>
      <c r="I704" s="119">
        <v>141672</v>
      </c>
      <c r="J704" s="119">
        <v>18849442</v>
      </c>
      <c r="K704" s="121">
        <v>43140</v>
      </c>
      <c r="L704" s="119">
        <v>1307</v>
      </c>
      <c r="M704" s="119" t="s">
        <v>1185</v>
      </c>
    </row>
    <row r="705" spans="1:13">
      <c r="A705" s="119" t="s">
        <v>1186</v>
      </c>
      <c r="B705" s="119" t="s">
        <v>397</v>
      </c>
      <c r="C705" s="119">
        <v>598</v>
      </c>
      <c r="D705" s="119">
        <v>619.85</v>
      </c>
      <c r="E705" s="119">
        <v>590.04999999999995</v>
      </c>
      <c r="F705" s="119">
        <v>616.15</v>
      </c>
      <c r="G705" s="119">
        <v>615.85</v>
      </c>
      <c r="H705" s="119">
        <v>607.6</v>
      </c>
      <c r="I705" s="119">
        <v>263481</v>
      </c>
      <c r="J705" s="119">
        <v>161269944.69999999</v>
      </c>
      <c r="K705" s="121">
        <v>43140</v>
      </c>
      <c r="L705" s="119">
        <v>11131</v>
      </c>
      <c r="M705" s="119" t="s">
        <v>2284</v>
      </c>
    </row>
    <row r="706" spans="1:13">
      <c r="A706" s="119" t="s">
        <v>1187</v>
      </c>
      <c r="B706" s="119" t="s">
        <v>397</v>
      </c>
      <c r="C706" s="119">
        <v>310</v>
      </c>
      <c r="D706" s="119">
        <v>318.05</v>
      </c>
      <c r="E706" s="119">
        <v>303.14999999999998</v>
      </c>
      <c r="F706" s="119">
        <v>314.7</v>
      </c>
      <c r="G706" s="119">
        <v>314</v>
      </c>
      <c r="H706" s="119">
        <v>315.7</v>
      </c>
      <c r="I706" s="119">
        <v>17918</v>
      </c>
      <c r="J706" s="119">
        <v>5596285.6500000004</v>
      </c>
      <c r="K706" s="121">
        <v>43140</v>
      </c>
      <c r="L706" s="119">
        <v>671</v>
      </c>
      <c r="M706" s="119" t="s">
        <v>1188</v>
      </c>
    </row>
    <row r="707" spans="1:13">
      <c r="A707" s="119" t="s">
        <v>1189</v>
      </c>
      <c r="B707" s="119" t="s">
        <v>397</v>
      </c>
      <c r="C707" s="119">
        <v>460</v>
      </c>
      <c r="D707" s="119">
        <v>474.95</v>
      </c>
      <c r="E707" s="119">
        <v>445.05</v>
      </c>
      <c r="F707" s="119">
        <v>472.6</v>
      </c>
      <c r="G707" s="119">
        <v>474.75</v>
      </c>
      <c r="H707" s="119">
        <v>462.7</v>
      </c>
      <c r="I707" s="119">
        <v>85697</v>
      </c>
      <c r="J707" s="119">
        <v>39745629.549999997</v>
      </c>
      <c r="K707" s="121">
        <v>43140</v>
      </c>
      <c r="L707" s="119">
        <v>3036</v>
      </c>
      <c r="M707" s="119" t="s">
        <v>1190</v>
      </c>
    </row>
    <row r="708" spans="1:13">
      <c r="A708" s="119" t="s">
        <v>1191</v>
      </c>
      <c r="B708" s="119" t="s">
        <v>397</v>
      </c>
      <c r="C708" s="119">
        <v>111.5</v>
      </c>
      <c r="D708" s="119">
        <v>123.35</v>
      </c>
      <c r="E708" s="119">
        <v>111.5</v>
      </c>
      <c r="F708" s="119">
        <v>120.15</v>
      </c>
      <c r="G708" s="119">
        <v>121.05</v>
      </c>
      <c r="H708" s="119">
        <v>116.95</v>
      </c>
      <c r="I708" s="119">
        <v>241641</v>
      </c>
      <c r="J708" s="119">
        <v>28659127.149999999</v>
      </c>
      <c r="K708" s="121">
        <v>43140</v>
      </c>
      <c r="L708" s="119">
        <v>3051</v>
      </c>
      <c r="M708" s="119" t="s">
        <v>1192</v>
      </c>
    </row>
    <row r="709" spans="1:13">
      <c r="A709" s="119" t="s">
        <v>3247</v>
      </c>
      <c r="B709" s="119" t="s">
        <v>397</v>
      </c>
      <c r="C709" s="119">
        <v>232.1</v>
      </c>
      <c r="D709" s="119">
        <v>248.5</v>
      </c>
      <c r="E709" s="119">
        <v>232.1</v>
      </c>
      <c r="F709" s="119">
        <v>245.15</v>
      </c>
      <c r="G709" s="119">
        <v>248.5</v>
      </c>
      <c r="H709" s="119">
        <v>241.8</v>
      </c>
      <c r="I709" s="119">
        <v>12610</v>
      </c>
      <c r="J709" s="119">
        <v>3048197.5</v>
      </c>
      <c r="K709" s="121">
        <v>43140</v>
      </c>
      <c r="L709" s="119">
        <v>315</v>
      </c>
      <c r="M709" s="119" t="s">
        <v>3248</v>
      </c>
    </row>
    <row r="710" spans="1:13">
      <c r="A710" s="119" t="s">
        <v>2196</v>
      </c>
      <c r="B710" s="119" t="s">
        <v>397</v>
      </c>
      <c r="C710" s="119">
        <v>11.35</v>
      </c>
      <c r="D710" s="119">
        <v>12.55</v>
      </c>
      <c r="E710" s="119">
        <v>10.5</v>
      </c>
      <c r="F710" s="119">
        <v>11.05</v>
      </c>
      <c r="G710" s="119">
        <v>11.15</v>
      </c>
      <c r="H710" s="119">
        <v>12.2</v>
      </c>
      <c r="I710" s="119">
        <v>167737</v>
      </c>
      <c r="J710" s="119">
        <v>1863433.05</v>
      </c>
      <c r="K710" s="121">
        <v>43140</v>
      </c>
      <c r="L710" s="119">
        <v>630</v>
      </c>
      <c r="M710" s="119" t="s">
        <v>2197</v>
      </c>
    </row>
    <row r="711" spans="1:13">
      <c r="A711" s="119" t="s">
        <v>1193</v>
      </c>
      <c r="B711" s="119" t="s">
        <v>397</v>
      </c>
      <c r="C711" s="119">
        <v>85</v>
      </c>
      <c r="D711" s="119">
        <v>88.95</v>
      </c>
      <c r="E711" s="119">
        <v>84.2</v>
      </c>
      <c r="F711" s="119">
        <v>87.45</v>
      </c>
      <c r="G711" s="119">
        <v>87</v>
      </c>
      <c r="H711" s="119">
        <v>87.95</v>
      </c>
      <c r="I711" s="119">
        <v>88769</v>
      </c>
      <c r="J711" s="119">
        <v>7716284.5499999998</v>
      </c>
      <c r="K711" s="121">
        <v>43140</v>
      </c>
      <c r="L711" s="119">
        <v>1023</v>
      </c>
      <c r="M711" s="119" t="s">
        <v>1194</v>
      </c>
    </row>
    <row r="712" spans="1:13">
      <c r="A712" s="119" t="s">
        <v>204</v>
      </c>
      <c r="B712" s="119" t="s">
        <v>397</v>
      </c>
      <c r="C712" s="119">
        <v>495</v>
      </c>
      <c r="D712" s="119">
        <v>507</v>
      </c>
      <c r="E712" s="119">
        <v>494.1</v>
      </c>
      <c r="F712" s="119">
        <v>504.35</v>
      </c>
      <c r="G712" s="119">
        <v>505.1</v>
      </c>
      <c r="H712" s="119">
        <v>503.25</v>
      </c>
      <c r="I712" s="119">
        <v>138706</v>
      </c>
      <c r="J712" s="119">
        <v>69273408.349999994</v>
      </c>
      <c r="K712" s="121">
        <v>43140</v>
      </c>
      <c r="L712" s="119">
        <v>4156</v>
      </c>
      <c r="M712" s="119" t="s">
        <v>1195</v>
      </c>
    </row>
    <row r="713" spans="1:13">
      <c r="A713" s="119" t="s">
        <v>3249</v>
      </c>
      <c r="B713" s="119" t="s">
        <v>397</v>
      </c>
      <c r="C713" s="119">
        <v>39.950000000000003</v>
      </c>
      <c r="D713" s="119">
        <v>39.950000000000003</v>
      </c>
      <c r="E713" s="119">
        <v>37.6</v>
      </c>
      <c r="F713" s="119">
        <v>39</v>
      </c>
      <c r="G713" s="119">
        <v>39</v>
      </c>
      <c r="H713" s="119">
        <v>39.5</v>
      </c>
      <c r="I713" s="119">
        <v>3634</v>
      </c>
      <c r="J713" s="119">
        <v>138524.85</v>
      </c>
      <c r="K713" s="121">
        <v>43140</v>
      </c>
      <c r="L713" s="119">
        <v>24</v>
      </c>
      <c r="M713" s="119" t="s">
        <v>3250</v>
      </c>
    </row>
    <row r="714" spans="1:13">
      <c r="A714" s="119" t="s">
        <v>205</v>
      </c>
      <c r="B714" s="119" t="s">
        <v>397</v>
      </c>
      <c r="C714" s="119">
        <v>112</v>
      </c>
      <c r="D714" s="119">
        <v>114.15</v>
      </c>
      <c r="E714" s="119">
        <v>111.7</v>
      </c>
      <c r="F714" s="119">
        <v>112.85</v>
      </c>
      <c r="G714" s="119">
        <v>113.95</v>
      </c>
      <c r="H714" s="119">
        <v>113.05</v>
      </c>
      <c r="I714" s="119">
        <v>707345</v>
      </c>
      <c r="J714" s="119">
        <v>79835605.25</v>
      </c>
      <c r="K714" s="121">
        <v>43140</v>
      </c>
      <c r="L714" s="119">
        <v>5079</v>
      </c>
      <c r="M714" s="119" t="s">
        <v>2305</v>
      </c>
    </row>
    <row r="715" spans="1:13">
      <c r="A715" s="119" t="s">
        <v>2984</v>
      </c>
      <c r="B715" s="119" t="s">
        <v>397</v>
      </c>
      <c r="C715" s="119">
        <v>3.6</v>
      </c>
      <c r="D715" s="119">
        <v>3.6</v>
      </c>
      <c r="E715" s="119">
        <v>3.4</v>
      </c>
      <c r="F715" s="119">
        <v>3.45</v>
      </c>
      <c r="G715" s="119">
        <v>3.45</v>
      </c>
      <c r="H715" s="119">
        <v>3.45</v>
      </c>
      <c r="I715" s="119">
        <v>35354</v>
      </c>
      <c r="J715" s="119">
        <v>124301.4</v>
      </c>
      <c r="K715" s="121">
        <v>43140</v>
      </c>
      <c r="L715" s="119">
        <v>79</v>
      </c>
      <c r="M715" s="119" t="s">
        <v>2985</v>
      </c>
    </row>
    <row r="716" spans="1:13">
      <c r="A716" s="119" t="s">
        <v>2306</v>
      </c>
      <c r="B716" s="119" t="s">
        <v>397</v>
      </c>
      <c r="C716" s="119">
        <v>10.9</v>
      </c>
      <c r="D716" s="119">
        <v>11.65</v>
      </c>
      <c r="E716" s="119">
        <v>10.1</v>
      </c>
      <c r="F716" s="119">
        <v>11.25</v>
      </c>
      <c r="G716" s="119">
        <v>11.15</v>
      </c>
      <c r="H716" s="119">
        <v>11.45</v>
      </c>
      <c r="I716" s="119">
        <v>8411</v>
      </c>
      <c r="J716" s="119">
        <v>93561.2</v>
      </c>
      <c r="K716" s="121">
        <v>43140</v>
      </c>
      <c r="L716" s="119">
        <v>72</v>
      </c>
      <c r="M716" s="119" t="s">
        <v>2307</v>
      </c>
    </row>
    <row r="717" spans="1:13">
      <c r="A717" s="119" t="s">
        <v>1196</v>
      </c>
      <c r="B717" s="119" t="s">
        <v>397</v>
      </c>
      <c r="C717" s="119">
        <v>944.75</v>
      </c>
      <c r="D717" s="119">
        <v>959</v>
      </c>
      <c r="E717" s="119">
        <v>925</v>
      </c>
      <c r="F717" s="119">
        <v>937.85</v>
      </c>
      <c r="G717" s="119">
        <v>930</v>
      </c>
      <c r="H717" s="119">
        <v>949.6</v>
      </c>
      <c r="I717" s="119">
        <v>39018</v>
      </c>
      <c r="J717" s="119">
        <v>36691452</v>
      </c>
      <c r="K717" s="121">
        <v>43140</v>
      </c>
      <c r="L717" s="119">
        <v>1401</v>
      </c>
      <c r="M717" s="119" t="s">
        <v>1197</v>
      </c>
    </row>
    <row r="718" spans="1:13">
      <c r="A718" s="119" t="s">
        <v>1198</v>
      </c>
      <c r="B718" s="119" t="s">
        <v>397</v>
      </c>
      <c r="C718" s="119">
        <v>134</v>
      </c>
      <c r="D718" s="119">
        <v>139.4</v>
      </c>
      <c r="E718" s="119">
        <v>133</v>
      </c>
      <c r="F718" s="119">
        <v>137.44999999999999</v>
      </c>
      <c r="G718" s="119">
        <v>137.25</v>
      </c>
      <c r="H718" s="119">
        <v>138.80000000000001</v>
      </c>
      <c r="I718" s="119">
        <v>84921</v>
      </c>
      <c r="J718" s="119">
        <v>11634945.35</v>
      </c>
      <c r="K718" s="121">
        <v>43140</v>
      </c>
      <c r="L718" s="119">
        <v>1488</v>
      </c>
      <c r="M718" s="119" t="s">
        <v>1199</v>
      </c>
    </row>
    <row r="719" spans="1:13">
      <c r="A719" s="119" t="s">
        <v>1200</v>
      </c>
      <c r="B719" s="119" t="s">
        <v>397</v>
      </c>
      <c r="C719" s="119">
        <v>27.5</v>
      </c>
      <c r="D719" s="119">
        <v>29.75</v>
      </c>
      <c r="E719" s="119">
        <v>27.5</v>
      </c>
      <c r="F719" s="119">
        <v>29.15</v>
      </c>
      <c r="G719" s="119">
        <v>29</v>
      </c>
      <c r="H719" s="119">
        <v>28.85</v>
      </c>
      <c r="I719" s="119">
        <v>448632</v>
      </c>
      <c r="J719" s="119">
        <v>12937872.15</v>
      </c>
      <c r="K719" s="121">
        <v>43140</v>
      </c>
      <c r="L719" s="119">
        <v>1561</v>
      </c>
      <c r="M719" s="119" t="s">
        <v>1201</v>
      </c>
    </row>
    <row r="720" spans="1:13">
      <c r="A720" s="119" t="s">
        <v>1202</v>
      </c>
      <c r="B720" s="119" t="s">
        <v>397</v>
      </c>
      <c r="C720" s="119">
        <v>346.1</v>
      </c>
      <c r="D720" s="119">
        <v>362.75</v>
      </c>
      <c r="E720" s="119">
        <v>346.1</v>
      </c>
      <c r="F720" s="119">
        <v>357.55</v>
      </c>
      <c r="G720" s="119">
        <v>357</v>
      </c>
      <c r="H720" s="119">
        <v>355</v>
      </c>
      <c r="I720" s="119">
        <v>851669</v>
      </c>
      <c r="J720" s="119">
        <v>304408733.85000002</v>
      </c>
      <c r="K720" s="121">
        <v>43140</v>
      </c>
      <c r="L720" s="119">
        <v>21558</v>
      </c>
      <c r="M720" s="119" t="s">
        <v>1203</v>
      </c>
    </row>
    <row r="721" spans="1:13">
      <c r="A721" s="119" t="s">
        <v>1204</v>
      </c>
      <c r="B721" s="119" t="s">
        <v>397</v>
      </c>
      <c r="C721" s="119">
        <v>41</v>
      </c>
      <c r="D721" s="119">
        <v>41</v>
      </c>
      <c r="E721" s="119">
        <v>39.6</v>
      </c>
      <c r="F721" s="119">
        <v>40.4</v>
      </c>
      <c r="G721" s="119">
        <v>40.5</v>
      </c>
      <c r="H721" s="119">
        <v>41.6</v>
      </c>
      <c r="I721" s="119">
        <v>192202</v>
      </c>
      <c r="J721" s="119">
        <v>7762212.5999999996</v>
      </c>
      <c r="K721" s="121">
        <v>43140</v>
      </c>
      <c r="L721" s="119">
        <v>1672</v>
      </c>
      <c r="M721" s="119" t="s">
        <v>1205</v>
      </c>
    </row>
    <row r="722" spans="1:13">
      <c r="A722" s="119" t="s">
        <v>1206</v>
      </c>
      <c r="B722" s="119" t="s">
        <v>397</v>
      </c>
      <c r="C722" s="119">
        <v>372.5</v>
      </c>
      <c r="D722" s="119">
        <v>386.8</v>
      </c>
      <c r="E722" s="119">
        <v>370</v>
      </c>
      <c r="F722" s="119">
        <v>382.1</v>
      </c>
      <c r="G722" s="119">
        <v>381.25</v>
      </c>
      <c r="H722" s="119">
        <v>388.3</v>
      </c>
      <c r="I722" s="119">
        <v>165676</v>
      </c>
      <c r="J722" s="119">
        <v>63155130.350000001</v>
      </c>
      <c r="K722" s="121">
        <v>43140</v>
      </c>
      <c r="L722" s="119">
        <v>6025</v>
      </c>
      <c r="M722" s="119" t="s">
        <v>1207</v>
      </c>
    </row>
    <row r="723" spans="1:13">
      <c r="A723" s="119" t="s">
        <v>3251</v>
      </c>
      <c r="B723" s="119" t="s">
        <v>397</v>
      </c>
      <c r="C723" s="119">
        <v>130</v>
      </c>
      <c r="D723" s="119">
        <v>132</v>
      </c>
      <c r="E723" s="119">
        <v>122.25</v>
      </c>
      <c r="F723" s="119">
        <v>130.65</v>
      </c>
      <c r="G723" s="119">
        <v>130</v>
      </c>
      <c r="H723" s="119">
        <v>126.9</v>
      </c>
      <c r="I723" s="119">
        <v>240059</v>
      </c>
      <c r="J723" s="119">
        <v>31170269.600000001</v>
      </c>
      <c r="K723" s="121">
        <v>43140</v>
      </c>
      <c r="L723" s="119">
        <v>1946</v>
      </c>
      <c r="M723" s="119" t="s">
        <v>3252</v>
      </c>
    </row>
    <row r="724" spans="1:13">
      <c r="A724" s="119" t="s">
        <v>1208</v>
      </c>
      <c r="B724" s="119" t="s">
        <v>397</v>
      </c>
      <c r="C724" s="119">
        <v>58.5</v>
      </c>
      <c r="D724" s="119">
        <v>62.25</v>
      </c>
      <c r="E724" s="119">
        <v>55</v>
      </c>
      <c r="F724" s="119">
        <v>61.45</v>
      </c>
      <c r="G724" s="119">
        <v>61.9</v>
      </c>
      <c r="H724" s="119">
        <v>56.9</v>
      </c>
      <c r="I724" s="119">
        <v>9957</v>
      </c>
      <c r="J724" s="119">
        <v>590341.55000000005</v>
      </c>
      <c r="K724" s="121">
        <v>43140</v>
      </c>
      <c r="L724" s="119">
        <v>161</v>
      </c>
      <c r="M724" s="119" t="s">
        <v>1209</v>
      </c>
    </row>
    <row r="725" spans="1:13">
      <c r="A725" s="119" t="s">
        <v>1210</v>
      </c>
      <c r="B725" s="119" t="s">
        <v>397</v>
      </c>
      <c r="C725" s="119">
        <v>138</v>
      </c>
      <c r="D725" s="119">
        <v>143.85</v>
      </c>
      <c r="E725" s="119">
        <v>136.5</v>
      </c>
      <c r="F725" s="119">
        <v>141.19999999999999</v>
      </c>
      <c r="G725" s="119">
        <v>142</v>
      </c>
      <c r="H725" s="119">
        <v>143.19999999999999</v>
      </c>
      <c r="I725" s="119">
        <v>478959</v>
      </c>
      <c r="J725" s="119">
        <v>67679950.700000003</v>
      </c>
      <c r="K725" s="121">
        <v>43140</v>
      </c>
      <c r="L725" s="119">
        <v>4695</v>
      </c>
      <c r="M725" s="119" t="s">
        <v>1211</v>
      </c>
    </row>
    <row r="726" spans="1:13">
      <c r="A726" s="119" t="s">
        <v>3462</v>
      </c>
      <c r="B726" s="119" t="s">
        <v>397</v>
      </c>
      <c r="C726" s="119">
        <v>54.25</v>
      </c>
      <c r="D726" s="119">
        <v>64.75</v>
      </c>
      <c r="E726" s="119">
        <v>53.7</v>
      </c>
      <c r="F726" s="119">
        <v>59</v>
      </c>
      <c r="G726" s="119">
        <v>59</v>
      </c>
      <c r="H726" s="119">
        <v>58.9</v>
      </c>
      <c r="I726" s="119">
        <v>4878</v>
      </c>
      <c r="J726" s="119">
        <v>288018.55</v>
      </c>
      <c r="K726" s="121">
        <v>43140</v>
      </c>
      <c r="L726" s="119">
        <v>16</v>
      </c>
      <c r="M726" s="119" t="s">
        <v>3463</v>
      </c>
    </row>
    <row r="727" spans="1:13">
      <c r="A727" s="119" t="s">
        <v>2885</v>
      </c>
      <c r="B727" s="119" t="s">
        <v>397</v>
      </c>
      <c r="C727" s="119">
        <v>691.25</v>
      </c>
      <c r="D727" s="119">
        <v>701.95</v>
      </c>
      <c r="E727" s="119">
        <v>685.25</v>
      </c>
      <c r="F727" s="119">
        <v>699.75</v>
      </c>
      <c r="G727" s="119">
        <v>700</v>
      </c>
      <c r="H727" s="119">
        <v>694.7</v>
      </c>
      <c r="I727" s="119">
        <v>93888</v>
      </c>
      <c r="J727" s="119">
        <v>64703751.950000003</v>
      </c>
      <c r="K727" s="121">
        <v>43140</v>
      </c>
      <c r="L727" s="119">
        <v>720</v>
      </c>
      <c r="M727" s="119" t="s">
        <v>2886</v>
      </c>
    </row>
    <row r="728" spans="1:13">
      <c r="A728" s="119" t="s">
        <v>3253</v>
      </c>
      <c r="B728" s="119" t="s">
        <v>397</v>
      </c>
      <c r="C728" s="119">
        <v>25</v>
      </c>
      <c r="D728" s="119">
        <v>26.25</v>
      </c>
      <c r="E728" s="119">
        <v>24.5</v>
      </c>
      <c r="F728" s="119">
        <v>25</v>
      </c>
      <c r="G728" s="119">
        <v>25</v>
      </c>
      <c r="H728" s="119">
        <v>25.7</v>
      </c>
      <c r="I728" s="119">
        <v>2100</v>
      </c>
      <c r="J728" s="119">
        <v>52517.5</v>
      </c>
      <c r="K728" s="121">
        <v>43140</v>
      </c>
      <c r="L728" s="119">
        <v>8</v>
      </c>
      <c r="M728" s="119" t="s">
        <v>3254</v>
      </c>
    </row>
    <row r="729" spans="1:13">
      <c r="A729" s="119" t="s">
        <v>1212</v>
      </c>
      <c r="B729" s="119" t="s">
        <v>397</v>
      </c>
      <c r="C729" s="119">
        <v>2315</v>
      </c>
      <c r="D729" s="119">
        <v>2540</v>
      </c>
      <c r="E729" s="119">
        <v>2312.25</v>
      </c>
      <c r="F729" s="119">
        <v>2516.8000000000002</v>
      </c>
      <c r="G729" s="119">
        <v>2538</v>
      </c>
      <c r="H729" s="119">
        <v>2413.9499999999998</v>
      </c>
      <c r="I729" s="119">
        <v>1649</v>
      </c>
      <c r="J729" s="119">
        <v>4095022.75</v>
      </c>
      <c r="K729" s="121">
        <v>43140</v>
      </c>
      <c r="L729" s="119">
        <v>292</v>
      </c>
      <c r="M729" s="119" t="s">
        <v>1213</v>
      </c>
    </row>
    <row r="730" spans="1:13">
      <c r="A730" s="119" t="s">
        <v>2887</v>
      </c>
      <c r="B730" s="119" t="s">
        <v>397</v>
      </c>
      <c r="C730" s="119">
        <v>80</v>
      </c>
      <c r="D730" s="119">
        <v>82.95</v>
      </c>
      <c r="E730" s="119">
        <v>79</v>
      </c>
      <c r="F730" s="119">
        <v>80.900000000000006</v>
      </c>
      <c r="G730" s="119">
        <v>80</v>
      </c>
      <c r="H730" s="119">
        <v>82.25</v>
      </c>
      <c r="I730" s="119">
        <v>4225</v>
      </c>
      <c r="J730" s="119">
        <v>341412.35</v>
      </c>
      <c r="K730" s="121">
        <v>43140</v>
      </c>
      <c r="L730" s="119">
        <v>66</v>
      </c>
      <c r="M730" s="119" t="s">
        <v>2888</v>
      </c>
    </row>
    <row r="731" spans="1:13">
      <c r="A731" s="119" t="s">
        <v>2482</v>
      </c>
      <c r="B731" s="119" t="s">
        <v>397</v>
      </c>
      <c r="C731" s="119">
        <v>318.25</v>
      </c>
      <c r="D731" s="119">
        <v>335</v>
      </c>
      <c r="E731" s="119">
        <v>315</v>
      </c>
      <c r="F731" s="119">
        <v>329.45</v>
      </c>
      <c r="G731" s="119">
        <v>332</v>
      </c>
      <c r="H731" s="119">
        <v>335</v>
      </c>
      <c r="I731" s="119">
        <v>38100</v>
      </c>
      <c r="J731" s="119">
        <v>12519124.25</v>
      </c>
      <c r="K731" s="121">
        <v>43140</v>
      </c>
      <c r="L731" s="119">
        <v>1795</v>
      </c>
      <c r="M731" s="119" t="s">
        <v>2483</v>
      </c>
    </row>
    <row r="732" spans="1:13">
      <c r="A732" s="119" t="s">
        <v>1214</v>
      </c>
      <c r="B732" s="119" t="s">
        <v>397</v>
      </c>
      <c r="C732" s="119">
        <v>529</v>
      </c>
      <c r="D732" s="119">
        <v>547.45000000000005</v>
      </c>
      <c r="E732" s="119">
        <v>516.35</v>
      </c>
      <c r="F732" s="119">
        <v>536.5</v>
      </c>
      <c r="G732" s="119">
        <v>538</v>
      </c>
      <c r="H732" s="119">
        <v>539.35</v>
      </c>
      <c r="I732" s="119">
        <v>297288</v>
      </c>
      <c r="J732" s="119">
        <v>158836113.5</v>
      </c>
      <c r="K732" s="121">
        <v>43140</v>
      </c>
      <c r="L732" s="119">
        <v>8286</v>
      </c>
      <c r="M732" s="119" t="s">
        <v>1215</v>
      </c>
    </row>
    <row r="733" spans="1:13">
      <c r="A733" s="119" t="s">
        <v>1216</v>
      </c>
      <c r="B733" s="119" t="s">
        <v>397</v>
      </c>
      <c r="C733" s="119">
        <v>346.7</v>
      </c>
      <c r="D733" s="119">
        <v>360.8</v>
      </c>
      <c r="E733" s="119">
        <v>342</v>
      </c>
      <c r="F733" s="119">
        <v>357.95</v>
      </c>
      <c r="G733" s="119">
        <v>357.55</v>
      </c>
      <c r="H733" s="119">
        <v>355.6</v>
      </c>
      <c r="I733" s="119">
        <v>26680</v>
      </c>
      <c r="J733" s="119">
        <v>9411110</v>
      </c>
      <c r="K733" s="121">
        <v>43140</v>
      </c>
      <c r="L733" s="119">
        <v>1305</v>
      </c>
      <c r="M733" s="119" t="s">
        <v>1217</v>
      </c>
    </row>
    <row r="734" spans="1:13">
      <c r="A734" s="119" t="s">
        <v>1218</v>
      </c>
      <c r="B734" s="119" t="s">
        <v>397</v>
      </c>
      <c r="C734" s="119">
        <v>375.05</v>
      </c>
      <c r="D734" s="119">
        <v>375.95</v>
      </c>
      <c r="E734" s="119">
        <v>360</v>
      </c>
      <c r="F734" s="119">
        <v>374.95</v>
      </c>
      <c r="G734" s="119">
        <v>375</v>
      </c>
      <c r="H734" s="119">
        <v>375.05</v>
      </c>
      <c r="I734" s="119">
        <v>8164</v>
      </c>
      <c r="J734" s="119">
        <v>3011339.4</v>
      </c>
      <c r="K734" s="121">
        <v>43140</v>
      </c>
      <c r="L734" s="119">
        <v>260</v>
      </c>
      <c r="M734" s="119" t="s">
        <v>1219</v>
      </c>
    </row>
    <row r="735" spans="1:13">
      <c r="A735" s="119" t="s">
        <v>1220</v>
      </c>
      <c r="B735" s="119" t="s">
        <v>397</v>
      </c>
      <c r="C735" s="119">
        <v>1205.05</v>
      </c>
      <c r="D735" s="119">
        <v>1268.95</v>
      </c>
      <c r="E735" s="119">
        <v>1200</v>
      </c>
      <c r="F735" s="119">
        <v>1250</v>
      </c>
      <c r="G735" s="119">
        <v>1250</v>
      </c>
      <c r="H735" s="119">
        <v>1250</v>
      </c>
      <c r="I735" s="119">
        <v>286</v>
      </c>
      <c r="J735" s="119">
        <v>353197.95</v>
      </c>
      <c r="K735" s="121">
        <v>43140</v>
      </c>
      <c r="L735" s="119">
        <v>40</v>
      </c>
      <c r="M735" s="119" t="s">
        <v>1221</v>
      </c>
    </row>
    <row r="736" spans="1:13">
      <c r="A736" s="119" t="s">
        <v>1222</v>
      </c>
      <c r="B736" s="119" t="s">
        <v>397</v>
      </c>
      <c r="C736" s="119">
        <v>281.14999999999998</v>
      </c>
      <c r="D736" s="119">
        <v>295</v>
      </c>
      <c r="E736" s="119">
        <v>281</v>
      </c>
      <c r="F736" s="119">
        <v>290.64999999999998</v>
      </c>
      <c r="G736" s="119">
        <v>290</v>
      </c>
      <c r="H736" s="119">
        <v>287.45</v>
      </c>
      <c r="I736" s="119">
        <v>77237</v>
      </c>
      <c r="J736" s="119">
        <v>22436928.800000001</v>
      </c>
      <c r="K736" s="121">
        <v>43140</v>
      </c>
      <c r="L736" s="119">
        <v>2306</v>
      </c>
      <c r="M736" s="119" t="s">
        <v>1223</v>
      </c>
    </row>
    <row r="737" spans="1:13">
      <c r="A737" s="119" t="s">
        <v>2956</v>
      </c>
      <c r="B737" s="119" t="s">
        <v>397</v>
      </c>
      <c r="C737" s="119">
        <v>1577.05</v>
      </c>
      <c r="D737" s="119">
        <v>1599</v>
      </c>
      <c r="E737" s="119">
        <v>1577.05</v>
      </c>
      <c r="F737" s="119">
        <v>1598.7</v>
      </c>
      <c r="G737" s="119">
        <v>1599</v>
      </c>
      <c r="H737" s="119">
        <v>1585.45</v>
      </c>
      <c r="I737" s="119">
        <v>377</v>
      </c>
      <c r="J737" s="119">
        <v>601239.30000000005</v>
      </c>
      <c r="K737" s="121">
        <v>43140</v>
      </c>
      <c r="L737" s="119">
        <v>96</v>
      </c>
      <c r="M737" s="119" t="s">
        <v>2957</v>
      </c>
    </row>
    <row r="738" spans="1:13">
      <c r="A738" s="119" t="s">
        <v>1224</v>
      </c>
      <c r="B738" s="119" t="s">
        <v>397</v>
      </c>
      <c r="C738" s="119">
        <v>15.95</v>
      </c>
      <c r="D738" s="119">
        <v>16.8</v>
      </c>
      <c r="E738" s="119">
        <v>15.55</v>
      </c>
      <c r="F738" s="119">
        <v>16.5</v>
      </c>
      <c r="G738" s="119">
        <v>16.5</v>
      </c>
      <c r="H738" s="119">
        <v>16.100000000000001</v>
      </c>
      <c r="I738" s="119">
        <v>243054</v>
      </c>
      <c r="J738" s="119">
        <v>4004142.6</v>
      </c>
      <c r="K738" s="121">
        <v>43140</v>
      </c>
      <c r="L738" s="119">
        <v>668</v>
      </c>
      <c r="M738" s="119" t="s">
        <v>1225</v>
      </c>
    </row>
    <row r="739" spans="1:13">
      <c r="A739" s="119" t="s">
        <v>1226</v>
      </c>
      <c r="B739" s="119" t="s">
        <v>397</v>
      </c>
      <c r="C739" s="119">
        <v>300.2</v>
      </c>
      <c r="D739" s="119">
        <v>310.5</v>
      </c>
      <c r="E739" s="119">
        <v>299</v>
      </c>
      <c r="F739" s="119">
        <v>309.7</v>
      </c>
      <c r="G739" s="119">
        <v>307.05</v>
      </c>
      <c r="H739" s="119">
        <v>309.75</v>
      </c>
      <c r="I739" s="119">
        <v>165482</v>
      </c>
      <c r="J739" s="119">
        <v>50591898.75</v>
      </c>
      <c r="K739" s="121">
        <v>43140</v>
      </c>
      <c r="L739" s="119">
        <v>4246</v>
      </c>
      <c r="M739" s="119" t="s">
        <v>2364</v>
      </c>
    </row>
    <row r="740" spans="1:13">
      <c r="A740" s="119" t="s">
        <v>1227</v>
      </c>
      <c r="B740" s="119" t="s">
        <v>397</v>
      </c>
      <c r="C740" s="119">
        <v>65</v>
      </c>
      <c r="D740" s="119">
        <v>67.849999999999994</v>
      </c>
      <c r="E740" s="119">
        <v>64</v>
      </c>
      <c r="F740" s="119">
        <v>67.2</v>
      </c>
      <c r="G740" s="119">
        <v>67.349999999999994</v>
      </c>
      <c r="H740" s="119">
        <v>67.150000000000006</v>
      </c>
      <c r="I740" s="119">
        <v>92412</v>
      </c>
      <c r="J740" s="119">
        <v>6162484.7000000002</v>
      </c>
      <c r="K740" s="121">
        <v>43140</v>
      </c>
      <c r="L740" s="119">
        <v>1057</v>
      </c>
      <c r="M740" s="119" t="s">
        <v>1228</v>
      </c>
    </row>
    <row r="741" spans="1:13">
      <c r="A741" s="119" t="s">
        <v>1229</v>
      </c>
      <c r="B741" s="119" t="s">
        <v>397</v>
      </c>
      <c r="C741" s="119">
        <v>125</v>
      </c>
      <c r="D741" s="119">
        <v>134.6</v>
      </c>
      <c r="E741" s="119">
        <v>124.9</v>
      </c>
      <c r="F741" s="119">
        <v>129.85</v>
      </c>
      <c r="G741" s="119">
        <v>129</v>
      </c>
      <c r="H741" s="119">
        <v>129.75</v>
      </c>
      <c r="I741" s="119">
        <v>101768</v>
      </c>
      <c r="J741" s="119">
        <v>13322099.75</v>
      </c>
      <c r="K741" s="121">
        <v>43140</v>
      </c>
      <c r="L741" s="119">
        <v>1860</v>
      </c>
      <c r="M741" s="119" t="s">
        <v>1230</v>
      </c>
    </row>
    <row r="742" spans="1:13">
      <c r="A742" s="119" t="s">
        <v>1231</v>
      </c>
      <c r="B742" s="119" t="s">
        <v>397</v>
      </c>
      <c r="C742" s="119">
        <v>318</v>
      </c>
      <c r="D742" s="119">
        <v>334</v>
      </c>
      <c r="E742" s="119">
        <v>316</v>
      </c>
      <c r="F742" s="119">
        <v>326.55</v>
      </c>
      <c r="G742" s="119">
        <v>326</v>
      </c>
      <c r="H742" s="119">
        <v>328.7</v>
      </c>
      <c r="I742" s="119">
        <v>229438</v>
      </c>
      <c r="J742" s="119">
        <v>74812670.549999997</v>
      </c>
      <c r="K742" s="121">
        <v>43140</v>
      </c>
      <c r="L742" s="119">
        <v>5385</v>
      </c>
      <c r="M742" s="119" t="s">
        <v>1232</v>
      </c>
    </row>
    <row r="743" spans="1:13">
      <c r="A743" s="119" t="s">
        <v>1233</v>
      </c>
      <c r="B743" s="119" t="s">
        <v>397</v>
      </c>
      <c r="C743" s="119">
        <v>70.400000000000006</v>
      </c>
      <c r="D743" s="119">
        <v>73.45</v>
      </c>
      <c r="E743" s="119">
        <v>70.400000000000006</v>
      </c>
      <c r="F743" s="119">
        <v>72.349999999999994</v>
      </c>
      <c r="G743" s="119">
        <v>72.3</v>
      </c>
      <c r="H743" s="119">
        <v>73.8</v>
      </c>
      <c r="I743" s="119">
        <v>291645</v>
      </c>
      <c r="J743" s="119">
        <v>21063413.899999999</v>
      </c>
      <c r="K743" s="121">
        <v>43140</v>
      </c>
      <c r="L743" s="119">
        <v>2646</v>
      </c>
      <c r="M743" s="119" t="s">
        <v>1234</v>
      </c>
    </row>
    <row r="744" spans="1:13">
      <c r="A744" s="119" t="s">
        <v>107</v>
      </c>
      <c r="B744" s="119" t="s">
        <v>397</v>
      </c>
      <c r="C744" s="119">
        <v>1040</v>
      </c>
      <c r="D744" s="119">
        <v>1045.5</v>
      </c>
      <c r="E744" s="119">
        <v>1028</v>
      </c>
      <c r="F744" s="119">
        <v>1032</v>
      </c>
      <c r="G744" s="119">
        <v>1036</v>
      </c>
      <c r="H744" s="119">
        <v>1051.75</v>
      </c>
      <c r="I744" s="119">
        <v>1898563</v>
      </c>
      <c r="J744" s="119">
        <v>1964052712.9000001</v>
      </c>
      <c r="K744" s="121">
        <v>43140</v>
      </c>
      <c r="L744" s="119">
        <v>37211</v>
      </c>
      <c r="M744" s="119" t="s">
        <v>1235</v>
      </c>
    </row>
    <row r="745" spans="1:13">
      <c r="A745" s="119" t="s">
        <v>1236</v>
      </c>
      <c r="B745" s="119" t="s">
        <v>397</v>
      </c>
      <c r="C745" s="119">
        <v>260.93</v>
      </c>
      <c r="D745" s="119">
        <v>261.5</v>
      </c>
      <c r="E745" s="119">
        <v>259.43</v>
      </c>
      <c r="F745" s="119">
        <v>260.63</v>
      </c>
      <c r="G745" s="119">
        <v>260.7</v>
      </c>
      <c r="H745" s="119">
        <v>264.99</v>
      </c>
      <c r="I745" s="119">
        <v>51292</v>
      </c>
      <c r="J745" s="119">
        <v>13360709.66</v>
      </c>
      <c r="K745" s="121">
        <v>43140</v>
      </c>
      <c r="L745" s="119">
        <v>2032</v>
      </c>
      <c r="M745" s="119" t="s">
        <v>1237</v>
      </c>
    </row>
    <row r="746" spans="1:13">
      <c r="A746" s="119" t="s">
        <v>2789</v>
      </c>
      <c r="B746" s="119" t="s">
        <v>397</v>
      </c>
      <c r="C746" s="119">
        <v>264.05</v>
      </c>
      <c r="D746" s="119">
        <v>265.89999999999998</v>
      </c>
      <c r="E746" s="119">
        <v>263.14999999999998</v>
      </c>
      <c r="F746" s="119">
        <v>263.45</v>
      </c>
      <c r="G746" s="119">
        <v>263.89999999999998</v>
      </c>
      <c r="H746" s="119">
        <v>262.60000000000002</v>
      </c>
      <c r="I746" s="119">
        <v>8654</v>
      </c>
      <c r="J746" s="119">
        <v>2284514.75</v>
      </c>
      <c r="K746" s="121">
        <v>43140</v>
      </c>
      <c r="L746" s="119">
        <v>155</v>
      </c>
      <c r="M746" s="119" t="s">
        <v>2790</v>
      </c>
    </row>
    <row r="747" spans="1:13">
      <c r="A747" s="119" t="s">
        <v>1238</v>
      </c>
      <c r="B747" s="119" t="s">
        <v>397</v>
      </c>
      <c r="C747" s="119">
        <v>106</v>
      </c>
      <c r="D747" s="119">
        <v>106.4</v>
      </c>
      <c r="E747" s="119">
        <v>105</v>
      </c>
      <c r="F747" s="119">
        <v>106.12</v>
      </c>
      <c r="G747" s="119">
        <v>106.36</v>
      </c>
      <c r="H747" s="119">
        <v>106.63</v>
      </c>
      <c r="I747" s="119">
        <v>146653</v>
      </c>
      <c r="J747" s="119">
        <v>15541868.08</v>
      </c>
      <c r="K747" s="121">
        <v>43140</v>
      </c>
      <c r="L747" s="119">
        <v>1281</v>
      </c>
      <c r="M747" s="119" t="s">
        <v>2584</v>
      </c>
    </row>
    <row r="748" spans="1:13">
      <c r="A748" s="119" t="s">
        <v>2986</v>
      </c>
      <c r="B748" s="119" t="s">
        <v>397</v>
      </c>
      <c r="C748" s="119">
        <v>50</v>
      </c>
      <c r="D748" s="119">
        <v>50</v>
      </c>
      <c r="E748" s="119">
        <v>49</v>
      </c>
      <c r="F748" s="119">
        <v>49.2</v>
      </c>
      <c r="G748" s="119">
        <v>49.2</v>
      </c>
      <c r="H748" s="119">
        <v>49.6</v>
      </c>
      <c r="I748" s="119">
        <v>2749</v>
      </c>
      <c r="J748" s="119">
        <v>135205.70000000001</v>
      </c>
      <c r="K748" s="121">
        <v>43140</v>
      </c>
      <c r="L748" s="119">
        <v>19</v>
      </c>
      <c r="M748" s="119" t="s">
        <v>2987</v>
      </c>
    </row>
    <row r="749" spans="1:13">
      <c r="A749" s="119" t="s">
        <v>1239</v>
      </c>
      <c r="B749" s="119" t="s">
        <v>397</v>
      </c>
      <c r="C749" s="119">
        <v>348</v>
      </c>
      <c r="D749" s="119">
        <v>382</v>
      </c>
      <c r="E749" s="119">
        <v>346</v>
      </c>
      <c r="F749" s="119">
        <v>352.71</v>
      </c>
      <c r="G749" s="119">
        <v>357</v>
      </c>
      <c r="H749" s="119">
        <v>350.84</v>
      </c>
      <c r="I749" s="119">
        <v>3086</v>
      </c>
      <c r="J749" s="119">
        <v>1077644.04</v>
      </c>
      <c r="K749" s="121">
        <v>43140</v>
      </c>
      <c r="L749" s="119">
        <v>67</v>
      </c>
      <c r="M749" s="119" t="s">
        <v>1240</v>
      </c>
    </row>
    <row r="750" spans="1:13">
      <c r="A750" s="119" t="s">
        <v>1241</v>
      </c>
      <c r="B750" s="119" t="s">
        <v>397</v>
      </c>
      <c r="C750" s="119">
        <v>15.35</v>
      </c>
      <c r="D750" s="119">
        <v>16.95</v>
      </c>
      <c r="E750" s="119">
        <v>14.8</v>
      </c>
      <c r="F750" s="119">
        <v>16.8</v>
      </c>
      <c r="G750" s="119">
        <v>16.95</v>
      </c>
      <c r="H750" s="119">
        <v>15.45</v>
      </c>
      <c r="I750" s="119">
        <v>163027</v>
      </c>
      <c r="J750" s="119">
        <v>2630048.5499999998</v>
      </c>
      <c r="K750" s="121">
        <v>43140</v>
      </c>
      <c r="L750" s="119">
        <v>553</v>
      </c>
      <c r="M750" s="119" t="s">
        <v>1242</v>
      </c>
    </row>
    <row r="751" spans="1:13">
      <c r="A751" s="119" t="s">
        <v>1243</v>
      </c>
      <c r="B751" s="119" t="s">
        <v>397</v>
      </c>
      <c r="C751" s="119">
        <v>25.2</v>
      </c>
      <c r="D751" s="119">
        <v>25.55</v>
      </c>
      <c r="E751" s="119">
        <v>24.6</v>
      </c>
      <c r="F751" s="119">
        <v>25</v>
      </c>
      <c r="G751" s="119">
        <v>25</v>
      </c>
      <c r="H751" s="119">
        <v>25.75</v>
      </c>
      <c r="I751" s="119">
        <v>56987</v>
      </c>
      <c r="J751" s="119">
        <v>1432016.8</v>
      </c>
      <c r="K751" s="121">
        <v>43140</v>
      </c>
      <c r="L751" s="119">
        <v>294</v>
      </c>
      <c r="M751" s="119" t="s">
        <v>1244</v>
      </c>
    </row>
    <row r="752" spans="1:13">
      <c r="A752" s="119" t="s">
        <v>1245</v>
      </c>
      <c r="B752" s="119" t="s">
        <v>397</v>
      </c>
      <c r="C752" s="119">
        <v>195</v>
      </c>
      <c r="D752" s="119">
        <v>195</v>
      </c>
      <c r="E752" s="119">
        <v>188.95</v>
      </c>
      <c r="F752" s="119">
        <v>193.05</v>
      </c>
      <c r="G752" s="119">
        <v>192.5</v>
      </c>
      <c r="H752" s="119">
        <v>193.7</v>
      </c>
      <c r="I752" s="119">
        <v>4497</v>
      </c>
      <c r="J752" s="119">
        <v>862239.1</v>
      </c>
      <c r="K752" s="121">
        <v>43140</v>
      </c>
      <c r="L752" s="119">
        <v>180</v>
      </c>
      <c r="M752" s="119" t="s">
        <v>1246</v>
      </c>
    </row>
    <row r="753" spans="1:13">
      <c r="A753" s="119" t="s">
        <v>203</v>
      </c>
      <c r="B753" s="119" t="s">
        <v>397</v>
      </c>
      <c r="C753" s="119">
        <v>217</v>
      </c>
      <c r="D753" s="119">
        <v>220.25</v>
      </c>
      <c r="E753" s="119">
        <v>213.1</v>
      </c>
      <c r="F753" s="119">
        <v>215.25</v>
      </c>
      <c r="G753" s="119">
        <v>215</v>
      </c>
      <c r="H753" s="119">
        <v>221.15</v>
      </c>
      <c r="I753" s="119">
        <v>3531882</v>
      </c>
      <c r="J753" s="119">
        <v>768197956.14999998</v>
      </c>
      <c r="K753" s="121">
        <v>43140</v>
      </c>
      <c r="L753" s="119">
        <v>21452</v>
      </c>
      <c r="M753" s="119" t="s">
        <v>1247</v>
      </c>
    </row>
    <row r="754" spans="1:13">
      <c r="A754" s="119" t="s">
        <v>1248</v>
      </c>
      <c r="B754" s="119" t="s">
        <v>397</v>
      </c>
      <c r="C754" s="119">
        <v>710</v>
      </c>
      <c r="D754" s="119">
        <v>727.65</v>
      </c>
      <c r="E754" s="119">
        <v>705.2</v>
      </c>
      <c r="F754" s="119">
        <v>712.2</v>
      </c>
      <c r="G754" s="119">
        <v>711</v>
      </c>
      <c r="H754" s="119">
        <v>720.85</v>
      </c>
      <c r="I754" s="119">
        <v>10444</v>
      </c>
      <c r="J754" s="119">
        <v>7446023.25</v>
      </c>
      <c r="K754" s="121">
        <v>43140</v>
      </c>
      <c r="L754" s="119">
        <v>671</v>
      </c>
      <c r="M754" s="119" t="s">
        <v>2324</v>
      </c>
    </row>
    <row r="755" spans="1:13">
      <c r="A755" s="119" t="s">
        <v>1249</v>
      </c>
      <c r="B755" s="119" t="s">
        <v>397</v>
      </c>
      <c r="C755" s="119">
        <v>555</v>
      </c>
      <c r="D755" s="119">
        <v>595</v>
      </c>
      <c r="E755" s="119">
        <v>548</v>
      </c>
      <c r="F755" s="119">
        <v>586.79999999999995</v>
      </c>
      <c r="G755" s="119">
        <v>593.95000000000005</v>
      </c>
      <c r="H755" s="119">
        <v>560.4</v>
      </c>
      <c r="I755" s="119">
        <v>112382</v>
      </c>
      <c r="J755" s="119">
        <v>64594889.950000003</v>
      </c>
      <c r="K755" s="121">
        <v>43140</v>
      </c>
      <c r="L755" s="119">
        <v>3865</v>
      </c>
      <c r="M755" s="119" t="s">
        <v>1250</v>
      </c>
    </row>
    <row r="756" spans="1:13">
      <c r="A756" s="119" t="s">
        <v>2513</v>
      </c>
      <c r="B756" s="119" t="s">
        <v>397</v>
      </c>
      <c r="C756" s="119">
        <v>106.7</v>
      </c>
      <c r="D756" s="119">
        <v>124</v>
      </c>
      <c r="E756" s="119">
        <v>105</v>
      </c>
      <c r="F756" s="119">
        <v>117.85</v>
      </c>
      <c r="G756" s="119">
        <v>118</v>
      </c>
      <c r="H756" s="119">
        <v>109.85</v>
      </c>
      <c r="I756" s="119">
        <v>1355075</v>
      </c>
      <c r="J756" s="119">
        <v>157995231.59999999</v>
      </c>
      <c r="K756" s="121">
        <v>43140</v>
      </c>
      <c r="L756" s="119">
        <v>13809</v>
      </c>
      <c r="M756" s="119" t="s">
        <v>2514</v>
      </c>
    </row>
    <row r="757" spans="1:13">
      <c r="A757" s="119" t="s">
        <v>1251</v>
      </c>
      <c r="B757" s="119" t="s">
        <v>397</v>
      </c>
      <c r="C757" s="119">
        <v>794</v>
      </c>
      <c r="D757" s="119">
        <v>794</v>
      </c>
      <c r="E757" s="119">
        <v>771.2</v>
      </c>
      <c r="F757" s="119">
        <v>778.15</v>
      </c>
      <c r="G757" s="119">
        <v>779.45</v>
      </c>
      <c r="H757" s="119">
        <v>797.1</v>
      </c>
      <c r="I757" s="119">
        <v>13328</v>
      </c>
      <c r="J757" s="119">
        <v>10403290.9</v>
      </c>
      <c r="K757" s="121">
        <v>43140</v>
      </c>
      <c r="L757" s="119">
        <v>526</v>
      </c>
      <c r="M757" s="119" t="s">
        <v>1252</v>
      </c>
    </row>
    <row r="758" spans="1:13">
      <c r="A758" s="119" t="s">
        <v>229</v>
      </c>
      <c r="B758" s="119" t="s">
        <v>397</v>
      </c>
      <c r="C758" s="119">
        <v>460</v>
      </c>
      <c r="D758" s="119">
        <v>481.95</v>
      </c>
      <c r="E758" s="119">
        <v>456.1</v>
      </c>
      <c r="F758" s="119">
        <v>478.55</v>
      </c>
      <c r="G758" s="119">
        <v>481.4</v>
      </c>
      <c r="H758" s="119">
        <v>472.4</v>
      </c>
      <c r="I758" s="119">
        <v>425647</v>
      </c>
      <c r="J758" s="119">
        <v>201845469.90000001</v>
      </c>
      <c r="K758" s="121">
        <v>43140</v>
      </c>
      <c r="L758" s="119">
        <v>9720</v>
      </c>
      <c r="M758" s="119" t="s">
        <v>1253</v>
      </c>
    </row>
    <row r="759" spans="1:13">
      <c r="A759" s="119" t="s">
        <v>1254</v>
      </c>
      <c r="B759" s="119" t="s">
        <v>397</v>
      </c>
      <c r="C759" s="119">
        <v>312</v>
      </c>
      <c r="D759" s="119">
        <v>332.4</v>
      </c>
      <c r="E759" s="119">
        <v>308.10000000000002</v>
      </c>
      <c r="F759" s="119">
        <v>328.3</v>
      </c>
      <c r="G759" s="119">
        <v>328</v>
      </c>
      <c r="H759" s="119">
        <v>320.2</v>
      </c>
      <c r="I759" s="119">
        <v>115851</v>
      </c>
      <c r="J759" s="119">
        <v>37483020.850000001</v>
      </c>
      <c r="K759" s="121">
        <v>43140</v>
      </c>
      <c r="L759" s="119">
        <v>3247</v>
      </c>
      <c r="M759" s="119" t="s">
        <v>1255</v>
      </c>
    </row>
    <row r="760" spans="1:13">
      <c r="A760" s="119" t="s">
        <v>1256</v>
      </c>
      <c r="B760" s="119" t="s">
        <v>397</v>
      </c>
      <c r="C760" s="119">
        <v>170</v>
      </c>
      <c r="D760" s="119">
        <v>172</v>
      </c>
      <c r="E760" s="119">
        <v>166.6</v>
      </c>
      <c r="F760" s="119">
        <v>168.8</v>
      </c>
      <c r="G760" s="119">
        <v>166.6</v>
      </c>
      <c r="H760" s="119">
        <v>173.25</v>
      </c>
      <c r="I760" s="119">
        <v>4885</v>
      </c>
      <c r="J760" s="119">
        <v>827707.45</v>
      </c>
      <c r="K760" s="121">
        <v>43140</v>
      </c>
      <c r="L760" s="119">
        <v>157</v>
      </c>
      <c r="M760" s="119" t="s">
        <v>2233</v>
      </c>
    </row>
    <row r="761" spans="1:13">
      <c r="A761" s="119" t="s">
        <v>108</v>
      </c>
      <c r="B761" s="119" t="s">
        <v>397</v>
      </c>
      <c r="C761" s="119">
        <v>133.05000000000001</v>
      </c>
      <c r="D761" s="119">
        <v>137.25</v>
      </c>
      <c r="E761" s="119">
        <v>132.19999999999999</v>
      </c>
      <c r="F761" s="119">
        <v>135.94999999999999</v>
      </c>
      <c r="G761" s="119">
        <v>135.9</v>
      </c>
      <c r="H761" s="119">
        <v>136.35</v>
      </c>
      <c r="I761" s="119">
        <v>1662834</v>
      </c>
      <c r="J761" s="119">
        <v>224496191.15000001</v>
      </c>
      <c r="K761" s="121">
        <v>43140</v>
      </c>
      <c r="L761" s="119">
        <v>9730</v>
      </c>
      <c r="M761" s="119" t="s">
        <v>1257</v>
      </c>
    </row>
    <row r="762" spans="1:13">
      <c r="A762" s="119" t="s">
        <v>1258</v>
      </c>
      <c r="B762" s="119" t="s">
        <v>397</v>
      </c>
      <c r="C762" s="119">
        <v>89</v>
      </c>
      <c r="D762" s="119">
        <v>91.6</v>
      </c>
      <c r="E762" s="119">
        <v>88.5</v>
      </c>
      <c r="F762" s="119">
        <v>89.45</v>
      </c>
      <c r="G762" s="119">
        <v>89.8</v>
      </c>
      <c r="H762" s="119">
        <v>90.95</v>
      </c>
      <c r="I762" s="119">
        <v>1117825</v>
      </c>
      <c r="J762" s="119">
        <v>101078021.55</v>
      </c>
      <c r="K762" s="121">
        <v>43140</v>
      </c>
      <c r="L762" s="119">
        <v>5988</v>
      </c>
      <c r="M762" s="119" t="s">
        <v>1259</v>
      </c>
    </row>
    <row r="763" spans="1:13">
      <c r="A763" s="119" t="s">
        <v>109</v>
      </c>
      <c r="B763" s="119" t="s">
        <v>397</v>
      </c>
      <c r="C763" s="119">
        <v>159.05000000000001</v>
      </c>
      <c r="D763" s="119">
        <v>165.9</v>
      </c>
      <c r="E763" s="119">
        <v>159.05000000000001</v>
      </c>
      <c r="F763" s="119">
        <v>163.5</v>
      </c>
      <c r="G763" s="119">
        <v>164.4</v>
      </c>
      <c r="H763" s="119">
        <v>163.19999999999999</v>
      </c>
      <c r="I763" s="119">
        <v>4285346</v>
      </c>
      <c r="J763" s="119">
        <v>694895581.20000005</v>
      </c>
      <c r="K763" s="121">
        <v>43140</v>
      </c>
      <c r="L763" s="119">
        <v>22583</v>
      </c>
      <c r="M763" s="119" t="s">
        <v>1260</v>
      </c>
    </row>
    <row r="764" spans="1:13">
      <c r="A764" s="119" t="s">
        <v>2318</v>
      </c>
      <c r="B764" s="119" t="s">
        <v>397</v>
      </c>
      <c r="C764" s="119">
        <v>46.05</v>
      </c>
      <c r="D764" s="119">
        <v>49.45</v>
      </c>
      <c r="E764" s="119">
        <v>45.1</v>
      </c>
      <c r="F764" s="119">
        <v>48.9</v>
      </c>
      <c r="G764" s="119">
        <v>49</v>
      </c>
      <c r="H764" s="119">
        <v>46.75</v>
      </c>
      <c r="I764" s="119">
        <v>18542</v>
      </c>
      <c r="J764" s="119">
        <v>881658.55</v>
      </c>
      <c r="K764" s="121">
        <v>43140</v>
      </c>
      <c r="L764" s="119">
        <v>107</v>
      </c>
      <c r="M764" s="119" t="s">
        <v>2319</v>
      </c>
    </row>
    <row r="765" spans="1:13">
      <c r="A765" s="119" t="s">
        <v>3255</v>
      </c>
      <c r="B765" s="119" t="s">
        <v>397</v>
      </c>
      <c r="C765" s="119">
        <v>26</v>
      </c>
      <c r="D765" s="119">
        <v>27.9</v>
      </c>
      <c r="E765" s="119">
        <v>25.5</v>
      </c>
      <c r="F765" s="119">
        <v>27.35</v>
      </c>
      <c r="G765" s="119">
        <v>27.4</v>
      </c>
      <c r="H765" s="119">
        <v>26.7</v>
      </c>
      <c r="I765" s="119">
        <v>68755</v>
      </c>
      <c r="J765" s="119">
        <v>1856533.9</v>
      </c>
      <c r="K765" s="121">
        <v>43140</v>
      </c>
      <c r="L765" s="119">
        <v>380</v>
      </c>
      <c r="M765" s="119" t="s">
        <v>3256</v>
      </c>
    </row>
    <row r="766" spans="1:13">
      <c r="A766" s="119" t="s">
        <v>1261</v>
      </c>
      <c r="B766" s="119" t="s">
        <v>397</v>
      </c>
      <c r="C766" s="119">
        <v>125</v>
      </c>
      <c r="D766" s="119">
        <v>126.3</v>
      </c>
      <c r="E766" s="119">
        <v>124</v>
      </c>
      <c r="F766" s="119">
        <v>124.5</v>
      </c>
      <c r="G766" s="119">
        <v>124.2</v>
      </c>
      <c r="H766" s="119">
        <v>126.4</v>
      </c>
      <c r="I766" s="119">
        <v>599571</v>
      </c>
      <c r="J766" s="119">
        <v>74988131.349999994</v>
      </c>
      <c r="K766" s="121">
        <v>43140</v>
      </c>
      <c r="L766" s="119">
        <v>4231</v>
      </c>
      <c r="M766" s="119" t="s">
        <v>1262</v>
      </c>
    </row>
    <row r="767" spans="1:13">
      <c r="A767" s="119" t="s">
        <v>1263</v>
      </c>
      <c r="B767" s="119" t="s">
        <v>397</v>
      </c>
      <c r="C767" s="119">
        <v>897.95</v>
      </c>
      <c r="D767" s="119">
        <v>910</v>
      </c>
      <c r="E767" s="119">
        <v>870</v>
      </c>
      <c r="F767" s="119">
        <v>898.45</v>
      </c>
      <c r="G767" s="119">
        <v>909</v>
      </c>
      <c r="H767" s="119">
        <v>893.2</v>
      </c>
      <c r="I767" s="119">
        <v>47015</v>
      </c>
      <c r="J767" s="119">
        <v>41809238.450000003</v>
      </c>
      <c r="K767" s="121">
        <v>43140</v>
      </c>
      <c r="L767" s="119">
        <v>3737</v>
      </c>
      <c r="M767" s="119" t="s">
        <v>1264</v>
      </c>
    </row>
    <row r="768" spans="1:13">
      <c r="A768" s="119" t="s">
        <v>1265</v>
      </c>
      <c r="B768" s="119" t="s">
        <v>397</v>
      </c>
      <c r="C768" s="119">
        <v>60</v>
      </c>
      <c r="D768" s="119">
        <v>61.45</v>
      </c>
      <c r="E768" s="119">
        <v>58.9</v>
      </c>
      <c r="F768" s="119">
        <v>60.6</v>
      </c>
      <c r="G768" s="119">
        <v>60.8</v>
      </c>
      <c r="H768" s="119">
        <v>61.65</v>
      </c>
      <c r="I768" s="119">
        <v>4339</v>
      </c>
      <c r="J768" s="119">
        <v>263137.09999999998</v>
      </c>
      <c r="K768" s="121">
        <v>43140</v>
      </c>
      <c r="L768" s="119">
        <v>93</v>
      </c>
      <c r="M768" s="119" t="s">
        <v>1266</v>
      </c>
    </row>
    <row r="769" spans="1:13">
      <c r="A769" s="119" t="s">
        <v>1267</v>
      </c>
      <c r="B769" s="119" t="s">
        <v>397</v>
      </c>
      <c r="C769" s="119">
        <v>614</v>
      </c>
      <c r="D769" s="119">
        <v>620.35</v>
      </c>
      <c r="E769" s="119">
        <v>600</v>
      </c>
      <c r="F769" s="119">
        <v>618.29999999999995</v>
      </c>
      <c r="G769" s="119">
        <v>617</v>
      </c>
      <c r="H769" s="119">
        <v>618.70000000000005</v>
      </c>
      <c r="I769" s="119">
        <v>15342</v>
      </c>
      <c r="J769" s="119">
        <v>9468155.1500000004</v>
      </c>
      <c r="K769" s="121">
        <v>43140</v>
      </c>
      <c r="L769" s="119">
        <v>504</v>
      </c>
      <c r="M769" s="119" t="s">
        <v>1268</v>
      </c>
    </row>
    <row r="770" spans="1:13">
      <c r="A770" s="119" t="s">
        <v>2367</v>
      </c>
      <c r="B770" s="119" t="s">
        <v>397</v>
      </c>
      <c r="C770" s="119">
        <v>500.2</v>
      </c>
      <c r="D770" s="119">
        <v>517</v>
      </c>
      <c r="E770" s="119">
        <v>500</v>
      </c>
      <c r="F770" s="119">
        <v>514.65</v>
      </c>
      <c r="G770" s="119">
        <v>515</v>
      </c>
      <c r="H770" s="119">
        <v>508.7</v>
      </c>
      <c r="I770" s="119">
        <v>57973</v>
      </c>
      <c r="J770" s="119">
        <v>29603082.25</v>
      </c>
      <c r="K770" s="121">
        <v>43140</v>
      </c>
      <c r="L770" s="119">
        <v>1279</v>
      </c>
      <c r="M770" s="119" t="s">
        <v>2368</v>
      </c>
    </row>
    <row r="771" spans="1:13">
      <c r="A771" s="119" t="s">
        <v>1269</v>
      </c>
      <c r="B771" s="119" t="s">
        <v>397</v>
      </c>
      <c r="C771" s="119">
        <v>5688</v>
      </c>
      <c r="D771" s="119">
        <v>5800</v>
      </c>
      <c r="E771" s="119">
        <v>5600.05</v>
      </c>
      <c r="F771" s="119">
        <v>5738.3</v>
      </c>
      <c r="G771" s="119">
        <v>5730</v>
      </c>
      <c r="H771" s="119">
        <v>5724.35</v>
      </c>
      <c r="I771" s="119">
        <v>2041</v>
      </c>
      <c r="J771" s="119">
        <v>11647897.35</v>
      </c>
      <c r="K771" s="121">
        <v>43140</v>
      </c>
      <c r="L771" s="119">
        <v>481</v>
      </c>
      <c r="M771" s="119" t="s">
        <v>1270</v>
      </c>
    </row>
    <row r="772" spans="1:13">
      <c r="A772" s="119" t="s">
        <v>2550</v>
      </c>
      <c r="B772" s="119" t="s">
        <v>397</v>
      </c>
      <c r="C772" s="119">
        <v>269.8</v>
      </c>
      <c r="D772" s="119">
        <v>276.7</v>
      </c>
      <c r="E772" s="119">
        <v>267.25</v>
      </c>
      <c r="F772" s="119">
        <v>272.14999999999998</v>
      </c>
      <c r="G772" s="119">
        <v>271.55</v>
      </c>
      <c r="H772" s="119">
        <v>278.8</v>
      </c>
      <c r="I772" s="119">
        <v>119208</v>
      </c>
      <c r="J772" s="119">
        <v>32541360.449999999</v>
      </c>
      <c r="K772" s="121">
        <v>43140</v>
      </c>
      <c r="L772" s="119">
        <v>2234</v>
      </c>
      <c r="M772" s="119" t="s">
        <v>1282</v>
      </c>
    </row>
    <row r="773" spans="1:13">
      <c r="A773" s="119" t="s">
        <v>1271</v>
      </c>
      <c r="B773" s="119" t="s">
        <v>397</v>
      </c>
      <c r="C773" s="119">
        <v>936.3</v>
      </c>
      <c r="D773" s="119">
        <v>975</v>
      </c>
      <c r="E773" s="119">
        <v>926.1</v>
      </c>
      <c r="F773" s="119">
        <v>969.55</v>
      </c>
      <c r="G773" s="119">
        <v>974.75</v>
      </c>
      <c r="H773" s="119">
        <v>962.65</v>
      </c>
      <c r="I773" s="119">
        <v>2224</v>
      </c>
      <c r="J773" s="119">
        <v>2129826.6</v>
      </c>
      <c r="K773" s="121">
        <v>43140</v>
      </c>
      <c r="L773" s="119">
        <v>245</v>
      </c>
      <c r="M773" s="119" t="s">
        <v>1272</v>
      </c>
    </row>
    <row r="774" spans="1:13">
      <c r="A774" s="119" t="s">
        <v>2889</v>
      </c>
      <c r="B774" s="119" t="s">
        <v>397</v>
      </c>
      <c r="C774" s="119">
        <v>234</v>
      </c>
      <c r="D774" s="119">
        <v>244</v>
      </c>
      <c r="E774" s="119">
        <v>227.95</v>
      </c>
      <c r="F774" s="119">
        <v>235.5</v>
      </c>
      <c r="G774" s="119">
        <v>235.2</v>
      </c>
      <c r="H774" s="119">
        <v>238.6</v>
      </c>
      <c r="I774" s="119">
        <v>38009</v>
      </c>
      <c r="J774" s="119">
        <v>9008444.5</v>
      </c>
      <c r="K774" s="121">
        <v>43140</v>
      </c>
      <c r="L774" s="119">
        <v>1484</v>
      </c>
      <c r="M774" s="119" t="s">
        <v>2890</v>
      </c>
    </row>
    <row r="775" spans="1:13">
      <c r="A775" s="119" t="s">
        <v>110</v>
      </c>
      <c r="B775" s="119" t="s">
        <v>397</v>
      </c>
      <c r="C775" s="119">
        <v>505</v>
      </c>
      <c r="D775" s="119">
        <v>515.85</v>
      </c>
      <c r="E775" s="119">
        <v>505</v>
      </c>
      <c r="F775" s="119">
        <v>511.85</v>
      </c>
      <c r="G775" s="119">
        <v>512</v>
      </c>
      <c r="H775" s="119">
        <v>514.45000000000005</v>
      </c>
      <c r="I775" s="119">
        <v>2114572</v>
      </c>
      <c r="J775" s="119">
        <v>1080230474.7</v>
      </c>
      <c r="K775" s="121">
        <v>43140</v>
      </c>
      <c r="L775" s="119">
        <v>28250</v>
      </c>
      <c r="M775" s="119" t="s">
        <v>1273</v>
      </c>
    </row>
    <row r="776" spans="1:13">
      <c r="A776" s="119" t="s">
        <v>3049</v>
      </c>
      <c r="B776" s="119" t="s">
        <v>397</v>
      </c>
      <c r="C776" s="119">
        <v>15.6</v>
      </c>
      <c r="D776" s="119">
        <v>16.690000000000001</v>
      </c>
      <c r="E776" s="119">
        <v>15.6</v>
      </c>
      <c r="F776" s="119">
        <v>16.010000000000002</v>
      </c>
      <c r="G776" s="119">
        <v>16</v>
      </c>
      <c r="H776" s="119">
        <v>16.54</v>
      </c>
      <c r="I776" s="119">
        <v>1516</v>
      </c>
      <c r="J776" s="119">
        <v>24120.240000000002</v>
      </c>
      <c r="K776" s="121">
        <v>43140</v>
      </c>
      <c r="L776" s="119">
        <v>10</v>
      </c>
      <c r="M776" s="119" t="s">
        <v>3050</v>
      </c>
    </row>
    <row r="777" spans="1:13">
      <c r="A777" s="119" t="s">
        <v>2575</v>
      </c>
      <c r="B777" s="119" t="s">
        <v>397</v>
      </c>
      <c r="C777" s="119">
        <v>107.6</v>
      </c>
      <c r="D777" s="119">
        <v>108.3</v>
      </c>
      <c r="E777" s="119">
        <v>107.6</v>
      </c>
      <c r="F777" s="119">
        <v>108.3</v>
      </c>
      <c r="G777" s="119">
        <v>108.3</v>
      </c>
      <c r="H777" s="119">
        <v>109.35</v>
      </c>
      <c r="I777" s="119">
        <v>11</v>
      </c>
      <c r="J777" s="119">
        <v>1190.5999999999999</v>
      </c>
      <c r="K777" s="121">
        <v>43140</v>
      </c>
      <c r="L777" s="119">
        <v>2</v>
      </c>
      <c r="M777" s="119" t="s">
        <v>2576</v>
      </c>
    </row>
    <row r="778" spans="1:13">
      <c r="A778" s="119" t="s">
        <v>3071</v>
      </c>
      <c r="B778" s="119" t="s">
        <v>397</v>
      </c>
      <c r="C778" s="119">
        <v>104</v>
      </c>
      <c r="D778" s="119">
        <v>104.52</v>
      </c>
      <c r="E778" s="119">
        <v>103.1</v>
      </c>
      <c r="F778" s="119">
        <v>103.13</v>
      </c>
      <c r="G778" s="119">
        <v>103.15</v>
      </c>
      <c r="H778" s="119">
        <v>106.04</v>
      </c>
      <c r="I778" s="119">
        <v>1024</v>
      </c>
      <c r="J778" s="119">
        <v>106498.47</v>
      </c>
      <c r="K778" s="121">
        <v>43140</v>
      </c>
      <c r="L778" s="119">
        <v>13</v>
      </c>
      <c r="M778" s="119" t="s">
        <v>3072</v>
      </c>
    </row>
    <row r="779" spans="1:13">
      <c r="A779" s="119" t="s">
        <v>1274</v>
      </c>
      <c r="B779" s="119" t="s">
        <v>397</v>
      </c>
      <c r="C779" s="119">
        <v>219</v>
      </c>
      <c r="D779" s="119">
        <v>230</v>
      </c>
      <c r="E779" s="119">
        <v>217.1</v>
      </c>
      <c r="F779" s="119">
        <v>223.1</v>
      </c>
      <c r="G779" s="119">
        <v>223.5</v>
      </c>
      <c r="H779" s="119">
        <v>226.05</v>
      </c>
      <c r="I779" s="119">
        <v>61900</v>
      </c>
      <c r="J779" s="119">
        <v>13912089.699999999</v>
      </c>
      <c r="K779" s="121">
        <v>43140</v>
      </c>
      <c r="L779" s="119">
        <v>1057</v>
      </c>
      <c r="M779" s="119" t="s">
        <v>1275</v>
      </c>
    </row>
    <row r="780" spans="1:13">
      <c r="A780" s="119" t="s">
        <v>1276</v>
      </c>
      <c r="B780" s="119" t="s">
        <v>397</v>
      </c>
      <c r="C780" s="119">
        <v>437.05</v>
      </c>
      <c r="D780" s="119">
        <v>458</v>
      </c>
      <c r="E780" s="119">
        <v>415.05</v>
      </c>
      <c r="F780" s="119">
        <v>447.7</v>
      </c>
      <c r="G780" s="119">
        <v>458</v>
      </c>
      <c r="H780" s="119">
        <v>437.9</v>
      </c>
      <c r="I780" s="119">
        <v>12024</v>
      </c>
      <c r="J780" s="119">
        <v>5245601.5999999996</v>
      </c>
      <c r="K780" s="121">
        <v>43140</v>
      </c>
      <c r="L780" s="119">
        <v>464</v>
      </c>
      <c r="M780" s="119" t="s">
        <v>1277</v>
      </c>
    </row>
    <row r="781" spans="1:13">
      <c r="A781" s="119" t="s">
        <v>1278</v>
      </c>
      <c r="B781" s="119" t="s">
        <v>397</v>
      </c>
      <c r="C781" s="119">
        <v>505.1</v>
      </c>
      <c r="D781" s="119">
        <v>519.75</v>
      </c>
      <c r="E781" s="119">
        <v>500</v>
      </c>
      <c r="F781" s="119">
        <v>517.1</v>
      </c>
      <c r="G781" s="119">
        <v>519.75</v>
      </c>
      <c r="H781" s="119">
        <v>515.79999999999995</v>
      </c>
      <c r="I781" s="119">
        <v>14834</v>
      </c>
      <c r="J781" s="119">
        <v>7586057.2999999998</v>
      </c>
      <c r="K781" s="121">
        <v>43140</v>
      </c>
      <c r="L781" s="119">
        <v>851</v>
      </c>
      <c r="M781" s="119" t="s">
        <v>1279</v>
      </c>
    </row>
    <row r="782" spans="1:13">
      <c r="A782" s="119" t="s">
        <v>1280</v>
      </c>
      <c r="B782" s="119" t="s">
        <v>397</v>
      </c>
      <c r="C782" s="119">
        <v>999.99</v>
      </c>
      <c r="D782" s="119">
        <v>1000.01</v>
      </c>
      <c r="E782" s="119">
        <v>999.99</v>
      </c>
      <c r="F782" s="119">
        <v>1000</v>
      </c>
      <c r="G782" s="119">
        <v>1000.01</v>
      </c>
      <c r="H782" s="119">
        <v>1000</v>
      </c>
      <c r="I782" s="119">
        <v>1355360</v>
      </c>
      <c r="J782" s="119">
        <v>1355364782.95</v>
      </c>
      <c r="K782" s="121">
        <v>43140</v>
      </c>
      <c r="L782" s="119">
        <v>3937</v>
      </c>
      <c r="M782" s="119" t="s">
        <v>1281</v>
      </c>
    </row>
    <row r="783" spans="1:13">
      <c r="A783" s="119" t="s">
        <v>3257</v>
      </c>
      <c r="B783" s="119" t="s">
        <v>397</v>
      </c>
      <c r="C783" s="119">
        <v>8.8000000000000007</v>
      </c>
      <c r="D783" s="119">
        <v>9.1999999999999993</v>
      </c>
      <c r="E783" s="119">
        <v>8.8000000000000007</v>
      </c>
      <c r="F783" s="119">
        <v>9.1999999999999993</v>
      </c>
      <c r="G783" s="119">
        <v>9.1999999999999993</v>
      </c>
      <c r="H783" s="119">
        <v>8.8000000000000007</v>
      </c>
      <c r="I783" s="119">
        <v>144150</v>
      </c>
      <c r="J783" s="119">
        <v>1320262.3</v>
      </c>
      <c r="K783" s="121">
        <v>43140</v>
      </c>
      <c r="L783" s="119">
        <v>211</v>
      </c>
      <c r="M783" s="119" t="s">
        <v>3258</v>
      </c>
    </row>
    <row r="784" spans="1:13">
      <c r="A784" s="119" t="s">
        <v>1283</v>
      </c>
      <c r="B784" s="119" t="s">
        <v>397</v>
      </c>
      <c r="C784" s="119">
        <v>61.1</v>
      </c>
      <c r="D784" s="119">
        <v>72.400000000000006</v>
      </c>
      <c r="E784" s="119">
        <v>61.1</v>
      </c>
      <c r="F784" s="119">
        <v>71.05</v>
      </c>
      <c r="G784" s="119">
        <v>71.8</v>
      </c>
      <c r="H784" s="119">
        <v>64.150000000000006</v>
      </c>
      <c r="I784" s="119">
        <v>213607</v>
      </c>
      <c r="J784" s="119">
        <v>14922814.15</v>
      </c>
      <c r="K784" s="121">
        <v>43140</v>
      </c>
      <c r="L784" s="119">
        <v>2009</v>
      </c>
      <c r="M784" s="119" t="s">
        <v>1284</v>
      </c>
    </row>
    <row r="785" spans="1:13">
      <c r="A785" s="119" t="s">
        <v>3259</v>
      </c>
      <c r="B785" s="119" t="s">
        <v>397</v>
      </c>
      <c r="C785" s="119">
        <v>30.65</v>
      </c>
      <c r="D785" s="119">
        <v>32</v>
      </c>
      <c r="E785" s="119">
        <v>30</v>
      </c>
      <c r="F785" s="119">
        <v>31.15</v>
      </c>
      <c r="G785" s="119">
        <v>31.8</v>
      </c>
      <c r="H785" s="119">
        <v>30.75</v>
      </c>
      <c r="I785" s="119">
        <v>8666</v>
      </c>
      <c r="J785" s="119">
        <v>269127.3</v>
      </c>
      <c r="K785" s="121">
        <v>43140</v>
      </c>
      <c r="L785" s="119">
        <v>54</v>
      </c>
      <c r="M785" s="119" t="s">
        <v>3260</v>
      </c>
    </row>
    <row r="786" spans="1:13">
      <c r="A786" s="119" t="s">
        <v>1285</v>
      </c>
      <c r="B786" s="119" t="s">
        <v>397</v>
      </c>
      <c r="C786" s="119">
        <v>219.6</v>
      </c>
      <c r="D786" s="119">
        <v>222</v>
      </c>
      <c r="E786" s="119">
        <v>212.05</v>
      </c>
      <c r="F786" s="119">
        <v>219.25</v>
      </c>
      <c r="G786" s="119">
        <v>219.15</v>
      </c>
      <c r="H786" s="119">
        <v>220.15</v>
      </c>
      <c r="I786" s="119">
        <v>20307</v>
      </c>
      <c r="J786" s="119">
        <v>4430708</v>
      </c>
      <c r="K786" s="121">
        <v>43140</v>
      </c>
      <c r="L786" s="119">
        <v>850</v>
      </c>
      <c r="M786" s="119" t="s">
        <v>1286</v>
      </c>
    </row>
    <row r="787" spans="1:13">
      <c r="A787" s="119" t="s">
        <v>3261</v>
      </c>
      <c r="B787" s="119" t="s">
        <v>397</v>
      </c>
      <c r="C787" s="119">
        <v>4.9000000000000004</v>
      </c>
      <c r="D787" s="119">
        <v>5</v>
      </c>
      <c r="E787" s="119">
        <v>4.8</v>
      </c>
      <c r="F787" s="119">
        <v>4.8499999999999996</v>
      </c>
      <c r="G787" s="119">
        <v>4.8499999999999996</v>
      </c>
      <c r="H787" s="119">
        <v>4.8</v>
      </c>
      <c r="I787" s="119">
        <v>2607</v>
      </c>
      <c r="J787" s="119">
        <v>12956.4</v>
      </c>
      <c r="K787" s="121">
        <v>43140</v>
      </c>
      <c r="L787" s="119">
        <v>21</v>
      </c>
      <c r="M787" s="119" t="s">
        <v>3262</v>
      </c>
    </row>
    <row r="788" spans="1:13">
      <c r="A788" s="119" t="s">
        <v>111</v>
      </c>
      <c r="B788" s="119" t="s">
        <v>397</v>
      </c>
      <c r="C788" s="119">
        <v>1324.8</v>
      </c>
      <c r="D788" s="119">
        <v>1343</v>
      </c>
      <c r="E788" s="119">
        <v>1318.1</v>
      </c>
      <c r="F788" s="119">
        <v>1329.25</v>
      </c>
      <c r="G788" s="119">
        <v>1330</v>
      </c>
      <c r="H788" s="119">
        <v>1347.4</v>
      </c>
      <c r="I788" s="119">
        <v>2029257</v>
      </c>
      <c r="J788" s="119">
        <v>2697306031.4000001</v>
      </c>
      <c r="K788" s="121">
        <v>43140</v>
      </c>
      <c r="L788" s="119">
        <v>74036</v>
      </c>
      <c r="M788" s="119" t="s">
        <v>1287</v>
      </c>
    </row>
    <row r="789" spans="1:13">
      <c r="A789" s="119" t="s">
        <v>2214</v>
      </c>
      <c r="B789" s="119" t="s">
        <v>397</v>
      </c>
      <c r="C789" s="119">
        <v>1342</v>
      </c>
      <c r="D789" s="119">
        <v>1418.4</v>
      </c>
      <c r="E789" s="119">
        <v>1342</v>
      </c>
      <c r="F789" s="119">
        <v>1388.4</v>
      </c>
      <c r="G789" s="119">
        <v>1384</v>
      </c>
      <c r="H789" s="119">
        <v>1386.85</v>
      </c>
      <c r="I789" s="119">
        <v>176757</v>
      </c>
      <c r="J789" s="119">
        <v>245801787.75</v>
      </c>
      <c r="K789" s="121">
        <v>43140</v>
      </c>
      <c r="L789" s="119">
        <v>9636</v>
      </c>
      <c r="M789" s="119" t="s">
        <v>2215</v>
      </c>
    </row>
    <row r="790" spans="1:13">
      <c r="A790" s="119" t="s">
        <v>2275</v>
      </c>
      <c r="B790" s="119" t="s">
        <v>397</v>
      </c>
      <c r="C790" s="119">
        <v>1300</v>
      </c>
      <c r="D790" s="119">
        <v>1329</v>
      </c>
      <c r="E790" s="119">
        <v>1280</v>
      </c>
      <c r="F790" s="119">
        <v>1312.45</v>
      </c>
      <c r="G790" s="119">
        <v>1301.5</v>
      </c>
      <c r="H790" s="119">
        <v>1322.55</v>
      </c>
      <c r="I790" s="119">
        <v>105534</v>
      </c>
      <c r="J790" s="119">
        <v>138035875.55000001</v>
      </c>
      <c r="K790" s="121">
        <v>43140</v>
      </c>
      <c r="L790" s="119">
        <v>9767</v>
      </c>
      <c r="M790" s="119" t="s">
        <v>2276</v>
      </c>
    </row>
    <row r="791" spans="1:13">
      <c r="A791" s="119" t="s">
        <v>1288</v>
      </c>
      <c r="B791" s="119" t="s">
        <v>397</v>
      </c>
      <c r="C791" s="119">
        <v>2200</v>
      </c>
      <c r="D791" s="119">
        <v>2345.4499999999998</v>
      </c>
      <c r="E791" s="119">
        <v>2140</v>
      </c>
      <c r="F791" s="119">
        <v>2264.6999999999998</v>
      </c>
      <c r="G791" s="119">
        <v>2222.65</v>
      </c>
      <c r="H791" s="119">
        <v>2371.35</v>
      </c>
      <c r="I791" s="119">
        <v>118770</v>
      </c>
      <c r="J791" s="119">
        <v>267624092.84999999</v>
      </c>
      <c r="K791" s="121">
        <v>43140</v>
      </c>
      <c r="L791" s="119">
        <v>8292</v>
      </c>
      <c r="M791" s="119" t="s">
        <v>1289</v>
      </c>
    </row>
    <row r="792" spans="1:13">
      <c r="A792" s="119" t="s">
        <v>1290</v>
      </c>
      <c r="B792" s="119" t="s">
        <v>397</v>
      </c>
      <c r="C792" s="119">
        <v>780</v>
      </c>
      <c r="D792" s="119">
        <v>874</v>
      </c>
      <c r="E792" s="119">
        <v>780</v>
      </c>
      <c r="F792" s="119">
        <v>855.55</v>
      </c>
      <c r="G792" s="119">
        <v>852.2</v>
      </c>
      <c r="H792" s="119">
        <v>815.4</v>
      </c>
      <c r="I792" s="119">
        <v>47695</v>
      </c>
      <c r="J792" s="119">
        <v>40260004.200000003</v>
      </c>
      <c r="K792" s="121">
        <v>43140</v>
      </c>
      <c r="L792" s="119">
        <v>2857</v>
      </c>
      <c r="M792" s="119" t="s">
        <v>1291</v>
      </c>
    </row>
    <row r="793" spans="1:13">
      <c r="A793" s="119" t="s">
        <v>112</v>
      </c>
      <c r="B793" s="119" t="s">
        <v>397</v>
      </c>
      <c r="C793" s="119">
        <v>804</v>
      </c>
      <c r="D793" s="119">
        <v>829.3</v>
      </c>
      <c r="E793" s="119">
        <v>799</v>
      </c>
      <c r="F793" s="119">
        <v>822.15</v>
      </c>
      <c r="G793" s="119">
        <v>821.5</v>
      </c>
      <c r="H793" s="119">
        <v>812.45</v>
      </c>
      <c r="I793" s="119">
        <v>2767071</v>
      </c>
      <c r="J793" s="119">
        <v>2269496381.3000002</v>
      </c>
      <c r="K793" s="121">
        <v>43140</v>
      </c>
      <c r="L793" s="119">
        <v>70950</v>
      </c>
      <c r="M793" s="119" t="s">
        <v>1292</v>
      </c>
    </row>
    <row r="794" spans="1:13">
      <c r="A794" s="119" t="s">
        <v>1293</v>
      </c>
      <c r="B794" s="119" t="s">
        <v>397</v>
      </c>
      <c r="C794" s="119">
        <v>1689</v>
      </c>
      <c r="D794" s="119">
        <v>1750</v>
      </c>
      <c r="E794" s="119">
        <v>1650.1</v>
      </c>
      <c r="F794" s="119">
        <v>1728.6</v>
      </c>
      <c r="G794" s="119">
        <v>1734</v>
      </c>
      <c r="H794" s="119">
        <v>1706.3</v>
      </c>
      <c r="I794" s="119">
        <v>129164</v>
      </c>
      <c r="J794" s="119">
        <v>222474007.59999999</v>
      </c>
      <c r="K794" s="121">
        <v>43140</v>
      </c>
      <c r="L794" s="119">
        <v>3281</v>
      </c>
      <c r="M794" s="119" t="s">
        <v>1294</v>
      </c>
    </row>
    <row r="795" spans="1:13">
      <c r="A795" s="119" t="s">
        <v>1295</v>
      </c>
      <c r="B795" s="119" t="s">
        <v>397</v>
      </c>
      <c r="C795" s="119">
        <v>58.2</v>
      </c>
      <c r="D795" s="119">
        <v>61.5</v>
      </c>
      <c r="E795" s="119">
        <v>57.4</v>
      </c>
      <c r="F795" s="119">
        <v>60.35</v>
      </c>
      <c r="G795" s="119">
        <v>60.25</v>
      </c>
      <c r="H795" s="119">
        <v>60.6</v>
      </c>
      <c r="I795" s="119">
        <v>149447</v>
      </c>
      <c r="J795" s="119">
        <v>8905127.6500000004</v>
      </c>
      <c r="K795" s="121">
        <v>43140</v>
      </c>
      <c r="L795" s="119">
        <v>1152</v>
      </c>
      <c r="M795" s="119" t="s">
        <v>1296</v>
      </c>
    </row>
    <row r="796" spans="1:13">
      <c r="A796" s="119" t="s">
        <v>1297</v>
      </c>
      <c r="B796" s="119" t="s">
        <v>397</v>
      </c>
      <c r="C796" s="119">
        <v>33.950000000000003</v>
      </c>
      <c r="D796" s="119">
        <v>34.700000000000003</v>
      </c>
      <c r="E796" s="119">
        <v>32.950000000000003</v>
      </c>
      <c r="F796" s="119">
        <v>34.5</v>
      </c>
      <c r="G796" s="119">
        <v>34.700000000000003</v>
      </c>
      <c r="H796" s="119">
        <v>34.549999999999997</v>
      </c>
      <c r="I796" s="119">
        <v>64553</v>
      </c>
      <c r="J796" s="119">
        <v>2200658.35</v>
      </c>
      <c r="K796" s="121">
        <v>43140</v>
      </c>
      <c r="L796" s="119">
        <v>430</v>
      </c>
      <c r="M796" s="119" t="s">
        <v>1298</v>
      </c>
    </row>
    <row r="797" spans="1:13">
      <c r="A797" s="119" t="s">
        <v>113</v>
      </c>
      <c r="B797" s="119" t="s">
        <v>397</v>
      </c>
      <c r="C797" s="119">
        <v>747</v>
      </c>
      <c r="D797" s="119">
        <v>753.3</v>
      </c>
      <c r="E797" s="119">
        <v>742</v>
      </c>
      <c r="F797" s="119">
        <v>750.05</v>
      </c>
      <c r="G797" s="119">
        <v>750</v>
      </c>
      <c r="H797" s="119">
        <v>752.2</v>
      </c>
      <c r="I797" s="119">
        <v>2214895</v>
      </c>
      <c r="J797" s="119">
        <v>1660429189.5999999</v>
      </c>
      <c r="K797" s="121">
        <v>43140</v>
      </c>
      <c r="L797" s="119">
        <v>48257</v>
      </c>
      <c r="M797" s="119" t="s">
        <v>1299</v>
      </c>
    </row>
    <row r="798" spans="1:13">
      <c r="A798" s="119" t="s">
        <v>114</v>
      </c>
      <c r="B798" s="119" t="s">
        <v>397</v>
      </c>
      <c r="C798" s="119">
        <v>442</v>
      </c>
      <c r="D798" s="119">
        <v>453</v>
      </c>
      <c r="E798" s="119">
        <v>435.9</v>
      </c>
      <c r="F798" s="119">
        <v>444.3</v>
      </c>
      <c r="G798" s="119">
        <v>442</v>
      </c>
      <c r="H798" s="119">
        <v>449.2</v>
      </c>
      <c r="I798" s="119">
        <v>1998434</v>
      </c>
      <c r="J798" s="119">
        <v>889110475.85000002</v>
      </c>
      <c r="K798" s="121">
        <v>43140</v>
      </c>
      <c r="L798" s="119">
        <v>53738</v>
      </c>
      <c r="M798" s="119" t="s">
        <v>1300</v>
      </c>
    </row>
    <row r="799" spans="1:13">
      <c r="A799" s="119" t="s">
        <v>1301</v>
      </c>
      <c r="B799" s="119" t="s">
        <v>397</v>
      </c>
      <c r="C799" s="119">
        <v>22</v>
      </c>
      <c r="D799" s="119">
        <v>22</v>
      </c>
      <c r="E799" s="119">
        <v>21.5</v>
      </c>
      <c r="F799" s="119">
        <v>21.94</v>
      </c>
      <c r="G799" s="119">
        <v>21.95</v>
      </c>
      <c r="H799" s="119">
        <v>21.92</v>
      </c>
      <c r="I799" s="119">
        <v>19735</v>
      </c>
      <c r="J799" s="119">
        <v>430116.13</v>
      </c>
      <c r="K799" s="121">
        <v>43140</v>
      </c>
      <c r="L799" s="119">
        <v>157</v>
      </c>
      <c r="M799" s="119" t="s">
        <v>1302</v>
      </c>
    </row>
    <row r="800" spans="1:13">
      <c r="A800" s="119" t="s">
        <v>1303</v>
      </c>
      <c r="B800" s="119" t="s">
        <v>397</v>
      </c>
      <c r="C800" s="119">
        <v>102.9</v>
      </c>
      <c r="D800" s="119">
        <v>105.05</v>
      </c>
      <c r="E800" s="119">
        <v>102</v>
      </c>
      <c r="F800" s="119">
        <v>102</v>
      </c>
      <c r="G800" s="119">
        <v>102</v>
      </c>
      <c r="H800" s="119">
        <v>103.74</v>
      </c>
      <c r="I800" s="119">
        <v>1691</v>
      </c>
      <c r="J800" s="119">
        <v>173839.91</v>
      </c>
      <c r="K800" s="121">
        <v>43140</v>
      </c>
      <c r="L800" s="119">
        <v>23</v>
      </c>
      <c r="M800" s="119" t="s">
        <v>1304</v>
      </c>
    </row>
    <row r="801" spans="1:13">
      <c r="A801" s="119" t="s">
        <v>1305</v>
      </c>
      <c r="B801" s="119" t="s">
        <v>397</v>
      </c>
      <c r="C801" s="119">
        <v>141.6</v>
      </c>
      <c r="D801" s="119">
        <v>151.9</v>
      </c>
      <c r="E801" s="119">
        <v>139.6</v>
      </c>
      <c r="F801" s="119">
        <v>150.4</v>
      </c>
      <c r="G801" s="119">
        <v>151.5</v>
      </c>
      <c r="H801" s="119">
        <v>146.30000000000001</v>
      </c>
      <c r="I801" s="119">
        <v>23710</v>
      </c>
      <c r="J801" s="119">
        <v>3474494.15</v>
      </c>
      <c r="K801" s="121">
        <v>43140</v>
      </c>
      <c r="L801" s="119">
        <v>523</v>
      </c>
      <c r="M801" s="119" t="s">
        <v>1306</v>
      </c>
    </row>
    <row r="802" spans="1:13">
      <c r="A802" s="119" t="s">
        <v>1307</v>
      </c>
      <c r="B802" s="119" t="s">
        <v>397</v>
      </c>
      <c r="C802" s="119">
        <v>60.5</v>
      </c>
      <c r="D802" s="119">
        <v>62.55</v>
      </c>
      <c r="E802" s="119">
        <v>60</v>
      </c>
      <c r="F802" s="119">
        <v>61.65</v>
      </c>
      <c r="G802" s="119">
        <v>62.55</v>
      </c>
      <c r="H802" s="119">
        <v>62</v>
      </c>
      <c r="I802" s="119">
        <v>8131</v>
      </c>
      <c r="J802" s="119">
        <v>497743.8</v>
      </c>
      <c r="K802" s="121">
        <v>43140</v>
      </c>
      <c r="L802" s="119">
        <v>116</v>
      </c>
      <c r="M802" s="119" t="s">
        <v>1308</v>
      </c>
    </row>
    <row r="803" spans="1:13">
      <c r="A803" s="119" t="s">
        <v>1309</v>
      </c>
      <c r="B803" s="119" t="s">
        <v>397</v>
      </c>
      <c r="C803" s="119">
        <v>28.7</v>
      </c>
      <c r="D803" s="119">
        <v>30.8</v>
      </c>
      <c r="E803" s="119">
        <v>28.3</v>
      </c>
      <c r="F803" s="119">
        <v>30.4</v>
      </c>
      <c r="G803" s="119">
        <v>30.5</v>
      </c>
      <c r="H803" s="119">
        <v>30.25</v>
      </c>
      <c r="I803" s="119">
        <v>140207</v>
      </c>
      <c r="J803" s="119">
        <v>4226701.3</v>
      </c>
      <c r="K803" s="121">
        <v>43140</v>
      </c>
      <c r="L803" s="119">
        <v>663</v>
      </c>
      <c r="M803" s="119" t="s">
        <v>1310</v>
      </c>
    </row>
    <row r="804" spans="1:13">
      <c r="A804" s="119" t="s">
        <v>2515</v>
      </c>
      <c r="B804" s="119" t="s">
        <v>397</v>
      </c>
      <c r="C804" s="119">
        <v>33.35</v>
      </c>
      <c r="D804" s="119">
        <v>36.35</v>
      </c>
      <c r="E804" s="119">
        <v>33</v>
      </c>
      <c r="F804" s="119">
        <v>36.200000000000003</v>
      </c>
      <c r="G804" s="119">
        <v>36.35</v>
      </c>
      <c r="H804" s="119">
        <v>34.65</v>
      </c>
      <c r="I804" s="119">
        <v>559349</v>
      </c>
      <c r="J804" s="119">
        <v>19547578.949999999</v>
      </c>
      <c r="K804" s="121">
        <v>43140</v>
      </c>
      <c r="L804" s="119">
        <v>2560</v>
      </c>
      <c r="M804" s="119" t="s">
        <v>2516</v>
      </c>
    </row>
    <row r="805" spans="1:13">
      <c r="A805" s="119" t="s">
        <v>2924</v>
      </c>
      <c r="B805" s="119" t="s">
        <v>397</v>
      </c>
      <c r="C805" s="119">
        <v>164.3</v>
      </c>
      <c r="D805" s="119">
        <v>184.8</v>
      </c>
      <c r="E805" s="119">
        <v>155.94999999999999</v>
      </c>
      <c r="F805" s="119">
        <v>174.65</v>
      </c>
      <c r="G805" s="119">
        <v>175.9</v>
      </c>
      <c r="H805" s="119">
        <v>168.8</v>
      </c>
      <c r="I805" s="119">
        <v>57206</v>
      </c>
      <c r="J805" s="119">
        <v>10165650.050000001</v>
      </c>
      <c r="K805" s="121">
        <v>43140</v>
      </c>
      <c r="L805" s="119">
        <v>1202</v>
      </c>
      <c r="M805" s="119" t="s">
        <v>2925</v>
      </c>
    </row>
    <row r="806" spans="1:13">
      <c r="A806" s="119" t="s">
        <v>1311</v>
      </c>
      <c r="B806" s="119" t="s">
        <v>397</v>
      </c>
      <c r="C806" s="119">
        <v>156</v>
      </c>
      <c r="D806" s="119">
        <v>161.80000000000001</v>
      </c>
      <c r="E806" s="119">
        <v>153</v>
      </c>
      <c r="F806" s="119">
        <v>160.19999999999999</v>
      </c>
      <c r="G806" s="119">
        <v>161.80000000000001</v>
      </c>
      <c r="H806" s="119">
        <v>159.15</v>
      </c>
      <c r="I806" s="119">
        <v>47735</v>
      </c>
      <c r="J806" s="119">
        <v>7507740.0999999996</v>
      </c>
      <c r="K806" s="121">
        <v>43140</v>
      </c>
      <c r="L806" s="119">
        <v>839</v>
      </c>
      <c r="M806" s="119" t="s">
        <v>1312</v>
      </c>
    </row>
    <row r="807" spans="1:13">
      <c r="A807" s="119" t="s">
        <v>2273</v>
      </c>
      <c r="B807" s="119" t="s">
        <v>397</v>
      </c>
      <c r="C807" s="119">
        <v>13.05</v>
      </c>
      <c r="D807" s="119">
        <v>13.7</v>
      </c>
      <c r="E807" s="119">
        <v>12.6</v>
      </c>
      <c r="F807" s="119">
        <v>13.5</v>
      </c>
      <c r="G807" s="119">
        <v>13.4</v>
      </c>
      <c r="H807" s="119">
        <v>13.05</v>
      </c>
      <c r="I807" s="119">
        <v>55207</v>
      </c>
      <c r="J807" s="119">
        <v>740405.2</v>
      </c>
      <c r="K807" s="121">
        <v>43140</v>
      </c>
      <c r="L807" s="119">
        <v>214</v>
      </c>
      <c r="M807" s="119" t="s">
        <v>2274</v>
      </c>
    </row>
    <row r="808" spans="1:13">
      <c r="A808" s="119" t="s">
        <v>1313</v>
      </c>
      <c r="B808" s="119" t="s">
        <v>397</v>
      </c>
      <c r="C808" s="119">
        <v>19</v>
      </c>
      <c r="D808" s="119">
        <v>19</v>
      </c>
      <c r="E808" s="119">
        <v>18.75</v>
      </c>
      <c r="F808" s="119">
        <v>18.8</v>
      </c>
      <c r="G808" s="119">
        <v>18.899999999999999</v>
      </c>
      <c r="H808" s="119">
        <v>19</v>
      </c>
      <c r="I808" s="119">
        <v>488173</v>
      </c>
      <c r="J808" s="119">
        <v>9196098.3499999996</v>
      </c>
      <c r="K808" s="121">
        <v>43140</v>
      </c>
      <c r="L808" s="119">
        <v>1369</v>
      </c>
      <c r="M808" s="119" t="s">
        <v>1314</v>
      </c>
    </row>
    <row r="809" spans="1:13">
      <c r="A809" s="119" t="s">
        <v>2188</v>
      </c>
      <c r="B809" s="119" t="s">
        <v>397</v>
      </c>
      <c r="C809" s="119">
        <v>78</v>
      </c>
      <c r="D809" s="119">
        <v>81.900000000000006</v>
      </c>
      <c r="E809" s="119">
        <v>76</v>
      </c>
      <c r="F809" s="119">
        <v>81.150000000000006</v>
      </c>
      <c r="G809" s="119">
        <v>81</v>
      </c>
      <c r="H809" s="119">
        <v>80.400000000000006</v>
      </c>
      <c r="I809" s="119">
        <v>77883</v>
      </c>
      <c r="J809" s="119">
        <v>6277510.4500000002</v>
      </c>
      <c r="K809" s="121">
        <v>43140</v>
      </c>
      <c r="L809" s="119">
        <v>807</v>
      </c>
      <c r="M809" s="119" t="s">
        <v>2189</v>
      </c>
    </row>
    <row r="810" spans="1:13">
      <c r="A810" s="119" t="s">
        <v>1315</v>
      </c>
      <c r="B810" s="119" t="s">
        <v>397</v>
      </c>
      <c r="C810" s="119">
        <v>208.7</v>
      </c>
      <c r="D810" s="119">
        <v>215.75</v>
      </c>
      <c r="E810" s="119">
        <v>206</v>
      </c>
      <c r="F810" s="119">
        <v>213.9</v>
      </c>
      <c r="G810" s="119">
        <v>213</v>
      </c>
      <c r="H810" s="119">
        <v>215.7</v>
      </c>
      <c r="I810" s="119">
        <v>144946</v>
      </c>
      <c r="J810" s="119">
        <v>30897389.649999999</v>
      </c>
      <c r="K810" s="121">
        <v>43140</v>
      </c>
      <c r="L810" s="119">
        <v>2526</v>
      </c>
      <c r="M810" s="119" t="s">
        <v>1316</v>
      </c>
    </row>
    <row r="811" spans="1:13">
      <c r="A811" s="119" t="s">
        <v>1317</v>
      </c>
      <c r="B811" s="119" t="s">
        <v>397</v>
      </c>
      <c r="C811" s="119">
        <v>469</v>
      </c>
      <c r="D811" s="119">
        <v>469</v>
      </c>
      <c r="E811" s="119">
        <v>460</v>
      </c>
      <c r="F811" s="119">
        <v>460.9</v>
      </c>
      <c r="G811" s="119">
        <v>461</v>
      </c>
      <c r="H811" s="119">
        <v>468.25</v>
      </c>
      <c r="I811" s="119">
        <v>15454</v>
      </c>
      <c r="J811" s="119">
        <v>7156484.2999999998</v>
      </c>
      <c r="K811" s="121">
        <v>43140</v>
      </c>
      <c r="L811" s="119">
        <v>561</v>
      </c>
      <c r="M811" s="119" t="s">
        <v>1318</v>
      </c>
    </row>
    <row r="812" spans="1:13">
      <c r="A812" s="119" t="s">
        <v>2842</v>
      </c>
      <c r="B812" s="119" t="s">
        <v>397</v>
      </c>
      <c r="C812" s="119">
        <v>475</v>
      </c>
      <c r="D812" s="119">
        <v>475</v>
      </c>
      <c r="E812" s="119">
        <v>462</v>
      </c>
      <c r="F812" s="119">
        <v>471.95</v>
      </c>
      <c r="G812" s="119">
        <v>470.15</v>
      </c>
      <c r="H812" s="119">
        <v>475.2</v>
      </c>
      <c r="I812" s="119">
        <v>36127</v>
      </c>
      <c r="J812" s="119">
        <v>16932675.949999999</v>
      </c>
      <c r="K812" s="121">
        <v>43140</v>
      </c>
      <c r="L812" s="119">
        <v>1796</v>
      </c>
      <c r="M812" s="119" t="s">
        <v>2843</v>
      </c>
    </row>
    <row r="813" spans="1:13">
      <c r="A813" s="119" t="s">
        <v>1319</v>
      </c>
      <c r="B813" s="119" t="s">
        <v>397</v>
      </c>
      <c r="C813" s="119">
        <v>2450</v>
      </c>
      <c r="D813" s="119">
        <v>2510.15</v>
      </c>
      <c r="E813" s="119">
        <v>2450</v>
      </c>
      <c r="F813" s="119">
        <v>2456.65</v>
      </c>
      <c r="G813" s="119">
        <v>2459.4</v>
      </c>
      <c r="H813" s="119">
        <v>2570.1</v>
      </c>
      <c r="I813" s="119">
        <v>5723</v>
      </c>
      <c r="J813" s="119">
        <v>14168939</v>
      </c>
      <c r="K813" s="121">
        <v>43140</v>
      </c>
      <c r="L813" s="119">
        <v>548</v>
      </c>
      <c r="M813" s="119" t="s">
        <v>1320</v>
      </c>
    </row>
    <row r="814" spans="1:13">
      <c r="A814" s="119" t="s">
        <v>1321</v>
      </c>
      <c r="B814" s="119" t="s">
        <v>397</v>
      </c>
      <c r="C814" s="119">
        <v>487</v>
      </c>
      <c r="D814" s="119">
        <v>500.1</v>
      </c>
      <c r="E814" s="119">
        <v>487</v>
      </c>
      <c r="F814" s="119">
        <v>492.3</v>
      </c>
      <c r="G814" s="119">
        <v>492.15</v>
      </c>
      <c r="H814" s="119">
        <v>500.35</v>
      </c>
      <c r="I814" s="119">
        <v>57085</v>
      </c>
      <c r="J814" s="119">
        <v>28263620.350000001</v>
      </c>
      <c r="K814" s="121">
        <v>43140</v>
      </c>
      <c r="L814" s="119">
        <v>1296</v>
      </c>
      <c r="M814" s="119" t="s">
        <v>1322</v>
      </c>
    </row>
    <row r="815" spans="1:13">
      <c r="A815" s="119" t="s">
        <v>1323</v>
      </c>
      <c r="B815" s="119" t="s">
        <v>397</v>
      </c>
      <c r="C815" s="119">
        <v>844.5</v>
      </c>
      <c r="D815" s="119">
        <v>869.9</v>
      </c>
      <c r="E815" s="119">
        <v>825.05</v>
      </c>
      <c r="F815" s="119">
        <v>848.3</v>
      </c>
      <c r="G815" s="119">
        <v>850</v>
      </c>
      <c r="H815" s="119">
        <v>864.7</v>
      </c>
      <c r="I815" s="119">
        <v>90389</v>
      </c>
      <c r="J815" s="119">
        <v>76925712.150000006</v>
      </c>
      <c r="K815" s="121">
        <v>43140</v>
      </c>
      <c r="L815" s="119">
        <v>2948</v>
      </c>
      <c r="M815" s="119" t="s">
        <v>1324</v>
      </c>
    </row>
    <row r="816" spans="1:13">
      <c r="A816" s="119" t="s">
        <v>1325</v>
      </c>
      <c r="B816" s="119" t="s">
        <v>397</v>
      </c>
      <c r="C816" s="119">
        <v>479.2</v>
      </c>
      <c r="D816" s="119">
        <v>491.55</v>
      </c>
      <c r="E816" s="119">
        <v>473.5</v>
      </c>
      <c r="F816" s="119">
        <v>487.4</v>
      </c>
      <c r="G816" s="119">
        <v>484.35</v>
      </c>
      <c r="H816" s="119">
        <v>486.75</v>
      </c>
      <c r="I816" s="119">
        <v>350886</v>
      </c>
      <c r="J816" s="119">
        <v>169029371.69999999</v>
      </c>
      <c r="K816" s="121">
        <v>43140</v>
      </c>
      <c r="L816" s="119">
        <v>11782</v>
      </c>
      <c r="M816" s="119" t="s">
        <v>1326</v>
      </c>
    </row>
    <row r="817" spans="1:13">
      <c r="A817" s="119" t="s">
        <v>2210</v>
      </c>
      <c r="B817" s="119" t="s">
        <v>397</v>
      </c>
      <c r="C817" s="119">
        <v>37.950000000000003</v>
      </c>
      <c r="D817" s="119">
        <v>38.4</v>
      </c>
      <c r="E817" s="119">
        <v>36.6</v>
      </c>
      <c r="F817" s="119">
        <v>38.1</v>
      </c>
      <c r="G817" s="119">
        <v>38.4</v>
      </c>
      <c r="H817" s="119">
        <v>36.6</v>
      </c>
      <c r="I817" s="119">
        <v>32745</v>
      </c>
      <c r="J817" s="119">
        <v>1228595.55</v>
      </c>
      <c r="K817" s="121">
        <v>43140</v>
      </c>
      <c r="L817" s="119">
        <v>210</v>
      </c>
      <c r="M817" s="119" t="s">
        <v>2211</v>
      </c>
    </row>
    <row r="818" spans="1:13">
      <c r="A818" s="119" t="s">
        <v>2673</v>
      </c>
      <c r="B818" s="119" t="s">
        <v>397</v>
      </c>
      <c r="C818" s="119">
        <v>12.55</v>
      </c>
      <c r="D818" s="119">
        <v>13.2</v>
      </c>
      <c r="E818" s="119">
        <v>12.55</v>
      </c>
      <c r="F818" s="119">
        <v>12.75</v>
      </c>
      <c r="G818" s="119">
        <v>12.7</v>
      </c>
      <c r="H818" s="119">
        <v>13.1</v>
      </c>
      <c r="I818" s="119">
        <v>15440</v>
      </c>
      <c r="J818" s="119">
        <v>197417.25</v>
      </c>
      <c r="K818" s="121">
        <v>43140</v>
      </c>
      <c r="L818" s="119">
        <v>79</v>
      </c>
      <c r="M818" s="119" t="s">
        <v>2674</v>
      </c>
    </row>
    <row r="819" spans="1:13">
      <c r="A819" s="119" t="s">
        <v>2349</v>
      </c>
      <c r="B819" s="119" t="s">
        <v>397</v>
      </c>
      <c r="C819" s="119">
        <v>17.399999999999999</v>
      </c>
      <c r="D819" s="119">
        <v>17.75</v>
      </c>
      <c r="E819" s="119">
        <v>16.55</v>
      </c>
      <c r="F819" s="119">
        <v>17.350000000000001</v>
      </c>
      <c r="G819" s="119">
        <v>17.2</v>
      </c>
      <c r="H819" s="119">
        <v>17.899999999999999</v>
      </c>
      <c r="I819" s="119">
        <v>80790</v>
      </c>
      <c r="J819" s="119">
        <v>1380711.6</v>
      </c>
      <c r="K819" s="121">
        <v>43140</v>
      </c>
      <c r="L819" s="119">
        <v>411</v>
      </c>
      <c r="M819" s="119" t="s">
        <v>2350</v>
      </c>
    </row>
    <row r="820" spans="1:13">
      <c r="A820" s="119" t="s">
        <v>1327</v>
      </c>
      <c r="B820" s="119" t="s">
        <v>397</v>
      </c>
      <c r="C820" s="119">
        <v>66.650000000000006</v>
      </c>
      <c r="D820" s="119">
        <v>66.650000000000006</v>
      </c>
      <c r="E820" s="119">
        <v>63.5</v>
      </c>
      <c r="F820" s="119">
        <v>64.099999999999994</v>
      </c>
      <c r="G820" s="119">
        <v>63.9</v>
      </c>
      <c r="H820" s="119">
        <v>65.650000000000006</v>
      </c>
      <c r="I820" s="119">
        <v>28742</v>
      </c>
      <c r="J820" s="119">
        <v>1865435.35</v>
      </c>
      <c r="K820" s="121">
        <v>43140</v>
      </c>
      <c r="L820" s="119">
        <v>310</v>
      </c>
      <c r="M820" s="119" t="s">
        <v>1328</v>
      </c>
    </row>
    <row r="821" spans="1:13">
      <c r="A821" s="119" t="s">
        <v>3263</v>
      </c>
      <c r="B821" s="119" t="s">
        <v>397</v>
      </c>
      <c r="C821" s="119">
        <v>39.5</v>
      </c>
      <c r="D821" s="119">
        <v>40</v>
      </c>
      <c r="E821" s="119">
        <v>38</v>
      </c>
      <c r="F821" s="119">
        <v>39.4</v>
      </c>
      <c r="G821" s="119">
        <v>39.25</v>
      </c>
      <c r="H821" s="119">
        <v>39.5</v>
      </c>
      <c r="I821" s="119">
        <v>61000</v>
      </c>
      <c r="J821" s="119">
        <v>2407441.1</v>
      </c>
      <c r="K821" s="121">
        <v>43140</v>
      </c>
      <c r="L821" s="119">
        <v>297</v>
      </c>
      <c r="M821" s="119" t="s">
        <v>3264</v>
      </c>
    </row>
    <row r="822" spans="1:13">
      <c r="A822" s="119" t="s">
        <v>1329</v>
      </c>
      <c r="B822" s="119" t="s">
        <v>397</v>
      </c>
      <c r="C822" s="119">
        <v>37.1</v>
      </c>
      <c r="D822" s="119">
        <v>38.5</v>
      </c>
      <c r="E822" s="119">
        <v>36</v>
      </c>
      <c r="F822" s="119">
        <v>37.9</v>
      </c>
      <c r="G822" s="119">
        <v>38</v>
      </c>
      <c r="H822" s="119">
        <v>38.200000000000003</v>
      </c>
      <c r="I822" s="119">
        <v>495355</v>
      </c>
      <c r="J822" s="119">
        <v>18758935.550000001</v>
      </c>
      <c r="K822" s="121">
        <v>43140</v>
      </c>
      <c r="L822" s="119">
        <v>1955</v>
      </c>
      <c r="M822" s="119" t="s">
        <v>1330</v>
      </c>
    </row>
    <row r="823" spans="1:13">
      <c r="A823" s="119" t="s">
        <v>1331</v>
      </c>
      <c r="B823" s="119" t="s">
        <v>397</v>
      </c>
      <c r="C823" s="119">
        <v>103.3</v>
      </c>
      <c r="D823" s="119">
        <v>106.4</v>
      </c>
      <c r="E823" s="119">
        <v>102.95</v>
      </c>
      <c r="F823" s="119">
        <v>104.35</v>
      </c>
      <c r="G823" s="119">
        <v>104.6</v>
      </c>
      <c r="H823" s="119">
        <v>108.6</v>
      </c>
      <c r="I823" s="119">
        <v>6314872</v>
      </c>
      <c r="J823" s="119">
        <v>661159257.95000005</v>
      </c>
      <c r="K823" s="121">
        <v>43140</v>
      </c>
      <c r="L823" s="119">
        <v>22015</v>
      </c>
      <c r="M823" s="119" t="s">
        <v>1332</v>
      </c>
    </row>
    <row r="824" spans="1:13">
      <c r="A824" s="119" t="s">
        <v>3265</v>
      </c>
      <c r="B824" s="119" t="s">
        <v>397</v>
      </c>
      <c r="C824" s="119">
        <v>6.95</v>
      </c>
      <c r="D824" s="119">
        <v>7.15</v>
      </c>
      <c r="E824" s="119">
        <v>6.75</v>
      </c>
      <c r="F824" s="119">
        <v>7.05</v>
      </c>
      <c r="G824" s="119">
        <v>7.1</v>
      </c>
      <c r="H824" s="119">
        <v>7</v>
      </c>
      <c r="I824" s="119">
        <v>30961</v>
      </c>
      <c r="J824" s="119">
        <v>216084.45</v>
      </c>
      <c r="K824" s="121">
        <v>43140</v>
      </c>
      <c r="L824" s="119">
        <v>106</v>
      </c>
      <c r="M824" s="119" t="s">
        <v>3266</v>
      </c>
    </row>
    <row r="825" spans="1:13">
      <c r="A825" s="119" t="s">
        <v>1333</v>
      </c>
      <c r="B825" s="119" t="s">
        <v>397</v>
      </c>
      <c r="C825" s="119">
        <v>171</v>
      </c>
      <c r="D825" s="119">
        <v>174.75</v>
      </c>
      <c r="E825" s="119">
        <v>164.15</v>
      </c>
      <c r="F825" s="119">
        <v>172.6</v>
      </c>
      <c r="G825" s="119">
        <v>171.15</v>
      </c>
      <c r="H825" s="119">
        <v>174.75</v>
      </c>
      <c r="I825" s="119">
        <v>67840</v>
      </c>
      <c r="J825" s="119">
        <v>11605374.4</v>
      </c>
      <c r="K825" s="121">
        <v>43140</v>
      </c>
      <c r="L825" s="119">
        <v>1124</v>
      </c>
      <c r="M825" s="119" t="s">
        <v>1334</v>
      </c>
    </row>
    <row r="826" spans="1:13">
      <c r="A826" s="119" t="s">
        <v>1335</v>
      </c>
      <c r="B826" s="119" t="s">
        <v>397</v>
      </c>
      <c r="C826" s="119">
        <v>62.05</v>
      </c>
      <c r="D826" s="119">
        <v>69.75</v>
      </c>
      <c r="E826" s="119">
        <v>62</v>
      </c>
      <c r="F826" s="119">
        <v>68.5</v>
      </c>
      <c r="G826" s="119">
        <v>68</v>
      </c>
      <c r="H826" s="119">
        <v>64.75</v>
      </c>
      <c r="I826" s="119">
        <v>151430</v>
      </c>
      <c r="J826" s="119">
        <v>10203874.4</v>
      </c>
      <c r="K826" s="121">
        <v>43140</v>
      </c>
      <c r="L826" s="119">
        <v>1041</v>
      </c>
      <c r="M826" s="119" t="s">
        <v>1336</v>
      </c>
    </row>
    <row r="827" spans="1:13">
      <c r="A827" s="119" t="s">
        <v>1337</v>
      </c>
      <c r="B827" s="119" t="s">
        <v>397</v>
      </c>
      <c r="C827" s="119">
        <v>371</v>
      </c>
      <c r="D827" s="119">
        <v>380</v>
      </c>
      <c r="E827" s="119">
        <v>361.1</v>
      </c>
      <c r="F827" s="119">
        <v>377.75</v>
      </c>
      <c r="G827" s="119">
        <v>373.3</v>
      </c>
      <c r="H827" s="119">
        <v>373.85</v>
      </c>
      <c r="I827" s="119">
        <v>25322</v>
      </c>
      <c r="J827" s="119">
        <v>9476867.6999999993</v>
      </c>
      <c r="K827" s="121">
        <v>43140</v>
      </c>
      <c r="L827" s="119">
        <v>949</v>
      </c>
      <c r="M827" s="119" t="s">
        <v>1338</v>
      </c>
    </row>
    <row r="828" spans="1:13">
      <c r="A828" s="119" t="s">
        <v>3267</v>
      </c>
      <c r="B828" s="119" t="s">
        <v>397</v>
      </c>
      <c r="C828" s="119">
        <v>32.049999999999997</v>
      </c>
      <c r="D828" s="119">
        <v>35</v>
      </c>
      <c r="E828" s="119">
        <v>32</v>
      </c>
      <c r="F828" s="119">
        <v>34.1</v>
      </c>
      <c r="G828" s="119">
        <v>34</v>
      </c>
      <c r="H828" s="119">
        <v>33.65</v>
      </c>
      <c r="I828" s="119">
        <v>8963</v>
      </c>
      <c r="J828" s="119">
        <v>301946.05</v>
      </c>
      <c r="K828" s="121">
        <v>43140</v>
      </c>
      <c r="L828" s="119">
        <v>150</v>
      </c>
      <c r="M828" s="119" t="s">
        <v>3268</v>
      </c>
    </row>
    <row r="829" spans="1:13">
      <c r="A829" s="119" t="s">
        <v>1339</v>
      </c>
      <c r="B829" s="119" t="s">
        <v>397</v>
      </c>
      <c r="C829" s="119">
        <v>123.1</v>
      </c>
      <c r="D829" s="119">
        <v>137.4</v>
      </c>
      <c r="E829" s="119">
        <v>123.1</v>
      </c>
      <c r="F829" s="119">
        <v>135.94999999999999</v>
      </c>
      <c r="G829" s="119">
        <v>137</v>
      </c>
      <c r="H829" s="119">
        <v>130.05000000000001</v>
      </c>
      <c r="I829" s="119">
        <v>800392</v>
      </c>
      <c r="J829" s="119">
        <v>106010914.84999999</v>
      </c>
      <c r="K829" s="121">
        <v>43140</v>
      </c>
      <c r="L829" s="119">
        <v>5900</v>
      </c>
      <c r="M829" s="119" t="s">
        <v>1340</v>
      </c>
    </row>
    <row r="830" spans="1:13">
      <c r="A830" s="119" t="s">
        <v>1341</v>
      </c>
      <c r="B830" s="119" t="s">
        <v>397</v>
      </c>
      <c r="C830" s="119">
        <v>59.25</v>
      </c>
      <c r="D830" s="119">
        <v>60.9</v>
      </c>
      <c r="E830" s="119">
        <v>58.4</v>
      </c>
      <c r="F830" s="119">
        <v>60.45</v>
      </c>
      <c r="G830" s="119">
        <v>60.5</v>
      </c>
      <c r="H830" s="119">
        <v>60.45</v>
      </c>
      <c r="I830" s="119">
        <v>253270</v>
      </c>
      <c r="J830" s="119">
        <v>15217801.15</v>
      </c>
      <c r="K830" s="121">
        <v>43140</v>
      </c>
      <c r="L830" s="119">
        <v>1515</v>
      </c>
      <c r="M830" s="119" t="s">
        <v>1342</v>
      </c>
    </row>
    <row r="831" spans="1:13">
      <c r="A831" s="119" t="s">
        <v>1343</v>
      </c>
      <c r="B831" s="119" t="s">
        <v>397</v>
      </c>
      <c r="C831" s="119">
        <v>398</v>
      </c>
      <c r="D831" s="119">
        <v>403.9</v>
      </c>
      <c r="E831" s="119">
        <v>391</v>
      </c>
      <c r="F831" s="119">
        <v>399.95</v>
      </c>
      <c r="G831" s="119">
        <v>401.5</v>
      </c>
      <c r="H831" s="119">
        <v>406.2</v>
      </c>
      <c r="I831" s="119">
        <v>93123</v>
      </c>
      <c r="J831" s="119">
        <v>36908285.799999997</v>
      </c>
      <c r="K831" s="121">
        <v>43140</v>
      </c>
      <c r="L831" s="119">
        <v>2801</v>
      </c>
      <c r="M831" s="119" t="s">
        <v>1344</v>
      </c>
    </row>
    <row r="832" spans="1:13">
      <c r="A832" s="119" t="s">
        <v>1345</v>
      </c>
      <c r="B832" s="119" t="s">
        <v>397</v>
      </c>
      <c r="C832" s="119">
        <v>53.6</v>
      </c>
      <c r="D832" s="119">
        <v>54</v>
      </c>
      <c r="E832" s="119">
        <v>51</v>
      </c>
      <c r="F832" s="119">
        <v>52.9</v>
      </c>
      <c r="G832" s="119">
        <v>52.7</v>
      </c>
      <c r="H832" s="119">
        <v>53.55</v>
      </c>
      <c r="I832" s="119">
        <v>18261</v>
      </c>
      <c r="J832" s="119">
        <v>972402.75</v>
      </c>
      <c r="K832" s="121">
        <v>43140</v>
      </c>
      <c r="L832" s="119">
        <v>113</v>
      </c>
      <c r="M832" s="119" t="s">
        <v>1346</v>
      </c>
    </row>
    <row r="833" spans="1:13">
      <c r="A833" s="119" t="s">
        <v>1347</v>
      </c>
      <c r="B833" s="119" t="s">
        <v>397</v>
      </c>
      <c r="C833" s="119">
        <v>39.9</v>
      </c>
      <c r="D833" s="119">
        <v>42.4</v>
      </c>
      <c r="E833" s="119">
        <v>39</v>
      </c>
      <c r="F833" s="119">
        <v>40.9</v>
      </c>
      <c r="G833" s="119">
        <v>40.299999999999997</v>
      </c>
      <c r="H833" s="119">
        <v>40.35</v>
      </c>
      <c r="I833" s="119">
        <v>46050</v>
      </c>
      <c r="J833" s="119">
        <v>1876783.2</v>
      </c>
      <c r="K833" s="121">
        <v>43140</v>
      </c>
      <c r="L833" s="119">
        <v>1092</v>
      </c>
      <c r="M833" s="119" t="s">
        <v>1348</v>
      </c>
    </row>
    <row r="834" spans="1:13">
      <c r="A834" s="119" t="s">
        <v>2279</v>
      </c>
      <c r="B834" s="119" t="s">
        <v>397</v>
      </c>
      <c r="C834" s="119">
        <v>518.75</v>
      </c>
      <c r="D834" s="119">
        <v>518.75</v>
      </c>
      <c r="E834" s="119">
        <v>495</v>
      </c>
      <c r="F834" s="119">
        <v>514.1</v>
      </c>
      <c r="G834" s="119">
        <v>514.95000000000005</v>
      </c>
      <c r="H834" s="119">
        <v>518.75</v>
      </c>
      <c r="I834" s="119">
        <v>4928</v>
      </c>
      <c r="J834" s="119">
        <v>2515778.2000000002</v>
      </c>
      <c r="K834" s="121">
        <v>43140</v>
      </c>
      <c r="L834" s="119">
        <v>354</v>
      </c>
      <c r="M834" s="119" t="s">
        <v>2280</v>
      </c>
    </row>
    <row r="835" spans="1:13">
      <c r="A835" s="119" t="s">
        <v>242</v>
      </c>
      <c r="B835" s="119" t="s">
        <v>397</v>
      </c>
      <c r="C835" s="119">
        <v>298.10000000000002</v>
      </c>
      <c r="D835" s="119">
        <v>299.5</v>
      </c>
      <c r="E835" s="119">
        <v>294.10000000000002</v>
      </c>
      <c r="F835" s="119">
        <v>297.2</v>
      </c>
      <c r="G835" s="119">
        <v>297</v>
      </c>
      <c r="H835" s="119">
        <v>300.10000000000002</v>
      </c>
      <c r="I835" s="119">
        <v>622959</v>
      </c>
      <c r="J835" s="119">
        <v>184923363.90000001</v>
      </c>
      <c r="K835" s="121">
        <v>43140</v>
      </c>
      <c r="L835" s="119">
        <v>19106</v>
      </c>
      <c r="M835" s="119" t="s">
        <v>1349</v>
      </c>
    </row>
    <row r="836" spans="1:13">
      <c r="A836" s="119" t="s">
        <v>1350</v>
      </c>
      <c r="B836" s="119" t="s">
        <v>397</v>
      </c>
      <c r="C836" s="119">
        <v>37.549999999999997</v>
      </c>
      <c r="D836" s="119">
        <v>40.450000000000003</v>
      </c>
      <c r="E836" s="119">
        <v>37.549999999999997</v>
      </c>
      <c r="F836" s="119">
        <v>39.9</v>
      </c>
      <c r="G836" s="119">
        <v>40.200000000000003</v>
      </c>
      <c r="H836" s="119">
        <v>39.5</v>
      </c>
      <c r="I836" s="119">
        <v>3224427</v>
      </c>
      <c r="J836" s="119">
        <v>127826623.45</v>
      </c>
      <c r="K836" s="121">
        <v>43140</v>
      </c>
      <c r="L836" s="119">
        <v>9442</v>
      </c>
      <c r="M836" s="119" t="s">
        <v>1351</v>
      </c>
    </row>
    <row r="837" spans="1:13">
      <c r="A837" s="119" t="s">
        <v>115</v>
      </c>
      <c r="B837" s="119" t="s">
        <v>397</v>
      </c>
      <c r="C837" s="119">
        <v>8906</v>
      </c>
      <c r="D837" s="119">
        <v>8986.5499999999993</v>
      </c>
      <c r="E837" s="119">
        <v>8870</v>
      </c>
      <c r="F837" s="119">
        <v>8936.1</v>
      </c>
      <c r="G837" s="119">
        <v>8940</v>
      </c>
      <c r="H837" s="119">
        <v>9030.7000000000007</v>
      </c>
      <c r="I837" s="119">
        <v>364892</v>
      </c>
      <c r="J837" s="119">
        <v>3263478454.9499998</v>
      </c>
      <c r="K837" s="121">
        <v>43140</v>
      </c>
      <c r="L837" s="119">
        <v>56541</v>
      </c>
      <c r="M837" s="119" t="s">
        <v>1352</v>
      </c>
    </row>
    <row r="838" spans="1:13">
      <c r="A838" s="119" t="s">
        <v>2791</v>
      </c>
      <c r="B838" s="119" t="s">
        <v>397</v>
      </c>
      <c r="C838" s="119">
        <v>598</v>
      </c>
      <c r="D838" s="119">
        <v>627</v>
      </c>
      <c r="E838" s="119">
        <v>590</v>
      </c>
      <c r="F838" s="119">
        <v>614.85</v>
      </c>
      <c r="G838" s="119">
        <v>618</v>
      </c>
      <c r="H838" s="119">
        <v>599.29999999999995</v>
      </c>
      <c r="I838" s="119">
        <v>36252</v>
      </c>
      <c r="J838" s="119">
        <v>21925220.649999999</v>
      </c>
      <c r="K838" s="121">
        <v>43140</v>
      </c>
      <c r="L838" s="119">
        <v>1406</v>
      </c>
      <c r="M838" s="119" t="s">
        <v>2792</v>
      </c>
    </row>
    <row r="839" spans="1:13">
      <c r="A839" s="119" t="s">
        <v>1353</v>
      </c>
      <c r="B839" s="119" t="s">
        <v>397</v>
      </c>
      <c r="C839" s="119">
        <v>472</v>
      </c>
      <c r="D839" s="119">
        <v>486.95</v>
      </c>
      <c r="E839" s="119">
        <v>461.25</v>
      </c>
      <c r="F839" s="119">
        <v>476.65</v>
      </c>
      <c r="G839" s="119">
        <v>477.4</v>
      </c>
      <c r="H839" s="119">
        <v>480.25</v>
      </c>
      <c r="I839" s="119">
        <v>212111</v>
      </c>
      <c r="J839" s="119">
        <v>101833173</v>
      </c>
      <c r="K839" s="121">
        <v>43140</v>
      </c>
      <c r="L839" s="119">
        <v>7401</v>
      </c>
      <c r="M839" s="119" t="s">
        <v>1354</v>
      </c>
    </row>
    <row r="840" spans="1:13">
      <c r="A840" s="119" t="s">
        <v>2724</v>
      </c>
      <c r="B840" s="119" t="s">
        <v>397</v>
      </c>
      <c r="C840" s="119">
        <v>879.95</v>
      </c>
      <c r="D840" s="119">
        <v>899.85</v>
      </c>
      <c r="E840" s="119">
        <v>858.7</v>
      </c>
      <c r="F840" s="119">
        <v>895.8</v>
      </c>
      <c r="G840" s="119">
        <v>898</v>
      </c>
      <c r="H840" s="119">
        <v>890.4</v>
      </c>
      <c r="I840" s="119">
        <v>1667</v>
      </c>
      <c r="J840" s="119">
        <v>1477569.45</v>
      </c>
      <c r="K840" s="121">
        <v>43140</v>
      </c>
      <c r="L840" s="119">
        <v>170</v>
      </c>
      <c r="M840" s="119" t="s">
        <v>2725</v>
      </c>
    </row>
    <row r="841" spans="1:13">
      <c r="A841" s="119" t="s">
        <v>1355</v>
      </c>
      <c r="B841" s="119" t="s">
        <v>397</v>
      </c>
      <c r="C841" s="119">
        <v>59.6</v>
      </c>
      <c r="D841" s="119">
        <v>66.25</v>
      </c>
      <c r="E841" s="119">
        <v>58.9</v>
      </c>
      <c r="F841" s="119">
        <v>64.55</v>
      </c>
      <c r="G841" s="119">
        <v>64.8</v>
      </c>
      <c r="H841" s="119">
        <v>60.35</v>
      </c>
      <c r="I841" s="119">
        <v>552582</v>
      </c>
      <c r="J841" s="119">
        <v>35293647.649999999</v>
      </c>
      <c r="K841" s="121">
        <v>43140</v>
      </c>
      <c r="L841" s="119">
        <v>5292</v>
      </c>
      <c r="M841" s="119" t="s">
        <v>1356</v>
      </c>
    </row>
    <row r="842" spans="1:13">
      <c r="A842" s="119" t="s">
        <v>2218</v>
      </c>
      <c r="B842" s="119" t="s">
        <v>397</v>
      </c>
      <c r="C842" s="119">
        <v>110</v>
      </c>
      <c r="D842" s="119">
        <v>113.05</v>
      </c>
      <c r="E842" s="119">
        <v>108</v>
      </c>
      <c r="F842" s="119">
        <v>109.6</v>
      </c>
      <c r="G842" s="119">
        <v>108.8</v>
      </c>
      <c r="H842" s="119">
        <v>111.65</v>
      </c>
      <c r="I842" s="119">
        <v>397234</v>
      </c>
      <c r="J842" s="119">
        <v>44086743.600000001</v>
      </c>
      <c r="K842" s="121">
        <v>43140</v>
      </c>
      <c r="L842" s="119">
        <v>3436</v>
      </c>
      <c r="M842" s="119" t="s">
        <v>2219</v>
      </c>
    </row>
    <row r="843" spans="1:13">
      <c r="A843" s="119" t="s">
        <v>2199</v>
      </c>
      <c r="B843" s="119" t="s">
        <v>397</v>
      </c>
      <c r="C843" s="119">
        <v>77</v>
      </c>
      <c r="D843" s="119">
        <v>81.599999999999994</v>
      </c>
      <c r="E843" s="119">
        <v>76.349999999999994</v>
      </c>
      <c r="F843" s="119">
        <v>80.099999999999994</v>
      </c>
      <c r="G843" s="119">
        <v>80.099999999999994</v>
      </c>
      <c r="H843" s="119">
        <v>79.2</v>
      </c>
      <c r="I843" s="119">
        <v>210955</v>
      </c>
      <c r="J843" s="119">
        <v>16666873</v>
      </c>
      <c r="K843" s="121">
        <v>43140</v>
      </c>
      <c r="L843" s="119">
        <v>1379</v>
      </c>
      <c r="M843" s="119" t="s">
        <v>2201</v>
      </c>
    </row>
    <row r="844" spans="1:13">
      <c r="A844" s="119" t="s">
        <v>1358</v>
      </c>
      <c r="B844" s="119" t="s">
        <v>397</v>
      </c>
      <c r="C844" s="119">
        <v>477.1</v>
      </c>
      <c r="D844" s="119">
        <v>505</v>
      </c>
      <c r="E844" s="119">
        <v>477.1</v>
      </c>
      <c r="F844" s="119">
        <v>497.25</v>
      </c>
      <c r="G844" s="119">
        <v>492.8</v>
      </c>
      <c r="H844" s="119">
        <v>499.4</v>
      </c>
      <c r="I844" s="119">
        <v>9212</v>
      </c>
      <c r="J844" s="119">
        <v>4562784.25</v>
      </c>
      <c r="K844" s="121">
        <v>43140</v>
      </c>
      <c r="L844" s="119">
        <v>620</v>
      </c>
      <c r="M844" s="119" t="s">
        <v>1359</v>
      </c>
    </row>
    <row r="845" spans="1:13">
      <c r="A845" s="119" t="s">
        <v>2391</v>
      </c>
      <c r="B845" s="119" t="s">
        <v>397</v>
      </c>
      <c r="C845" s="119">
        <v>376</v>
      </c>
      <c r="D845" s="119">
        <v>392.35</v>
      </c>
      <c r="E845" s="119">
        <v>375.95</v>
      </c>
      <c r="F845" s="119">
        <v>384.35</v>
      </c>
      <c r="G845" s="119">
        <v>383</v>
      </c>
      <c r="H845" s="119">
        <v>391.15</v>
      </c>
      <c r="I845" s="119">
        <v>12433</v>
      </c>
      <c r="J845" s="119">
        <v>4793866.2</v>
      </c>
      <c r="K845" s="121">
        <v>43140</v>
      </c>
      <c r="L845" s="119">
        <v>425</v>
      </c>
      <c r="M845" s="119" t="s">
        <v>2392</v>
      </c>
    </row>
    <row r="846" spans="1:13">
      <c r="A846" s="119" t="s">
        <v>3269</v>
      </c>
      <c r="B846" s="119" t="s">
        <v>397</v>
      </c>
      <c r="C846" s="119">
        <v>24.45</v>
      </c>
      <c r="D846" s="119">
        <v>25</v>
      </c>
      <c r="E846" s="119">
        <v>23.5</v>
      </c>
      <c r="F846" s="119">
        <v>25</v>
      </c>
      <c r="G846" s="119">
        <v>25</v>
      </c>
      <c r="H846" s="119">
        <v>23.85</v>
      </c>
      <c r="I846" s="119">
        <v>155192</v>
      </c>
      <c r="J846" s="119">
        <v>3793952.25</v>
      </c>
      <c r="K846" s="121">
        <v>43140</v>
      </c>
      <c r="L846" s="119">
        <v>408</v>
      </c>
      <c r="M846" s="119" t="s">
        <v>3270</v>
      </c>
    </row>
    <row r="847" spans="1:13">
      <c r="A847" s="119" t="s">
        <v>1360</v>
      </c>
      <c r="B847" s="119" t="s">
        <v>397</v>
      </c>
      <c r="C847" s="119">
        <v>40.1</v>
      </c>
      <c r="D847" s="119">
        <v>42</v>
      </c>
      <c r="E847" s="119">
        <v>40.1</v>
      </c>
      <c r="F847" s="119">
        <v>41.45</v>
      </c>
      <c r="G847" s="119">
        <v>41.35</v>
      </c>
      <c r="H847" s="119">
        <v>42.35</v>
      </c>
      <c r="I847" s="119">
        <v>27142</v>
      </c>
      <c r="J847" s="119">
        <v>1125549.3999999999</v>
      </c>
      <c r="K847" s="121">
        <v>43140</v>
      </c>
      <c r="L847" s="119">
        <v>275</v>
      </c>
      <c r="M847" s="119" t="s">
        <v>1361</v>
      </c>
    </row>
    <row r="848" spans="1:13">
      <c r="A848" s="119" t="s">
        <v>357</v>
      </c>
      <c r="B848" s="119" t="s">
        <v>397</v>
      </c>
      <c r="C848" s="119">
        <v>3110</v>
      </c>
      <c r="D848" s="119">
        <v>3217.85</v>
      </c>
      <c r="E848" s="119">
        <v>3070</v>
      </c>
      <c r="F848" s="119">
        <v>3194</v>
      </c>
      <c r="G848" s="119">
        <v>3201</v>
      </c>
      <c r="H848" s="119">
        <v>3154.5</v>
      </c>
      <c r="I848" s="119">
        <v>333151</v>
      </c>
      <c r="J848" s="119">
        <v>1049508036.3</v>
      </c>
      <c r="K848" s="121">
        <v>43140</v>
      </c>
      <c r="L848" s="119">
        <v>25003</v>
      </c>
      <c r="M848" s="119" t="s">
        <v>1362</v>
      </c>
    </row>
    <row r="849" spans="1:13">
      <c r="A849" s="119" t="s">
        <v>116</v>
      </c>
      <c r="B849" s="119" t="s">
        <v>397</v>
      </c>
      <c r="C849" s="119">
        <v>168.15</v>
      </c>
      <c r="D849" s="119">
        <v>174.6</v>
      </c>
      <c r="E849" s="119">
        <v>167.5</v>
      </c>
      <c r="F849" s="119">
        <v>171.65</v>
      </c>
      <c r="G849" s="119">
        <v>170.7</v>
      </c>
      <c r="H849" s="119">
        <v>172.1</v>
      </c>
      <c r="I849" s="119">
        <v>196393</v>
      </c>
      <c r="J849" s="119">
        <v>33761995.850000001</v>
      </c>
      <c r="K849" s="121">
        <v>43140</v>
      </c>
      <c r="L849" s="119">
        <v>2690</v>
      </c>
      <c r="M849" s="119" t="s">
        <v>1363</v>
      </c>
    </row>
    <row r="850" spans="1:13">
      <c r="A850" s="119" t="s">
        <v>1364</v>
      </c>
      <c r="B850" s="119" t="s">
        <v>397</v>
      </c>
      <c r="C850" s="119">
        <v>724</v>
      </c>
      <c r="D850" s="119">
        <v>729.85</v>
      </c>
      <c r="E850" s="119">
        <v>704.2</v>
      </c>
      <c r="F850" s="119">
        <v>721.65</v>
      </c>
      <c r="G850" s="119">
        <v>721.7</v>
      </c>
      <c r="H850" s="119">
        <v>738.7</v>
      </c>
      <c r="I850" s="119">
        <v>266631</v>
      </c>
      <c r="J850" s="119">
        <v>192603961.80000001</v>
      </c>
      <c r="K850" s="121">
        <v>43140</v>
      </c>
      <c r="L850" s="119">
        <v>7827</v>
      </c>
      <c r="M850" s="119" t="s">
        <v>1365</v>
      </c>
    </row>
    <row r="851" spans="1:13">
      <c r="A851" s="119" t="s">
        <v>3271</v>
      </c>
      <c r="B851" s="119" t="s">
        <v>397</v>
      </c>
      <c r="C851" s="119">
        <v>14.5</v>
      </c>
      <c r="D851" s="119">
        <v>14.85</v>
      </c>
      <c r="E851" s="119">
        <v>14</v>
      </c>
      <c r="F851" s="119">
        <v>14.25</v>
      </c>
      <c r="G851" s="119">
        <v>14.15</v>
      </c>
      <c r="H851" s="119">
        <v>14.5</v>
      </c>
      <c r="I851" s="119">
        <v>74352</v>
      </c>
      <c r="J851" s="119">
        <v>1069269.75</v>
      </c>
      <c r="K851" s="121">
        <v>43140</v>
      </c>
      <c r="L851" s="119">
        <v>165</v>
      </c>
      <c r="M851" s="119" t="s">
        <v>3272</v>
      </c>
    </row>
    <row r="852" spans="1:13">
      <c r="A852" s="119" t="s">
        <v>1366</v>
      </c>
      <c r="B852" s="119" t="s">
        <v>397</v>
      </c>
      <c r="C852" s="119">
        <v>98.55</v>
      </c>
      <c r="D852" s="119">
        <v>108.75</v>
      </c>
      <c r="E852" s="119">
        <v>98.55</v>
      </c>
      <c r="F852" s="119">
        <v>107.25</v>
      </c>
      <c r="G852" s="119">
        <v>107</v>
      </c>
      <c r="H852" s="119">
        <v>103.65</v>
      </c>
      <c r="I852" s="119">
        <v>2781974</v>
      </c>
      <c r="J852" s="119">
        <v>291433977.55000001</v>
      </c>
      <c r="K852" s="121">
        <v>43140</v>
      </c>
      <c r="L852" s="119">
        <v>15688</v>
      </c>
      <c r="M852" s="119" t="s">
        <v>1367</v>
      </c>
    </row>
    <row r="853" spans="1:13">
      <c r="A853" s="119" t="s">
        <v>1368</v>
      </c>
      <c r="B853" s="119" t="s">
        <v>397</v>
      </c>
      <c r="C853" s="119">
        <v>104.5</v>
      </c>
      <c r="D853" s="119">
        <v>109.35</v>
      </c>
      <c r="E853" s="119">
        <v>104.5</v>
      </c>
      <c r="F853" s="119">
        <v>108.65</v>
      </c>
      <c r="G853" s="119">
        <v>108.75</v>
      </c>
      <c r="H853" s="119">
        <v>107.6</v>
      </c>
      <c r="I853" s="119">
        <v>24828</v>
      </c>
      <c r="J853" s="119">
        <v>2675880.15</v>
      </c>
      <c r="K853" s="121">
        <v>43140</v>
      </c>
      <c r="L853" s="119">
        <v>434</v>
      </c>
      <c r="M853" s="119" t="s">
        <v>1369</v>
      </c>
    </row>
    <row r="854" spans="1:13">
      <c r="A854" s="119" t="s">
        <v>1370</v>
      </c>
      <c r="B854" s="119" t="s">
        <v>397</v>
      </c>
      <c r="C854" s="119">
        <v>85.1</v>
      </c>
      <c r="D854" s="119">
        <v>92.35</v>
      </c>
      <c r="E854" s="119">
        <v>85</v>
      </c>
      <c r="F854" s="119">
        <v>91.5</v>
      </c>
      <c r="G854" s="119">
        <v>91.75</v>
      </c>
      <c r="H854" s="119">
        <v>90.05</v>
      </c>
      <c r="I854" s="119">
        <v>699826</v>
      </c>
      <c r="J854" s="119">
        <v>62687026.149999999</v>
      </c>
      <c r="K854" s="121">
        <v>43140</v>
      </c>
      <c r="L854" s="119">
        <v>5173</v>
      </c>
      <c r="M854" s="119" t="s">
        <v>1371</v>
      </c>
    </row>
    <row r="855" spans="1:13">
      <c r="A855" s="119" t="s">
        <v>1372</v>
      </c>
      <c r="B855" s="119" t="s">
        <v>397</v>
      </c>
      <c r="C855" s="119">
        <v>35.75</v>
      </c>
      <c r="D855" s="119">
        <v>37.35</v>
      </c>
      <c r="E855" s="119">
        <v>35.75</v>
      </c>
      <c r="F855" s="119">
        <v>36.950000000000003</v>
      </c>
      <c r="G855" s="119">
        <v>37.25</v>
      </c>
      <c r="H855" s="119">
        <v>37.200000000000003</v>
      </c>
      <c r="I855" s="119">
        <v>1177166</v>
      </c>
      <c r="J855" s="119">
        <v>43206199.049999997</v>
      </c>
      <c r="K855" s="121">
        <v>43140</v>
      </c>
      <c r="L855" s="119">
        <v>2867</v>
      </c>
      <c r="M855" s="119" t="s">
        <v>1373</v>
      </c>
    </row>
    <row r="856" spans="1:13">
      <c r="A856" s="119" t="s">
        <v>1374</v>
      </c>
      <c r="B856" s="119" t="s">
        <v>397</v>
      </c>
      <c r="C856" s="119">
        <v>1460.05</v>
      </c>
      <c r="D856" s="119">
        <v>1519</v>
      </c>
      <c r="E856" s="119">
        <v>1435.05</v>
      </c>
      <c r="F856" s="119">
        <v>1497.35</v>
      </c>
      <c r="G856" s="119">
        <v>1500</v>
      </c>
      <c r="H856" s="119">
        <v>1477</v>
      </c>
      <c r="I856" s="119">
        <v>20538</v>
      </c>
      <c r="J856" s="119">
        <v>30552496.100000001</v>
      </c>
      <c r="K856" s="121">
        <v>43140</v>
      </c>
      <c r="L856" s="119">
        <v>1526</v>
      </c>
      <c r="M856" s="119" t="s">
        <v>1375</v>
      </c>
    </row>
    <row r="857" spans="1:13">
      <c r="A857" s="119" t="s">
        <v>3273</v>
      </c>
      <c r="B857" s="119" t="s">
        <v>397</v>
      </c>
      <c r="C857" s="119">
        <v>32.299999999999997</v>
      </c>
      <c r="D857" s="119">
        <v>32.5</v>
      </c>
      <c r="E857" s="119">
        <v>31.2</v>
      </c>
      <c r="F857" s="119">
        <v>31.7</v>
      </c>
      <c r="G857" s="119">
        <v>32</v>
      </c>
      <c r="H857" s="119">
        <v>32.299999999999997</v>
      </c>
      <c r="I857" s="119">
        <v>22894</v>
      </c>
      <c r="J857" s="119">
        <v>733006.75</v>
      </c>
      <c r="K857" s="121">
        <v>43140</v>
      </c>
      <c r="L857" s="119">
        <v>225</v>
      </c>
      <c r="M857" s="119" t="s">
        <v>3274</v>
      </c>
    </row>
    <row r="858" spans="1:13">
      <c r="A858" s="119" t="s">
        <v>2891</v>
      </c>
      <c r="B858" s="119" t="s">
        <v>397</v>
      </c>
      <c r="C858" s="119">
        <v>3.5</v>
      </c>
      <c r="D858" s="119">
        <v>3.9</v>
      </c>
      <c r="E858" s="119">
        <v>3.15</v>
      </c>
      <c r="F858" s="119">
        <v>3.8</v>
      </c>
      <c r="G858" s="119">
        <v>3.8</v>
      </c>
      <c r="H858" s="119">
        <v>3.65</v>
      </c>
      <c r="I858" s="119">
        <v>211455</v>
      </c>
      <c r="J858" s="119">
        <v>789052.15</v>
      </c>
      <c r="K858" s="121">
        <v>43140</v>
      </c>
      <c r="L858" s="119">
        <v>199</v>
      </c>
      <c r="M858" s="119" t="s">
        <v>2892</v>
      </c>
    </row>
    <row r="859" spans="1:13">
      <c r="A859" s="119" t="s">
        <v>361</v>
      </c>
      <c r="B859" s="119" t="s">
        <v>397</v>
      </c>
      <c r="C859" s="119">
        <v>518</v>
      </c>
      <c r="D859" s="119">
        <v>535.9</v>
      </c>
      <c r="E859" s="119">
        <v>513.20000000000005</v>
      </c>
      <c r="F859" s="119">
        <v>528.35</v>
      </c>
      <c r="G859" s="119">
        <v>524.04999999999995</v>
      </c>
      <c r="H859" s="119">
        <v>519.25</v>
      </c>
      <c r="I859" s="119">
        <v>950063</v>
      </c>
      <c r="J859" s="119">
        <v>501698900.60000002</v>
      </c>
      <c r="K859" s="121">
        <v>43140</v>
      </c>
      <c r="L859" s="119">
        <v>15776</v>
      </c>
      <c r="M859" s="119" t="s">
        <v>1376</v>
      </c>
    </row>
    <row r="860" spans="1:13">
      <c r="A860" s="119" t="s">
        <v>2190</v>
      </c>
      <c r="B860" s="119" t="s">
        <v>397</v>
      </c>
      <c r="C860" s="119">
        <v>969</v>
      </c>
      <c r="D860" s="119">
        <v>979.05</v>
      </c>
      <c r="E860" s="119">
        <v>962.15</v>
      </c>
      <c r="F860" s="119">
        <v>971.65</v>
      </c>
      <c r="G860" s="119">
        <v>972</v>
      </c>
      <c r="H860" s="119">
        <v>981.25</v>
      </c>
      <c r="I860" s="119">
        <v>186999</v>
      </c>
      <c r="J860" s="119">
        <v>181889558.90000001</v>
      </c>
      <c r="K860" s="121">
        <v>43140</v>
      </c>
      <c r="L860" s="119">
        <v>5625</v>
      </c>
      <c r="M860" s="119" t="s">
        <v>2191</v>
      </c>
    </row>
    <row r="861" spans="1:13">
      <c r="A861" s="119" t="s">
        <v>1377</v>
      </c>
      <c r="B861" s="119" t="s">
        <v>397</v>
      </c>
      <c r="C861" s="119">
        <v>303</v>
      </c>
      <c r="D861" s="119">
        <v>311</v>
      </c>
      <c r="E861" s="119">
        <v>298.95</v>
      </c>
      <c r="F861" s="119">
        <v>305.3</v>
      </c>
      <c r="G861" s="119">
        <v>311</v>
      </c>
      <c r="H861" s="119">
        <v>304.95</v>
      </c>
      <c r="I861" s="119">
        <v>82662</v>
      </c>
      <c r="J861" s="119">
        <v>24946713.25</v>
      </c>
      <c r="K861" s="121">
        <v>43140</v>
      </c>
      <c r="L861" s="119">
        <v>1431</v>
      </c>
      <c r="M861" s="119" t="s">
        <v>1378</v>
      </c>
    </row>
    <row r="862" spans="1:13">
      <c r="A862" s="119" t="s">
        <v>3275</v>
      </c>
      <c r="B862" s="119" t="s">
        <v>397</v>
      </c>
      <c r="C862" s="119">
        <v>7.9</v>
      </c>
      <c r="D862" s="119">
        <v>8</v>
      </c>
      <c r="E862" s="119">
        <v>7.65</v>
      </c>
      <c r="F862" s="119">
        <v>7.95</v>
      </c>
      <c r="G862" s="119">
        <v>8</v>
      </c>
      <c r="H862" s="119">
        <v>7.95</v>
      </c>
      <c r="I862" s="119">
        <v>190264</v>
      </c>
      <c r="J862" s="119">
        <v>1512324.25</v>
      </c>
      <c r="K862" s="121">
        <v>43140</v>
      </c>
      <c r="L862" s="119">
        <v>272</v>
      </c>
      <c r="M862" s="119" t="s">
        <v>3276</v>
      </c>
    </row>
    <row r="863" spans="1:13">
      <c r="A863" s="119" t="s">
        <v>2566</v>
      </c>
      <c r="B863" s="119" t="s">
        <v>397</v>
      </c>
      <c r="C863" s="119">
        <v>70.78</v>
      </c>
      <c r="D863" s="119">
        <v>71.510000000000005</v>
      </c>
      <c r="E863" s="119">
        <v>70.78</v>
      </c>
      <c r="F863" s="119">
        <v>71.040000000000006</v>
      </c>
      <c r="G863" s="119">
        <v>71.23</v>
      </c>
      <c r="H863" s="119">
        <v>71.59</v>
      </c>
      <c r="I863" s="119">
        <v>5900</v>
      </c>
      <c r="J863" s="119">
        <v>419111.73</v>
      </c>
      <c r="K863" s="121">
        <v>43140</v>
      </c>
      <c r="L863" s="119">
        <v>40</v>
      </c>
      <c r="M863" s="119" t="s">
        <v>2567</v>
      </c>
    </row>
    <row r="864" spans="1:13">
      <c r="A864" s="119" t="s">
        <v>1379</v>
      </c>
      <c r="B864" s="119" t="s">
        <v>397</v>
      </c>
      <c r="C864" s="119">
        <v>186.2</v>
      </c>
      <c r="D864" s="119">
        <v>201.45</v>
      </c>
      <c r="E864" s="119">
        <v>186.2</v>
      </c>
      <c r="F864" s="119">
        <v>197.85</v>
      </c>
      <c r="G864" s="119">
        <v>196.1</v>
      </c>
      <c r="H864" s="119">
        <v>195.7</v>
      </c>
      <c r="I864" s="119">
        <v>269781</v>
      </c>
      <c r="J864" s="119">
        <v>52923747.200000003</v>
      </c>
      <c r="K864" s="121">
        <v>43140</v>
      </c>
      <c r="L864" s="119">
        <v>3387</v>
      </c>
      <c r="M864" s="119" t="s">
        <v>1380</v>
      </c>
    </row>
    <row r="865" spans="1:13">
      <c r="A865" s="119" t="s">
        <v>1381</v>
      </c>
      <c r="B865" s="119" t="s">
        <v>397</v>
      </c>
      <c r="C865" s="119">
        <v>1060.55</v>
      </c>
      <c r="D865" s="119">
        <v>1140</v>
      </c>
      <c r="E865" s="119">
        <v>1057.5</v>
      </c>
      <c r="F865" s="119">
        <v>1106.3</v>
      </c>
      <c r="G865" s="119">
        <v>1097.9000000000001</v>
      </c>
      <c r="H865" s="119">
        <v>1117.55</v>
      </c>
      <c r="I865" s="119">
        <v>112502</v>
      </c>
      <c r="J865" s="119">
        <v>125037736.09999999</v>
      </c>
      <c r="K865" s="121">
        <v>43140</v>
      </c>
      <c r="L865" s="119">
        <v>4292</v>
      </c>
      <c r="M865" s="119" t="s">
        <v>2263</v>
      </c>
    </row>
    <row r="866" spans="1:13">
      <c r="A866" s="119" t="s">
        <v>2224</v>
      </c>
      <c r="B866" s="119" t="s">
        <v>397</v>
      </c>
      <c r="C866" s="119">
        <v>68.3</v>
      </c>
      <c r="D866" s="119">
        <v>72</v>
      </c>
      <c r="E866" s="119">
        <v>68</v>
      </c>
      <c r="F866" s="119">
        <v>71.099999999999994</v>
      </c>
      <c r="G866" s="119">
        <v>71.900000000000006</v>
      </c>
      <c r="H866" s="119">
        <v>71.5</v>
      </c>
      <c r="I866" s="119">
        <v>9006</v>
      </c>
      <c r="J866" s="119">
        <v>640824.44999999995</v>
      </c>
      <c r="K866" s="121">
        <v>43140</v>
      </c>
      <c r="L866" s="119">
        <v>186</v>
      </c>
      <c r="M866" s="119" t="s">
        <v>2225</v>
      </c>
    </row>
    <row r="867" spans="1:13">
      <c r="A867" s="119" t="s">
        <v>117</v>
      </c>
      <c r="B867" s="119" t="s">
        <v>397</v>
      </c>
      <c r="C867" s="119">
        <v>725</v>
      </c>
      <c r="D867" s="119">
        <v>732.65</v>
      </c>
      <c r="E867" s="119">
        <v>713.7</v>
      </c>
      <c r="F867" s="119">
        <v>717.2</v>
      </c>
      <c r="G867" s="119">
        <v>717.25</v>
      </c>
      <c r="H867" s="119">
        <v>733.3</v>
      </c>
      <c r="I867" s="119">
        <v>669860</v>
      </c>
      <c r="J867" s="119">
        <v>482657777.75</v>
      </c>
      <c r="K867" s="121">
        <v>43140</v>
      </c>
      <c r="L867" s="119">
        <v>28957</v>
      </c>
      <c r="M867" s="119" t="s">
        <v>1382</v>
      </c>
    </row>
    <row r="868" spans="1:13">
      <c r="A868" s="119" t="s">
        <v>1383</v>
      </c>
      <c r="B868" s="119" t="s">
        <v>397</v>
      </c>
      <c r="C868" s="119">
        <v>48.5</v>
      </c>
      <c r="D868" s="119">
        <v>56.2</v>
      </c>
      <c r="E868" s="119">
        <v>48.15</v>
      </c>
      <c r="F868" s="119">
        <v>55.9</v>
      </c>
      <c r="G868" s="119">
        <v>56.2</v>
      </c>
      <c r="H868" s="119">
        <v>51.1</v>
      </c>
      <c r="I868" s="119">
        <v>2014117</v>
      </c>
      <c r="J868" s="119">
        <v>108651400.8</v>
      </c>
      <c r="K868" s="121">
        <v>43140</v>
      </c>
      <c r="L868" s="119">
        <v>6926</v>
      </c>
      <c r="M868" s="119" t="s">
        <v>1384</v>
      </c>
    </row>
    <row r="869" spans="1:13">
      <c r="A869" s="119" t="s">
        <v>1385</v>
      </c>
      <c r="B869" s="119" t="s">
        <v>397</v>
      </c>
      <c r="C869" s="119">
        <v>133.4</v>
      </c>
      <c r="D869" s="119">
        <v>139.35</v>
      </c>
      <c r="E869" s="119">
        <v>131</v>
      </c>
      <c r="F869" s="119">
        <v>138.05000000000001</v>
      </c>
      <c r="G869" s="119">
        <v>138.5</v>
      </c>
      <c r="H869" s="119">
        <v>136.69999999999999</v>
      </c>
      <c r="I869" s="119">
        <v>283197</v>
      </c>
      <c r="J869" s="119">
        <v>38838067.5</v>
      </c>
      <c r="K869" s="121">
        <v>43140</v>
      </c>
      <c r="L869" s="119">
        <v>3208</v>
      </c>
      <c r="M869" s="119" t="s">
        <v>1386</v>
      </c>
    </row>
    <row r="870" spans="1:13">
      <c r="A870" s="119" t="s">
        <v>1387</v>
      </c>
      <c r="B870" s="119" t="s">
        <v>397</v>
      </c>
      <c r="C870" s="119">
        <v>1056</v>
      </c>
      <c r="D870" s="119">
        <v>1098</v>
      </c>
      <c r="E870" s="119">
        <v>1056</v>
      </c>
      <c r="F870" s="119">
        <v>1085.75</v>
      </c>
      <c r="G870" s="119">
        <v>1090</v>
      </c>
      <c r="H870" s="119">
        <v>1091.3</v>
      </c>
      <c r="I870" s="119">
        <v>1914</v>
      </c>
      <c r="J870" s="119">
        <v>2057880.45</v>
      </c>
      <c r="K870" s="121">
        <v>43140</v>
      </c>
      <c r="L870" s="119">
        <v>186</v>
      </c>
      <c r="M870" s="119" t="s">
        <v>1388</v>
      </c>
    </row>
    <row r="871" spans="1:13">
      <c r="A871" s="119" t="s">
        <v>1389</v>
      </c>
      <c r="B871" s="119" t="s">
        <v>397</v>
      </c>
      <c r="C871" s="119">
        <v>54</v>
      </c>
      <c r="D871" s="119">
        <v>57.4</v>
      </c>
      <c r="E871" s="119">
        <v>53.35</v>
      </c>
      <c r="F871" s="119">
        <v>56.75</v>
      </c>
      <c r="G871" s="119">
        <v>57.1</v>
      </c>
      <c r="H871" s="119">
        <v>55.95</v>
      </c>
      <c r="I871" s="119">
        <v>1844345</v>
      </c>
      <c r="J871" s="119">
        <v>103422177.55</v>
      </c>
      <c r="K871" s="121">
        <v>43140</v>
      </c>
      <c r="L871" s="119">
        <v>7588</v>
      </c>
      <c r="M871" s="119" t="s">
        <v>1390</v>
      </c>
    </row>
    <row r="872" spans="1:13">
      <c r="A872" s="119" t="s">
        <v>1391</v>
      </c>
      <c r="B872" s="119" t="s">
        <v>397</v>
      </c>
      <c r="C872" s="119">
        <v>38</v>
      </c>
      <c r="D872" s="119">
        <v>39.5</v>
      </c>
      <c r="E872" s="119">
        <v>31.75</v>
      </c>
      <c r="F872" s="119">
        <v>38.75</v>
      </c>
      <c r="G872" s="119">
        <v>38.75</v>
      </c>
      <c r="H872" s="119">
        <v>38.950000000000003</v>
      </c>
      <c r="I872" s="119">
        <v>287881</v>
      </c>
      <c r="J872" s="119">
        <v>10752412.15</v>
      </c>
      <c r="K872" s="121">
        <v>43140</v>
      </c>
      <c r="L872" s="119">
        <v>2277</v>
      </c>
      <c r="M872" s="119" t="s">
        <v>1392</v>
      </c>
    </row>
    <row r="873" spans="1:13">
      <c r="A873" s="119" t="s">
        <v>2963</v>
      </c>
      <c r="B873" s="119" t="s">
        <v>397</v>
      </c>
      <c r="C873" s="119">
        <v>325</v>
      </c>
      <c r="D873" s="119">
        <v>326</v>
      </c>
      <c r="E873" s="119">
        <v>299.8</v>
      </c>
      <c r="F873" s="119">
        <v>312</v>
      </c>
      <c r="G873" s="119">
        <v>315</v>
      </c>
      <c r="H873" s="119">
        <v>334.25</v>
      </c>
      <c r="I873" s="119">
        <v>11342</v>
      </c>
      <c r="J873" s="119">
        <v>3583027.55</v>
      </c>
      <c r="K873" s="121">
        <v>43140</v>
      </c>
      <c r="L873" s="119">
        <v>338</v>
      </c>
      <c r="M873" s="119" t="s">
        <v>1645</v>
      </c>
    </row>
    <row r="874" spans="1:13">
      <c r="A874" s="119" t="s">
        <v>1393</v>
      </c>
      <c r="B874" s="119" t="s">
        <v>397</v>
      </c>
      <c r="C874" s="119">
        <v>233.5</v>
      </c>
      <c r="D874" s="119">
        <v>239</v>
      </c>
      <c r="E874" s="119">
        <v>231.5</v>
      </c>
      <c r="F874" s="119">
        <v>234.5</v>
      </c>
      <c r="G874" s="119">
        <v>233.5</v>
      </c>
      <c r="H874" s="119">
        <v>234.6</v>
      </c>
      <c r="I874" s="119">
        <v>442127</v>
      </c>
      <c r="J874" s="119">
        <v>104220874.84999999</v>
      </c>
      <c r="K874" s="121">
        <v>43140</v>
      </c>
      <c r="L874" s="119">
        <v>6857</v>
      </c>
      <c r="M874" s="119" t="s">
        <v>1394</v>
      </c>
    </row>
    <row r="875" spans="1:13">
      <c r="A875" s="119" t="s">
        <v>3277</v>
      </c>
      <c r="B875" s="119" t="s">
        <v>397</v>
      </c>
      <c r="C875" s="119">
        <v>65.5</v>
      </c>
      <c r="D875" s="119">
        <v>66</v>
      </c>
      <c r="E875" s="119">
        <v>63.05</v>
      </c>
      <c r="F875" s="119">
        <v>64.95</v>
      </c>
      <c r="G875" s="119">
        <v>65</v>
      </c>
      <c r="H875" s="119">
        <v>63.8</v>
      </c>
      <c r="I875" s="119">
        <v>10168</v>
      </c>
      <c r="J875" s="119">
        <v>657164.55000000005</v>
      </c>
      <c r="K875" s="121">
        <v>43140</v>
      </c>
      <c r="L875" s="119">
        <v>78</v>
      </c>
      <c r="M875" s="119" t="s">
        <v>3278</v>
      </c>
    </row>
    <row r="876" spans="1:13">
      <c r="A876" s="119" t="s">
        <v>1395</v>
      </c>
      <c r="B876" s="119" t="s">
        <v>397</v>
      </c>
      <c r="C876" s="119">
        <v>345.05</v>
      </c>
      <c r="D876" s="119">
        <v>350</v>
      </c>
      <c r="E876" s="119">
        <v>341.3</v>
      </c>
      <c r="F876" s="119">
        <v>346.7</v>
      </c>
      <c r="G876" s="119">
        <v>348.55</v>
      </c>
      <c r="H876" s="119">
        <v>349.55</v>
      </c>
      <c r="I876" s="119">
        <v>16888</v>
      </c>
      <c r="J876" s="119">
        <v>5833504.75</v>
      </c>
      <c r="K876" s="121">
        <v>43140</v>
      </c>
      <c r="L876" s="119">
        <v>759</v>
      </c>
      <c r="M876" s="119" t="s">
        <v>1396</v>
      </c>
    </row>
    <row r="877" spans="1:13">
      <c r="A877" s="119" t="s">
        <v>1397</v>
      </c>
      <c r="B877" s="119" t="s">
        <v>397</v>
      </c>
      <c r="C877" s="119">
        <v>25.15</v>
      </c>
      <c r="D877" s="119">
        <v>26.55</v>
      </c>
      <c r="E877" s="119">
        <v>25.15</v>
      </c>
      <c r="F877" s="119">
        <v>26.25</v>
      </c>
      <c r="G877" s="119">
        <v>26.25</v>
      </c>
      <c r="H877" s="119">
        <v>26.8</v>
      </c>
      <c r="I877" s="119">
        <v>1185816</v>
      </c>
      <c r="J877" s="119">
        <v>30976561.699999999</v>
      </c>
      <c r="K877" s="121">
        <v>43140</v>
      </c>
      <c r="L877" s="119">
        <v>2328</v>
      </c>
      <c r="M877" s="119" t="s">
        <v>1398</v>
      </c>
    </row>
    <row r="878" spans="1:13">
      <c r="A878" s="119" t="s">
        <v>1399</v>
      </c>
      <c r="B878" s="119" t="s">
        <v>397</v>
      </c>
      <c r="C878" s="119">
        <v>2464.0500000000002</v>
      </c>
      <c r="D878" s="119">
        <v>2543</v>
      </c>
      <c r="E878" s="119">
        <v>2463.0500000000002</v>
      </c>
      <c r="F878" s="119">
        <v>2503</v>
      </c>
      <c r="G878" s="119">
        <v>2502.6999999999998</v>
      </c>
      <c r="H878" s="119">
        <v>2500</v>
      </c>
      <c r="I878" s="119">
        <v>33058</v>
      </c>
      <c r="J878" s="119">
        <v>82740657</v>
      </c>
      <c r="K878" s="121">
        <v>43140</v>
      </c>
      <c r="L878" s="119">
        <v>604</v>
      </c>
      <c r="M878" s="119" t="s">
        <v>1400</v>
      </c>
    </row>
    <row r="879" spans="1:13">
      <c r="A879" s="119" t="s">
        <v>1401</v>
      </c>
      <c r="B879" s="119" t="s">
        <v>397</v>
      </c>
      <c r="C879" s="119">
        <v>561.85</v>
      </c>
      <c r="D879" s="119">
        <v>564.4</v>
      </c>
      <c r="E879" s="119">
        <v>548</v>
      </c>
      <c r="F879" s="119">
        <v>556</v>
      </c>
      <c r="G879" s="119">
        <v>555</v>
      </c>
      <c r="H879" s="119">
        <v>568.45000000000005</v>
      </c>
      <c r="I879" s="119">
        <v>22815</v>
      </c>
      <c r="J879" s="119">
        <v>12702054.4</v>
      </c>
      <c r="K879" s="121">
        <v>43140</v>
      </c>
      <c r="L879" s="119">
        <v>1052</v>
      </c>
      <c r="M879" s="119" t="s">
        <v>1402</v>
      </c>
    </row>
    <row r="880" spans="1:13">
      <c r="A880" s="119" t="s">
        <v>1403</v>
      </c>
      <c r="B880" s="119" t="s">
        <v>397</v>
      </c>
      <c r="C880" s="119">
        <v>47</v>
      </c>
      <c r="D880" s="119">
        <v>48.9</v>
      </c>
      <c r="E880" s="119">
        <v>47</v>
      </c>
      <c r="F880" s="119">
        <v>48.15</v>
      </c>
      <c r="G880" s="119">
        <v>48.1</v>
      </c>
      <c r="H880" s="119">
        <v>48.45</v>
      </c>
      <c r="I880" s="119">
        <v>15937</v>
      </c>
      <c r="J880" s="119">
        <v>765678.1</v>
      </c>
      <c r="K880" s="121">
        <v>43140</v>
      </c>
      <c r="L880" s="119">
        <v>280</v>
      </c>
      <c r="M880" s="119" t="s">
        <v>1404</v>
      </c>
    </row>
    <row r="881" spans="1:13">
      <c r="A881" s="119" t="s">
        <v>1405</v>
      </c>
      <c r="B881" s="119" t="s">
        <v>397</v>
      </c>
      <c r="C881" s="119">
        <v>35.65</v>
      </c>
      <c r="D881" s="119">
        <v>40.65</v>
      </c>
      <c r="E881" s="119">
        <v>35.65</v>
      </c>
      <c r="F881" s="119">
        <v>39</v>
      </c>
      <c r="G881" s="119">
        <v>38.9</v>
      </c>
      <c r="H881" s="119">
        <v>37.950000000000003</v>
      </c>
      <c r="I881" s="119">
        <v>7536020</v>
      </c>
      <c r="J881" s="119">
        <v>292543456.05000001</v>
      </c>
      <c r="K881" s="121">
        <v>43140</v>
      </c>
      <c r="L881" s="119">
        <v>22435</v>
      </c>
      <c r="M881" s="119" t="s">
        <v>1406</v>
      </c>
    </row>
    <row r="882" spans="1:13">
      <c r="A882" s="119" t="s">
        <v>118</v>
      </c>
      <c r="B882" s="119" t="s">
        <v>397</v>
      </c>
      <c r="C882" s="119">
        <v>357.95</v>
      </c>
      <c r="D882" s="119">
        <v>362.5</v>
      </c>
      <c r="E882" s="119">
        <v>356</v>
      </c>
      <c r="F882" s="119">
        <v>359.95</v>
      </c>
      <c r="G882" s="119">
        <v>360</v>
      </c>
      <c r="H882" s="119">
        <v>364</v>
      </c>
      <c r="I882" s="119">
        <v>1810554</v>
      </c>
      <c r="J882" s="119">
        <v>650997056.25</v>
      </c>
      <c r="K882" s="121">
        <v>43140</v>
      </c>
      <c r="L882" s="119">
        <v>35117</v>
      </c>
      <c r="M882" s="119" t="s">
        <v>1407</v>
      </c>
    </row>
    <row r="883" spans="1:13">
      <c r="A883" s="119" t="s">
        <v>1408</v>
      </c>
      <c r="B883" s="119" t="s">
        <v>397</v>
      </c>
      <c r="C883" s="119">
        <v>1114</v>
      </c>
      <c r="D883" s="119">
        <v>1159.5</v>
      </c>
      <c r="E883" s="119">
        <v>1109.05</v>
      </c>
      <c r="F883" s="119">
        <v>1129.5999999999999</v>
      </c>
      <c r="G883" s="119">
        <v>1128.3499999999999</v>
      </c>
      <c r="H883" s="119">
        <v>1157.7</v>
      </c>
      <c r="I883" s="119">
        <v>340368</v>
      </c>
      <c r="J883" s="119">
        <v>385536083.64999998</v>
      </c>
      <c r="K883" s="121">
        <v>43140</v>
      </c>
      <c r="L883" s="119">
        <v>11862</v>
      </c>
      <c r="M883" s="119" t="s">
        <v>1409</v>
      </c>
    </row>
    <row r="884" spans="1:13">
      <c r="A884" s="119" t="s">
        <v>2676</v>
      </c>
      <c r="B884" s="119" t="s">
        <v>397</v>
      </c>
      <c r="C884" s="119">
        <v>40.5</v>
      </c>
      <c r="D884" s="119">
        <v>41.9</v>
      </c>
      <c r="E884" s="119">
        <v>37.549999999999997</v>
      </c>
      <c r="F884" s="119">
        <v>41.3</v>
      </c>
      <c r="G884" s="119">
        <v>40.5</v>
      </c>
      <c r="H884" s="119">
        <v>40.5</v>
      </c>
      <c r="I884" s="119">
        <v>2402</v>
      </c>
      <c r="J884" s="119">
        <v>95392.9</v>
      </c>
      <c r="K884" s="121">
        <v>43140</v>
      </c>
      <c r="L884" s="119">
        <v>27</v>
      </c>
      <c r="M884" s="119" t="s">
        <v>2677</v>
      </c>
    </row>
    <row r="885" spans="1:13">
      <c r="A885" s="119" t="s">
        <v>206</v>
      </c>
      <c r="B885" s="119" t="s">
        <v>397</v>
      </c>
      <c r="C885" s="119">
        <v>855.6</v>
      </c>
      <c r="D885" s="119">
        <v>906.95</v>
      </c>
      <c r="E885" s="119">
        <v>851.35</v>
      </c>
      <c r="F885" s="119">
        <v>897.6</v>
      </c>
      <c r="G885" s="119">
        <v>902.8</v>
      </c>
      <c r="H885" s="119">
        <v>872.05</v>
      </c>
      <c r="I885" s="119">
        <v>369172</v>
      </c>
      <c r="J885" s="119">
        <v>328807644.25</v>
      </c>
      <c r="K885" s="121">
        <v>43140</v>
      </c>
      <c r="L885" s="119">
        <v>22977</v>
      </c>
      <c r="M885" s="119" t="s">
        <v>1410</v>
      </c>
    </row>
    <row r="886" spans="1:13">
      <c r="A886" s="119" t="s">
        <v>1411</v>
      </c>
      <c r="B886" s="119" t="s">
        <v>397</v>
      </c>
      <c r="C886" s="119">
        <v>566.1</v>
      </c>
      <c r="D886" s="119">
        <v>575</v>
      </c>
      <c r="E886" s="119">
        <v>566.1</v>
      </c>
      <c r="F886" s="119">
        <v>572.85</v>
      </c>
      <c r="G886" s="119">
        <v>573.5</v>
      </c>
      <c r="H886" s="119">
        <v>573.95000000000005</v>
      </c>
      <c r="I886" s="119">
        <v>46742</v>
      </c>
      <c r="J886" s="119">
        <v>26584926.350000001</v>
      </c>
      <c r="K886" s="121">
        <v>43140</v>
      </c>
      <c r="L886" s="119">
        <v>768</v>
      </c>
      <c r="M886" s="119" t="s">
        <v>1412</v>
      </c>
    </row>
    <row r="887" spans="1:13">
      <c r="A887" s="119" t="s">
        <v>119</v>
      </c>
      <c r="B887" s="119" t="s">
        <v>397</v>
      </c>
      <c r="C887" s="119">
        <v>69100.100000000006</v>
      </c>
      <c r="D887" s="119">
        <v>70377</v>
      </c>
      <c r="E887" s="119">
        <v>68752.25</v>
      </c>
      <c r="F887" s="119">
        <v>70013.8</v>
      </c>
      <c r="G887" s="119">
        <v>69870.5</v>
      </c>
      <c r="H887" s="119">
        <v>70171.05</v>
      </c>
      <c r="I887" s="119">
        <v>4799</v>
      </c>
      <c r="J887" s="119">
        <v>335136561.44999999</v>
      </c>
      <c r="K887" s="121">
        <v>43140</v>
      </c>
      <c r="L887" s="119">
        <v>3275</v>
      </c>
      <c r="M887" s="119" t="s">
        <v>1413</v>
      </c>
    </row>
    <row r="888" spans="1:13">
      <c r="A888" s="119" t="s">
        <v>1414</v>
      </c>
      <c r="B888" s="119" t="s">
        <v>397</v>
      </c>
      <c r="C888" s="119">
        <v>115.9</v>
      </c>
      <c r="D888" s="119">
        <v>120.85</v>
      </c>
      <c r="E888" s="119">
        <v>113.65</v>
      </c>
      <c r="F888" s="119">
        <v>118.75</v>
      </c>
      <c r="G888" s="119">
        <v>118.25</v>
      </c>
      <c r="H888" s="119">
        <v>118.05</v>
      </c>
      <c r="I888" s="119">
        <v>1254990</v>
      </c>
      <c r="J888" s="119">
        <v>148040505.65000001</v>
      </c>
      <c r="K888" s="121">
        <v>43140</v>
      </c>
      <c r="L888" s="119">
        <v>8919</v>
      </c>
      <c r="M888" s="119" t="s">
        <v>1415</v>
      </c>
    </row>
    <row r="889" spans="1:13">
      <c r="A889" s="119" t="s">
        <v>3279</v>
      </c>
      <c r="B889" s="119" t="s">
        <v>397</v>
      </c>
      <c r="C889" s="119">
        <v>23.75</v>
      </c>
      <c r="D889" s="119">
        <v>24.9</v>
      </c>
      <c r="E889" s="119">
        <v>23.75</v>
      </c>
      <c r="F889" s="119">
        <v>24.35</v>
      </c>
      <c r="G889" s="119">
        <v>24.1</v>
      </c>
      <c r="H889" s="119">
        <v>23.75</v>
      </c>
      <c r="I889" s="119">
        <v>63202</v>
      </c>
      <c r="J889" s="119">
        <v>1538276.5</v>
      </c>
      <c r="K889" s="121">
        <v>43140</v>
      </c>
      <c r="L889" s="119">
        <v>177</v>
      </c>
      <c r="M889" s="119" t="s">
        <v>3280</v>
      </c>
    </row>
    <row r="890" spans="1:13">
      <c r="A890" s="119" t="s">
        <v>3281</v>
      </c>
      <c r="B890" s="119" t="s">
        <v>397</v>
      </c>
      <c r="C890" s="119">
        <v>64.599999999999994</v>
      </c>
      <c r="D890" s="119">
        <v>64.599999999999994</v>
      </c>
      <c r="E890" s="119">
        <v>60.1</v>
      </c>
      <c r="F890" s="119">
        <v>64.599999999999994</v>
      </c>
      <c r="G890" s="119">
        <v>64.599999999999994</v>
      </c>
      <c r="H890" s="119">
        <v>61.55</v>
      </c>
      <c r="I890" s="119">
        <v>361484</v>
      </c>
      <c r="J890" s="119">
        <v>23225298.75</v>
      </c>
      <c r="K890" s="121">
        <v>43140</v>
      </c>
      <c r="L890" s="119">
        <v>1024</v>
      </c>
      <c r="M890" s="119" t="s">
        <v>3282</v>
      </c>
    </row>
    <row r="891" spans="1:13">
      <c r="A891" s="119" t="s">
        <v>1416</v>
      </c>
      <c r="B891" s="119" t="s">
        <v>397</v>
      </c>
      <c r="C891" s="119">
        <v>22.2</v>
      </c>
      <c r="D891" s="119">
        <v>22.95</v>
      </c>
      <c r="E891" s="119">
        <v>22</v>
      </c>
      <c r="F891" s="119">
        <v>22.4</v>
      </c>
      <c r="G891" s="119">
        <v>22.5</v>
      </c>
      <c r="H891" s="119">
        <v>22.85</v>
      </c>
      <c r="I891" s="119">
        <v>1272942</v>
      </c>
      <c r="J891" s="119">
        <v>28599484.949999999</v>
      </c>
      <c r="K891" s="121">
        <v>43140</v>
      </c>
      <c r="L891" s="119">
        <v>3453</v>
      </c>
      <c r="M891" s="119" t="s">
        <v>1417</v>
      </c>
    </row>
    <row r="892" spans="1:13">
      <c r="A892" s="119" t="s">
        <v>1418</v>
      </c>
      <c r="B892" s="119" t="s">
        <v>397</v>
      </c>
      <c r="C892" s="119">
        <v>47</v>
      </c>
      <c r="D892" s="119">
        <v>47.4</v>
      </c>
      <c r="E892" s="119">
        <v>45.1</v>
      </c>
      <c r="F892" s="119">
        <v>46.25</v>
      </c>
      <c r="G892" s="119">
        <v>46.95</v>
      </c>
      <c r="H892" s="119">
        <v>47.5</v>
      </c>
      <c r="I892" s="119">
        <v>29087</v>
      </c>
      <c r="J892" s="119">
        <v>1347193.05</v>
      </c>
      <c r="K892" s="121">
        <v>43140</v>
      </c>
      <c r="L892" s="119">
        <v>193</v>
      </c>
      <c r="M892" s="119" t="s">
        <v>1419</v>
      </c>
    </row>
    <row r="893" spans="1:13">
      <c r="A893" s="119" t="s">
        <v>1420</v>
      </c>
      <c r="B893" s="119" t="s">
        <v>397</v>
      </c>
      <c r="C893" s="119">
        <v>76</v>
      </c>
      <c r="D893" s="119">
        <v>82</v>
      </c>
      <c r="E893" s="119">
        <v>76</v>
      </c>
      <c r="F893" s="119">
        <v>81.2</v>
      </c>
      <c r="G893" s="119">
        <v>82</v>
      </c>
      <c r="H893" s="119">
        <v>79.45</v>
      </c>
      <c r="I893" s="119">
        <v>65827</v>
      </c>
      <c r="J893" s="119">
        <v>5228463.5</v>
      </c>
      <c r="K893" s="121">
        <v>43140</v>
      </c>
      <c r="L893" s="119">
        <v>469</v>
      </c>
      <c r="M893" s="119" t="s">
        <v>1421</v>
      </c>
    </row>
    <row r="894" spans="1:13">
      <c r="A894" s="119" t="s">
        <v>1422</v>
      </c>
      <c r="B894" s="119" t="s">
        <v>397</v>
      </c>
      <c r="C894" s="119">
        <v>80.400000000000006</v>
      </c>
      <c r="D894" s="119">
        <v>81.7</v>
      </c>
      <c r="E894" s="119">
        <v>79.55</v>
      </c>
      <c r="F894" s="119">
        <v>80.75</v>
      </c>
      <c r="G894" s="119">
        <v>81</v>
      </c>
      <c r="H894" s="119">
        <v>82.65</v>
      </c>
      <c r="I894" s="119">
        <v>54767</v>
      </c>
      <c r="J894" s="119">
        <v>4419328.5</v>
      </c>
      <c r="K894" s="121">
        <v>43140</v>
      </c>
      <c r="L894" s="119">
        <v>687</v>
      </c>
      <c r="M894" s="119" t="s">
        <v>1423</v>
      </c>
    </row>
    <row r="895" spans="1:13">
      <c r="A895" s="119" t="s">
        <v>1424</v>
      </c>
      <c r="B895" s="119" t="s">
        <v>397</v>
      </c>
      <c r="C895" s="119">
        <v>77.25</v>
      </c>
      <c r="D895" s="119">
        <v>81.7</v>
      </c>
      <c r="E895" s="119">
        <v>76</v>
      </c>
      <c r="F895" s="119">
        <v>80.400000000000006</v>
      </c>
      <c r="G895" s="119">
        <v>81</v>
      </c>
      <c r="H895" s="119">
        <v>79.55</v>
      </c>
      <c r="I895" s="119">
        <v>77818</v>
      </c>
      <c r="J895" s="119">
        <v>6164955.7000000002</v>
      </c>
      <c r="K895" s="121">
        <v>43140</v>
      </c>
      <c r="L895" s="119">
        <v>956</v>
      </c>
      <c r="M895" s="119" t="s">
        <v>1425</v>
      </c>
    </row>
    <row r="896" spans="1:13">
      <c r="A896" s="119" t="s">
        <v>1426</v>
      </c>
      <c r="B896" s="119" t="s">
        <v>397</v>
      </c>
      <c r="C896" s="119">
        <v>228.9</v>
      </c>
      <c r="D896" s="119">
        <v>238.25</v>
      </c>
      <c r="E896" s="119">
        <v>225.2</v>
      </c>
      <c r="F896" s="119">
        <v>235.1</v>
      </c>
      <c r="G896" s="119">
        <v>233</v>
      </c>
      <c r="H896" s="119">
        <v>235.9</v>
      </c>
      <c r="I896" s="119">
        <v>23007</v>
      </c>
      <c r="J896" s="119">
        <v>5421137.0999999996</v>
      </c>
      <c r="K896" s="121">
        <v>43140</v>
      </c>
      <c r="L896" s="119">
        <v>518</v>
      </c>
      <c r="M896" s="119" t="s">
        <v>1427</v>
      </c>
    </row>
    <row r="897" spans="1:13">
      <c r="A897" s="119" t="s">
        <v>2893</v>
      </c>
      <c r="B897" s="119" t="s">
        <v>397</v>
      </c>
      <c r="C897" s="119">
        <v>42.95</v>
      </c>
      <c r="D897" s="119">
        <v>43.9</v>
      </c>
      <c r="E897" s="119">
        <v>40.5</v>
      </c>
      <c r="F897" s="119">
        <v>43.35</v>
      </c>
      <c r="G897" s="119">
        <v>43.15</v>
      </c>
      <c r="H897" s="119">
        <v>43.65</v>
      </c>
      <c r="I897" s="119">
        <v>65927</v>
      </c>
      <c r="J897" s="119">
        <v>2806297</v>
      </c>
      <c r="K897" s="121">
        <v>43140</v>
      </c>
      <c r="L897" s="119">
        <v>458</v>
      </c>
      <c r="M897" s="119" t="s">
        <v>2894</v>
      </c>
    </row>
    <row r="898" spans="1:13">
      <c r="A898" s="119" t="s">
        <v>1428</v>
      </c>
      <c r="B898" s="119" t="s">
        <v>397</v>
      </c>
      <c r="C898" s="119">
        <v>769</v>
      </c>
      <c r="D898" s="119">
        <v>779.5</v>
      </c>
      <c r="E898" s="119">
        <v>733.1</v>
      </c>
      <c r="F898" s="119">
        <v>761.75</v>
      </c>
      <c r="G898" s="119">
        <v>760</v>
      </c>
      <c r="H898" s="119">
        <v>774.4</v>
      </c>
      <c r="I898" s="119">
        <v>13790</v>
      </c>
      <c r="J898" s="119">
        <v>10441570.550000001</v>
      </c>
      <c r="K898" s="121">
        <v>43140</v>
      </c>
      <c r="L898" s="119">
        <v>1146</v>
      </c>
      <c r="M898" s="119" t="s">
        <v>1429</v>
      </c>
    </row>
    <row r="899" spans="1:13">
      <c r="A899" s="119" t="s">
        <v>1430</v>
      </c>
      <c r="B899" s="119" t="s">
        <v>397</v>
      </c>
      <c r="C899" s="119">
        <v>425</v>
      </c>
      <c r="D899" s="119">
        <v>438.8</v>
      </c>
      <c r="E899" s="119">
        <v>413</v>
      </c>
      <c r="F899" s="119">
        <v>421.9</v>
      </c>
      <c r="G899" s="119">
        <v>423</v>
      </c>
      <c r="H899" s="119">
        <v>430.7</v>
      </c>
      <c r="I899" s="119">
        <v>1561318</v>
      </c>
      <c r="J899" s="119">
        <v>669305859.5</v>
      </c>
      <c r="K899" s="121">
        <v>43140</v>
      </c>
      <c r="L899" s="119">
        <v>24123</v>
      </c>
      <c r="M899" s="119" t="s">
        <v>1431</v>
      </c>
    </row>
    <row r="900" spans="1:13">
      <c r="A900" s="119" t="s">
        <v>1432</v>
      </c>
      <c r="B900" s="119" t="s">
        <v>397</v>
      </c>
      <c r="C900" s="119">
        <v>485</v>
      </c>
      <c r="D900" s="119">
        <v>499</v>
      </c>
      <c r="E900" s="119">
        <v>480</v>
      </c>
      <c r="F900" s="119">
        <v>497</v>
      </c>
      <c r="G900" s="119">
        <v>497</v>
      </c>
      <c r="H900" s="119">
        <v>490</v>
      </c>
      <c r="I900" s="119">
        <v>1158</v>
      </c>
      <c r="J900" s="119">
        <v>566245.66</v>
      </c>
      <c r="K900" s="121">
        <v>43140</v>
      </c>
      <c r="L900" s="119">
        <v>86</v>
      </c>
      <c r="M900" s="119" t="s">
        <v>1433</v>
      </c>
    </row>
    <row r="901" spans="1:13">
      <c r="A901" s="119" t="s">
        <v>2741</v>
      </c>
      <c r="B901" s="119" t="s">
        <v>397</v>
      </c>
      <c r="C901" s="119">
        <v>46</v>
      </c>
      <c r="D901" s="119">
        <v>47.85</v>
      </c>
      <c r="E901" s="119">
        <v>44.4</v>
      </c>
      <c r="F901" s="119">
        <v>47.1</v>
      </c>
      <c r="G901" s="119">
        <v>47.55</v>
      </c>
      <c r="H901" s="119">
        <v>47.5</v>
      </c>
      <c r="I901" s="119">
        <v>135241</v>
      </c>
      <c r="J901" s="119">
        <v>6321065.2999999998</v>
      </c>
      <c r="K901" s="121">
        <v>43140</v>
      </c>
      <c r="L901" s="119">
        <v>1034</v>
      </c>
      <c r="M901" s="119" t="s">
        <v>2463</v>
      </c>
    </row>
    <row r="902" spans="1:13">
      <c r="A902" s="119" t="s">
        <v>2413</v>
      </c>
      <c r="B902" s="119" t="s">
        <v>397</v>
      </c>
      <c r="C902" s="119">
        <v>19.5</v>
      </c>
      <c r="D902" s="119">
        <v>21.3</v>
      </c>
      <c r="E902" s="119">
        <v>19.25</v>
      </c>
      <c r="F902" s="119">
        <v>20.350000000000001</v>
      </c>
      <c r="G902" s="119">
        <v>20.399999999999999</v>
      </c>
      <c r="H902" s="119">
        <v>20.45</v>
      </c>
      <c r="I902" s="119">
        <v>780524</v>
      </c>
      <c r="J902" s="119">
        <v>15849465.35</v>
      </c>
      <c r="K902" s="121">
        <v>43140</v>
      </c>
      <c r="L902" s="119">
        <v>2458</v>
      </c>
      <c r="M902" s="119" t="s">
        <v>2414</v>
      </c>
    </row>
    <row r="903" spans="1:13">
      <c r="A903" s="119" t="s">
        <v>1434</v>
      </c>
      <c r="B903" s="119" t="s">
        <v>397</v>
      </c>
      <c r="C903" s="119">
        <v>3.9</v>
      </c>
      <c r="D903" s="119">
        <v>4.05</v>
      </c>
      <c r="E903" s="119">
        <v>3.9</v>
      </c>
      <c r="F903" s="119">
        <v>3.9</v>
      </c>
      <c r="G903" s="119">
        <v>4</v>
      </c>
      <c r="H903" s="119">
        <v>3.95</v>
      </c>
      <c r="I903" s="119">
        <v>323585</v>
      </c>
      <c r="J903" s="119">
        <v>1277950.2</v>
      </c>
      <c r="K903" s="121">
        <v>43140</v>
      </c>
      <c r="L903" s="119">
        <v>315</v>
      </c>
      <c r="M903" s="119" t="s">
        <v>1435</v>
      </c>
    </row>
    <row r="904" spans="1:13">
      <c r="A904" s="119" t="s">
        <v>2397</v>
      </c>
      <c r="B904" s="119" t="s">
        <v>397</v>
      </c>
      <c r="C904" s="119">
        <v>36.299999999999997</v>
      </c>
      <c r="D904" s="119">
        <v>37.75</v>
      </c>
      <c r="E904" s="119">
        <v>35.85</v>
      </c>
      <c r="F904" s="119">
        <v>36.799999999999997</v>
      </c>
      <c r="G904" s="119">
        <v>36.85</v>
      </c>
      <c r="H904" s="119">
        <v>37.049999999999997</v>
      </c>
      <c r="I904" s="119">
        <v>12179</v>
      </c>
      <c r="J904" s="119">
        <v>442033.35</v>
      </c>
      <c r="K904" s="121">
        <v>43140</v>
      </c>
      <c r="L904" s="119">
        <v>105</v>
      </c>
      <c r="M904" s="119" t="s">
        <v>2398</v>
      </c>
    </row>
    <row r="905" spans="1:13">
      <c r="A905" s="119" t="s">
        <v>3283</v>
      </c>
      <c r="B905" s="119" t="s">
        <v>397</v>
      </c>
      <c r="C905" s="119">
        <v>36.450000000000003</v>
      </c>
      <c r="D905" s="119">
        <v>36.5</v>
      </c>
      <c r="E905" s="119">
        <v>35.1</v>
      </c>
      <c r="F905" s="119">
        <v>36.4</v>
      </c>
      <c r="G905" s="119">
        <v>36.5</v>
      </c>
      <c r="H905" s="119">
        <v>35.15</v>
      </c>
      <c r="I905" s="119">
        <v>2837</v>
      </c>
      <c r="J905" s="119">
        <v>102463.95</v>
      </c>
      <c r="K905" s="121">
        <v>43140</v>
      </c>
      <c r="L905" s="119">
        <v>23</v>
      </c>
      <c r="M905" s="119" t="s">
        <v>3284</v>
      </c>
    </row>
    <row r="906" spans="1:13">
      <c r="A906" s="119" t="s">
        <v>1436</v>
      </c>
      <c r="B906" s="119" t="s">
        <v>397</v>
      </c>
      <c r="C906" s="119">
        <v>161</v>
      </c>
      <c r="D906" s="119">
        <v>166.45</v>
      </c>
      <c r="E906" s="119">
        <v>160.1</v>
      </c>
      <c r="F906" s="119">
        <v>162.19999999999999</v>
      </c>
      <c r="G906" s="119">
        <v>161</v>
      </c>
      <c r="H906" s="119">
        <v>164.1</v>
      </c>
      <c r="I906" s="119">
        <v>7210</v>
      </c>
      <c r="J906" s="119">
        <v>1172650.25</v>
      </c>
      <c r="K906" s="121">
        <v>43140</v>
      </c>
      <c r="L906" s="119">
        <v>211</v>
      </c>
      <c r="M906" s="119" t="s">
        <v>1437</v>
      </c>
    </row>
    <row r="907" spans="1:13">
      <c r="A907" s="119" t="s">
        <v>1438</v>
      </c>
      <c r="B907" s="119" t="s">
        <v>397</v>
      </c>
      <c r="C907" s="119">
        <v>90.05</v>
      </c>
      <c r="D907" s="119">
        <v>98.6</v>
      </c>
      <c r="E907" s="119">
        <v>90.05</v>
      </c>
      <c r="F907" s="119">
        <v>96.5</v>
      </c>
      <c r="G907" s="119">
        <v>96.9</v>
      </c>
      <c r="H907" s="119">
        <v>94.85</v>
      </c>
      <c r="I907" s="119">
        <v>44621</v>
      </c>
      <c r="J907" s="119">
        <v>4284042.95</v>
      </c>
      <c r="K907" s="121">
        <v>43140</v>
      </c>
      <c r="L907" s="119">
        <v>636</v>
      </c>
      <c r="M907" s="119" t="s">
        <v>1439</v>
      </c>
    </row>
    <row r="908" spans="1:13">
      <c r="A908" s="119" t="s">
        <v>1440</v>
      </c>
      <c r="B908" s="119" t="s">
        <v>397</v>
      </c>
      <c r="C908" s="119">
        <v>69.849999999999994</v>
      </c>
      <c r="D908" s="119">
        <v>70.8</v>
      </c>
      <c r="E908" s="119">
        <v>68</v>
      </c>
      <c r="F908" s="119">
        <v>70.25</v>
      </c>
      <c r="G908" s="119">
        <v>70</v>
      </c>
      <c r="H908" s="119">
        <v>70.05</v>
      </c>
      <c r="I908" s="119">
        <v>36691</v>
      </c>
      <c r="J908" s="119">
        <v>2557624.4500000002</v>
      </c>
      <c r="K908" s="121">
        <v>43140</v>
      </c>
      <c r="L908" s="119">
        <v>400</v>
      </c>
      <c r="M908" s="119" t="s">
        <v>1441</v>
      </c>
    </row>
    <row r="909" spans="1:13">
      <c r="A909" s="119" t="s">
        <v>1442</v>
      </c>
      <c r="B909" s="119" t="s">
        <v>397</v>
      </c>
      <c r="C909" s="119">
        <v>111.6</v>
      </c>
      <c r="D909" s="119">
        <v>119.8</v>
      </c>
      <c r="E909" s="119">
        <v>111</v>
      </c>
      <c r="F909" s="119">
        <v>117.6</v>
      </c>
      <c r="G909" s="119">
        <v>116.85</v>
      </c>
      <c r="H909" s="119">
        <v>115.55</v>
      </c>
      <c r="I909" s="119">
        <v>50238</v>
      </c>
      <c r="J909" s="119">
        <v>5818521.5</v>
      </c>
      <c r="K909" s="121">
        <v>43140</v>
      </c>
      <c r="L909" s="119">
        <v>725</v>
      </c>
      <c r="M909" s="119" t="s">
        <v>1443</v>
      </c>
    </row>
    <row r="910" spans="1:13">
      <c r="A910" s="119" t="s">
        <v>3285</v>
      </c>
      <c r="B910" s="119" t="s">
        <v>397</v>
      </c>
      <c r="C910" s="119">
        <v>0.4</v>
      </c>
      <c r="D910" s="119">
        <v>0.45</v>
      </c>
      <c r="E910" s="119">
        <v>0.4</v>
      </c>
      <c r="F910" s="119">
        <v>0.4</v>
      </c>
      <c r="G910" s="119">
        <v>0.45</v>
      </c>
      <c r="H910" s="119">
        <v>0.4</v>
      </c>
      <c r="I910" s="119">
        <v>178683</v>
      </c>
      <c r="J910" s="119">
        <v>71846.600000000006</v>
      </c>
      <c r="K910" s="121">
        <v>43140</v>
      </c>
      <c r="L910" s="119">
        <v>74</v>
      </c>
      <c r="M910" s="119" t="s">
        <v>3286</v>
      </c>
    </row>
    <row r="911" spans="1:13">
      <c r="A911" s="119" t="s">
        <v>386</v>
      </c>
      <c r="B911" s="119" t="s">
        <v>397</v>
      </c>
      <c r="C911" s="119">
        <v>810</v>
      </c>
      <c r="D911" s="119">
        <v>818.9</v>
      </c>
      <c r="E911" s="119">
        <v>801.8</v>
      </c>
      <c r="F911" s="119">
        <v>813.5</v>
      </c>
      <c r="G911" s="119">
        <v>811</v>
      </c>
      <c r="H911" s="119">
        <v>829.6</v>
      </c>
      <c r="I911" s="119">
        <v>375203</v>
      </c>
      <c r="J911" s="119">
        <v>304670758</v>
      </c>
      <c r="K911" s="121">
        <v>43140</v>
      </c>
      <c r="L911" s="119">
        <v>14619</v>
      </c>
      <c r="M911" s="119" t="s">
        <v>1444</v>
      </c>
    </row>
    <row r="912" spans="1:13">
      <c r="A912" s="119" t="s">
        <v>1445</v>
      </c>
      <c r="B912" s="119" t="s">
        <v>397</v>
      </c>
      <c r="C912" s="119">
        <v>499</v>
      </c>
      <c r="D912" s="119">
        <v>508.4</v>
      </c>
      <c r="E912" s="119">
        <v>484</v>
      </c>
      <c r="F912" s="119">
        <v>498.7</v>
      </c>
      <c r="G912" s="119">
        <v>497.65</v>
      </c>
      <c r="H912" s="119">
        <v>501.95</v>
      </c>
      <c r="I912" s="119">
        <v>52121</v>
      </c>
      <c r="J912" s="119">
        <v>25962857.550000001</v>
      </c>
      <c r="K912" s="121">
        <v>43140</v>
      </c>
      <c r="L912" s="119">
        <v>2005</v>
      </c>
      <c r="M912" s="119" t="s">
        <v>1446</v>
      </c>
    </row>
    <row r="913" spans="1:13">
      <c r="A913" s="119" t="s">
        <v>1447</v>
      </c>
      <c r="B913" s="119" t="s">
        <v>397</v>
      </c>
      <c r="C913" s="119">
        <v>69.349999999999994</v>
      </c>
      <c r="D913" s="119">
        <v>74.400000000000006</v>
      </c>
      <c r="E913" s="119">
        <v>69.349999999999994</v>
      </c>
      <c r="F913" s="119">
        <v>73.5</v>
      </c>
      <c r="G913" s="119">
        <v>73.7</v>
      </c>
      <c r="H913" s="119">
        <v>71.650000000000006</v>
      </c>
      <c r="I913" s="119">
        <v>6088336</v>
      </c>
      <c r="J913" s="119">
        <v>445792906.39999998</v>
      </c>
      <c r="K913" s="121">
        <v>43140</v>
      </c>
      <c r="L913" s="119">
        <v>20289</v>
      </c>
      <c r="M913" s="119" t="s">
        <v>1448</v>
      </c>
    </row>
    <row r="914" spans="1:13">
      <c r="A914" s="119" t="s">
        <v>2678</v>
      </c>
      <c r="B914" s="119" t="s">
        <v>397</v>
      </c>
      <c r="C914" s="119">
        <v>35.65</v>
      </c>
      <c r="D914" s="119">
        <v>38.9</v>
      </c>
      <c r="E914" s="119">
        <v>35</v>
      </c>
      <c r="F914" s="119">
        <v>38.549999999999997</v>
      </c>
      <c r="G914" s="119">
        <v>38.5</v>
      </c>
      <c r="H914" s="119">
        <v>37</v>
      </c>
      <c r="I914" s="119">
        <v>145244</v>
      </c>
      <c r="J914" s="119">
        <v>5328014.8499999996</v>
      </c>
      <c r="K914" s="121">
        <v>43140</v>
      </c>
      <c r="L914" s="119">
        <v>672</v>
      </c>
      <c r="M914" s="119" t="s">
        <v>2679</v>
      </c>
    </row>
    <row r="915" spans="1:13">
      <c r="A915" s="119" t="s">
        <v>1449</v>
      </c>
      <c r="B915" s="119" t="s">
        <v>397</v>
      </c>
      <c r="C915" s="119">
        <v>1230</v>
      </c>
      <c r="D915" s="119">
        <v>1324.8</v>
      </c>
      <c r="E915" s="119">
        <v>1189.8</v>
      </c>
      <c r="F915" s="119">
        <v>1293.5</v>
      </c>
      <c r="G915" s="119">
        <v>1289</v>
      </c>
      <c r="H915" s="119">
        <v>1240</v>
      </c>
      <c r="I915" s="119">
        <v>186014</v>
      </c>
      <c r="J915" s="119">
        <v>238624665.5</v>
      </c>
      <c r="K915" s="121">
        <v>43140</v>
      </c>
      <c r="L915" s="119">
        <v>4884</v>
      </c>
      <c r="M915" s="119" t="s">
        <v>1450</v>
      </c>
    </row>
    <row r="916" spans="1:13">
      <c r="A916" s="119" t="s">
        <v>1451</v>
      </c>
      <c r="B916" s="119" t="s">
        <v>397</v>
      </c>
      <c r="C916" s="119">
        <v>781.1</v>
      </c>
      <c r="D916" s="119">
        <v>812.9</v>
      </c>
      <c r="E916" s="119">
        <v>781.1</v>
      </c>
      <c r="F916" s="119">
        <v>810</v>
      </c>
      <c r="G916" s="119">
        <v>810</v>
      </c>
      <c r="H916" s="119">
        <v>809.1</v>
      </c>
      <c r="I916" s="119">
        <v>40205</v>
      </c>
      <c r="J916" s="119">
        <v>32536173.850000001</v>
      </c>
      <c r="K916" s="121">
        <v>43140</v>
      </c>
      <c r="L916" s="119">
        <v>2768</v>
      </c>
      <c r="M916" s="119" t="s">
        <v>2580</v>
      </c>
    </row>
    <row r="917" spans="1:13">
      <c r="A917" s="119" t="s">
        <v>1452</v>
      </c>
      <c r="B917" s="119" t="s">
        <v>397</v>
      </c>
      <c r="C917" s="119">
        <v>169.35</v>
      </c>
      <c r="D917" s="119">
        <v>174</v>
      </c>
      <c r="E917" s="119">
        <v>167.25</v>
      </c>
      <c r="F917" s="119">
        <v>171.15</v>
      </c>
      <c r="G917" s="119">
        <v>171.55</v>
      </c>
      <c r="H917" s="119">
        <v>171.35</v>
      </c>
      <c r="I917" s="119">
        <v>120577</v>
      </c>
      <c r="J917" s="119">
        <v>20691788.300000001</v>
      </c>
      <c r="K917" s="121">
        <v>43140</v>
      </c>
      <c r="L917" s="119">
        <v>1899</v>
      </c>
      <c r="M917" s="119" t="s">
        <v>1453</v>
      </c>
    </row>
    <row r="918" spans="1:13">
      <c r="A918" s="119" t="s">
        <v>1454</v>
      </c>
      <c r="B918" s="119" t="s">
        <v>397</v>
      </c>
      <c r="C918" s="119">
        <v>138</v>
      </c>
      <c r="D918" s="119">
        <v>143.25</v>
      </c>
      <c r="E918" s="119">
        <v>135.94999999999999</v>
      </c>
      <c r="F918" s="119">
        <v>142.1</v>
      </c>
      <c r="G918" s="119">
        <v>143</v>
      </c>
      <c r="H918" s="119">
        <v>138.69999999999999</v>
      </c>
      <c r="I918" s="119">
        <v>57329</v>
      </c>
      <c r="J918" s="119">
        <v>8032857.4000000004</v>
      </c>
      <c r="K918" s="121">
        <v>43140</v>
      </c>
      <c r="L918" s="119">
        <v>568</v>
      </c>
      <c r="M918" s="119" t="s">
        <v>1455</v>
      </c>
    </row>
    <row r="919" spans="1:13">
      <c r="A919" s="119" t="s">
        <v>379</v>
      </c>
      <c r="B919" s="119" t="s">
        <v>397</v>
      </c>
      <c r="C919" s="119">
        <v>204</v>
      </c>
      <c r="D919" s="119">
        <v>213.5</v>
      </c>
      <c r="E919" s="119">
        <v>201.25</v>
      </c>
      <c r="F919" s="119">
        <v>210.8</v>
      </c>
      <c r="G919" s="119">
        <v>211.5</v>
      </c>
      <c r="H919" s="119">
        <v>208.35</v>
      </c>
      <c r="I919" s="119">
        <v>1715319</v>
      </c>
      <c r="J919" s="119">
        <v>356896271.60000002</v>
      </c>
      <c r="K919" s="121">
        <v>43140</v>
      </c>
      <c r="L919" s="119">
        <v>16006</v>
      </c>
      <c r="M919" s="119" t="s">
        <v>1456</v>
      </c>
    </row>
    <row r="920" spans="1:13">
      <c r="A920" s="119" t="s">
        <v>2517</v>
      </c>
      <c r="B920" s="119" t="s">
        <v>397</v>
      </c>
      <c r="C920" s="119">
        <v>1311</v>
      </c>
      <c r="D920" s="119">
        <v>1541</v>
      </c>
      <c r="E920" s="119">
        <v>1311</v>
      </c>
      <c r="F920" s="119">
        <v>1472.4</v>
      </c>
      <c r="G920" s="119">
        <v>1475</v>
      </c>
      <c r="H920" s="119">
        <v>1463.4</v>
      </c>
      <c r="I920" s="119">
        <v>190</v>
      </c>
      <c r="J920" s="119">
        <v>274858.8</v>
      </c>
      <c r="K920" s="121">
        <v>43140</v>
      </c>
      <c r="L920" s="119">
        <v>28</v>
      </c>
      <c r="M920" s="119" t="s">
        <v>2943</v>
      </c>
    </row>
    <row r="921" spans="1:13">
      <c r="A921" s="119" t="s">
        <v>1457</v>
      </c>
      <c r="B921" s="119" t="s">
        <v>397</v>
      </c>
      <c r="C921" s="119">
        <v>143.19999999999999</v>
      </c>
      <c r="D921" s="119">
        <v>150.9</v>
      </c>
      <c r="E921" s="119">
        <v>143</v>
      </c>
      <c r="F921" s="119">
        <v>147.55000000000001</v>
      </c>
      <c r="G921" s="119">
        <v>147.65</v>
      </c>
      <c r="H921" s="119">
        <v>147.19999999999999</v>
      </c>
      <c r="I921" s="119">
        <v>380198</v>
      </c>
      <c r="J921" s="119">
        <v>56080216.899999999</v>
      </c>
      <c r="K921" s="121">
        <v>43140</v>
      </c>
      <c r="L921" s="119">
        <v>2139</v>
      </c>
      <c r="M921" s="119" t="s">
        <v>1458</v>
      </c>
    </row>
    <row r="922" spans="1:13">
      <c r="A922" s="119" t="s">
        <v>243</v>
      </c>
      <c r="B922" s="119" t="s">
        <v>397</v>
      </c>
      <c r="C922" s="119">
        <v>110</v>
      </c>
      <c r="D922" s="119">
        <v>115.3</v>
      </c>
      <c r="E922" s="119">
        <v>108.45</v>
      </c>
      <c r="F922" s="119">
        <v>114.25</v>
      </c>
      <c r="G922" s="119">
        <v>114.4</v>
      </c>
      <c r="H922" s="119">
        <v>113.9</v>
      </c>
      <c r="I922" s="119">
        <v>3899571</v>
      </c>
      <c r="J922" s="119">
        <v>441755305.60000002</v>
      </c>
      <c r="K922" s="121">
        <v>43140</v>
      </c>
      <c r="L922" s="119">
        <v>16674</v>
      </c>
      <c r="M922" s="119" t="s">
        <v>1459</v>
      </c>
    </row>
    <row r="923" spans="1:13">
      <c r="A923" s="119" t="s">
        <v>1460</v>
      </c>
      <c r="B923" s="119" t="s">
        <v>397</v>
      </c>
      <c r="C923" s="119">
        <v>252</v>
      </c>
      <c r="D923" s="119">
        <v>256</v>
      </c>
      <c r="E923" s="119">
        <v>244.15</v>
      </c>
      <c r="F923" s="119">
        <v>254.05</v>
      </c>
      <c r="G923" s="119">
        <v>252</v>
      </c>
      <c r="H923" s="119">
        <v>256.60000000000002</v>
      </c>
      <c r="I923" s="119">
        <v>46300</v>
      </c>
      <c r="J923" s="119">
        <v>11705256.35</v>
      </c>
      <c r="K923" s="121">
        <v>43140</v>
      </c>
      <c r="L923" s="119">
        <v>1474</v>
      </c>
      <c r="M923" s="119" t="s">
        <v>1461</v>
      </c>
    </row>
    <row r="924" spans="1:13">
      <c r="A924" s="119" t="s">
        <v>2470</v>
      </c>
      <c r="B924" s="119" t="s">
        <v>397</v>
      </c>
      <c r="C924" s="119">
        <v>1450</v>
      </c>
      <c r="D924" s="119">
        <v>1454.7</v>
      </c>
      <c r="E924" s="119">
        <v>1400</v>
      </c>
      <c r="F924" s="119">
        <v>1454.7</v>
      </c>
      <c r="G924" s="119">
        <v>1454.7</v>
      </c>
      <c r="H924" s="119">
        <v>1385.45</v>
      </c>
      <c r="I924" s="119">
        <v>1164</v>
      </c>
      <c r="J924" s="119">
        <v>1685939.25</v>
      </c>
      <c r="K924" s="121">
        <v>43140</v>
      </c>
      <c r="L924" s="119">
        <v>102</v>
      </c>
      <c r="M924" s="119" t="s">
        <v>2471</v>
      </c>
    </row>
    <row r="925" spans="1:13">
      <c r="A925" s="119" t="s">
        <v>388</v>
      </c>
      <c r="B925" s="119" t="s">
        <v>397</v>
      </c>
      <c r="C925" s="119">
        <v>138</v>
      </c>
      <c r="D925" s="119">
        <v>142</v>
      </c>
      <c r="E925" s="119">
        <v>136.35</v>
      </c>
      <c r="F925" s="119">
        <v>139.30000000000001</v>
      </c>
      <c r="G925" s="119">
        <v>139.5</v>
      </c>
      <c r="H925" s="119">
        <v>140.6</v>
      </c>
      <c r="I925" s="119">
        <v>120493</v>
      </c>
      <c r="J925" s="119">
        <v>16856280.899999999</v>
      </c>
      <c r="K925" s="121">
        <v>43140</v>
      </c>
      <c r="L925" s="119">
        <v>817</v>
      </c>
      <c r="M925" s="119" t="s">
        <v>1462</v>
      </c>
    </row>
    <row r="926" spans="1:13">
      <c r="A926" s="119" t="s">
        <v>2895</v>
      </c>
      <c r="B926" s="119" t="s">
        <v>397</v>
      </c>
      <c r="C926" s="119">
        <v>45.5</v>
      </c>
      <c r="D926" s="119">
        <v>47.2</v>
      </c>
      <c r="E926" s="119">
        <v>43</v>
      </c>
      <c r="F926" s="119">
        <v>46.85</v>
      </c>
      <c r="G926" s="119">
        <v>47</v>
      </c>
      <c r="H926" s="119">
        <v>45</v>
      </c>
      <c r="I926" s="119">
        <v>139318</v>
      </c>
      <c r="J926" s="119">
        <v>6456925.9500000002</v>
      </c>
      <c r="K926" s="121">
        <v>43140</v>
      </c>
      <c r="L926" s="119">
        <v>861</v>
      </c>
      <c r="M926" s="119" t="s">
        <v>2896</v>
      </c>
    </row>
    <row r="927" spans="1:13">
      <c r="A927" s="119" t="s">
        <v>2433</v>
      </c>
      <c r="B927" s="119" t="s">
        <v>397</v>
      </c>
      <c r="C927" s="119">
        <v>27.95</v>
      </c>
      <c r="D927" s="119">
        <v>28</v>
      </c>
      <c r="E927" s="119">
        <v>25.8</v>
      </c>
      <c r="F927" s="119">
        <v>27.2</v>
      </c>
      <c r="G927" s="119">
        <v>27.4</v>
      </c>
      <c r="H927" s="119">
        <v>27.95</v>
      </c>
      <c r="I927" s="119">
        <v>44348</v>
      </c>
      <c r="J927" s="119">
        <v>1202481.75</v>
      </c>
      <c r="K927" s="121">
        <v>43140</v>
      </c>
      <c r="L927" s="119">
        <v>350</v>
      </c>
      <c r="M927" s="119" t="s">
        <v>2434</v>
      </c>
    </row>
    <row r="928" spans="1:13">
      <c r="A928" s="119" t="s">
        <v>1463</v>
      </c>
      <c r="B928" s="119" t="s">
        <v>397</v>
      </c>
      <c r="C928" s="119">
        <v>31.1</v>
      </c>
      <c r="D928" s="119">
        <v>32.85</v>
      </c>
      <c r="E928" s="119">
        <v>30.55</v>
      </c>
      <c r="F928" s="119">
        <v>32.1</v>
      </c>
      <c r="G928" s="119">
        <v>32.299999999999997</v>
      </c>
      <c r="H928" s="119">
        <v>32.35</v>
      </c>
      <c r="I928" s="119">
        <v>281457</v>
      </c>
      <c r="J928" s="119">
        <v>9032887.8499999996</v>
      </c>
      <c r="K928" s="121">
        <v>43140</v>
      </c>
      <c r="L928" s="119">
        <v>2145</v>
      </c>
      <c r="M928" s="119" t="s">
        <v>1464</v>
      </c>
    </row>
    <row r="929" spans="1:13">
      <c r="A929" s="119" t="s">
        <v>1465</v>
      </c>
      <c r="B929" s="119" t="s">
        <v>397</v>
      </c>
      <c r="C929" s="119">
        <v>79.400000000000006</v>
      </c>
      <c r="D929" s="119">
        <v>84.7</v>
      </c>
      <c r="E929" s="119">
        <v>79.400000000000006</v>
      </c>
      <c r="F929" s="119">
        <v>83.6</v>
      </c>
      <c r="G929" s="119">
        <v>83.5</v>
      </c>
      <c r="H929" s="119">
        <v>84.4</v>
      </c>
      <c r="I929" s="119">
        <v>43293</v>
      </c>
      <c r="J929" s="119">
        <v>3601443.15</v>
      </c>
      <c r="K929" s="121">
        <v>43140</v>
      </c>
      <c r="L929" s="119">
        <v>718</v>
      </c>
      <c r="M929" s="119" t="s">
        <v>1466</v>
      </c>
    </row>
    <row r="930" spans="1:13">
      <c r="A930" s="119" t="s">
        <v>2897</v>
      </c>
      <c r="B930" s="119" t="s">
        <v>397</v>
      </c>
      <c r="C930" s="119">
        <v>127.6</v>
      </c>
      <c r="D930" s="119">
        <v>138.94999999999999</v>
      </c>
      <c r="E930" s="119">
        <v>124</v>
      </c>
      <c r="F930" s="119">
        <v>134.4</v>
      </c>
      <c r="G930" s="119">
        <v>135</v>
      </c>
      <c r="H930" s="119">
        <v>131.44999999999999</v>
      </c>
      <c r="I930" s="119">
        <v>453588</v>
      </c>
      <c r="J930" s="119">
        <v>61092392.200000003</v>
      </c>
      <c r="K930" s="121">
        <v>43140</v>
      </c>
      <c r="L930" s="119">
        <v>5640</v>
      </c>
      <c r="M930" s="119" t="s">
        <v>2898</v>
      </c>
    </row>
    <row r="931" spans="1:13">
      <c r="A931" s="119" t="s">
        <v>1467</v>
      </c>
      <c r="B931" s="119" t="s">
        <v>397</v>
      </c>
      <c r="C931" s="119">
        <v>593.29999999999995</v>
      </c>
      <c r="D931" s="119">
        <v>599.95000000000005</v>
      </c>
      <c r="E931" s="119">
        <v>585</v>
      </c>
      <c r="F931" s="119">
        <v>592.04999999999995</v>
      </c>
      <c r="G931" s="119">
        <v>591</v>
      </c>
      <c r="H931" s="119">
        <v>593.5</v>
      </c>
      <c r="I931" s="119">
        <v>33921</v>
      </c>
      <c r="J931" s="119">
        <v>20104631.649999999</v>
      </c>
      <c r="K931" s="121">
        <v>43140</v>
      </c>
      <c r="L931" s="119">
        <v>1780</v>
      </c>
      <c r="M931" s="119" t="s">
        <v>2723</v>
      </c>
    </row>
    <row r="932" spans="1:13">
      <c r="A932" s="119" t="s">
        <v>1468</v>
      </c>
      <c r="B932" s="119" t="s">
        <v>397</v>
      </c>
      <c r="C932" s="119">
        <v>6973</v>
      </c>
      <c r="D932" s="119">
        <v>7033.2</v>
      </c>
      <c r="E932" s="119">
        <v>6922.2</v>
      </c>
      <c r="F932" s="119">
        <v>6969.65</v>
      </c>
      <c r="G932" s="119">
        <v>7005</v>
      </c>
      <c r="H932" s="119">
        <v>6986</v>
      </c>
      <c r="I932" s="119">
        <v>74532</v>
      </c>
      <c r="J932" s="119">
        <v>521229138.64999998</v>
      </c>
      <c r="K932" s="121">
        <v>43140</v>
      </c>
      <c r="L932" s="119">
        <v>12113</v>
      </c>
      <c r="M932" s="119" t="s">
        <v>1469</v>
      </c>
    </row>
    <row r="933" spans="1:13">
      <c r="A933" s="119" t="s">
        <v>1470</v>
      </c>
      <c r="B933" s="119" t="s">
        <v>397</v>
      </c>
      <c r="C933" s="119">
        <v>49.3</v>
      </c>
      <c r="D933" s="119">
        <v>51.7</v>
      </c>
      <c r="E933" s="119">
        <v>49.3</v>
      </c>
      <c r="F933" s="119">
        <v>51.6</v>
      </c>
      <c r="G933" s="119">
        <v>51.5</v>
      </c>
      <c r="H933" s="119">
        <v>50.8</v>
      </c>
      <c r="I933" s="119">
        <v>478160</v>
      </c>
      <c r="J933" s="119">
        <v>24320868.699999999</v>
      </c>
      <c r="K933" s="121">
        <v>43140</v>
      </c>
      <c r="L933" s="119">
        <v>3333</v>
      </c>
      <c r="M933" s="119" t="s">
        <v>1471</v>
      </c>
    </row>
    <row r="934" spans="1:13">
      <c r="A934" s="119" t="s">
        <v>1472</v>
      </c>
      <c r="B934" s="119" t="s">
        <v>397</v>
      </c>
      <c r="C934" s="119">
        <v>691.05</v>
      </c>
      <c r="D934" s="119">
        <v>704.3</v>
      </c>
      <c r="E934" s="119">
        <v>688.25</v>
      </c>
      <c r="F934" s="119">
        <v>695.8</v>
      </c>
      <c r="G934" s="119">
        <v>690</v>
      </c>
      <c r="H934" s="119">
        <v>700.55</v>
      </c>
      <c r="I934" s="119">
        <v>12725</v>
      </c>
      <c r="J934" s="119">
        <v>8887826.5500000007</v>
      </c>
      <c r="K934" s="121">
        <v>43140</v>
      </c>
      <c r="L934" s="119">
        <v>635</v>
      </c>
      <c r="M934" s="119" t="s">
        <v>1473</v>
      </c>
    </row>
    <row r="935" spans="1:13">
      <c r="A935" s="119" t="s">
        <v>3012</v>
      </c>
      <c r="B935" s="119" t="s">
        <v>397</v>
      </c>
      <c r="C935" s="119">
        <v>235</v>
      </c>
      <c r="D935" s="119">
        <v>243</v>
      </c>
      <c r="E935" s="119">
        <v>231.1</v>
      </c>
      <c r="F935" s="119">
        <v>236.3</v>
      </c>
      <c r="G935" s="119">
        <v>235.4</v>
      </c>
      <c r="H935" s="119">
        <v>237.9</v>
      </c>
      <c r="I935" s="119">
        <v>132285</v>
      </c>
      <c r="J935" s="119">
        <v>31219516.949999999</v>
      </c>
      <c r="K935" s="121">
        <v>43140</v>
      </c>
      <c r="L935" s="119">
        <v>4184</v>
      </c>
      <c r="M935" s="119" t="s">
        <v>3015</v>
      </c>
    </row>
    <row r="936" spans="1:13">
      <c r="A936" s="119" t="s">
        <v>3287</v>
      </c>
      <c r="B936" s="119" t="s">
        <v>397</v>
      </c>
      <c r="C936" s="119">
        <v>17</v>
      </c>
      <c r="D936" s="119">
        <v>18.2</v>
      </c>
      <c r="E936" s="119">
        <v>16.95</v>
      </c>
      <c r="F936" s="119">
        <v>18.149999999999999</v>
      </c>
      <c r="G936" s="119">
        <v>18.100000000000001</v>
      </c>
      <c r="H936" s="119">
        <v>17.350000000000001</v>
      </c>
      <c r="I936" s="119">
        <v>99524</v>
      </c>
      <c r="J936" s="119">
        <v>1758531.6</v>
      </c>
      <c r="K936" s="121">
        <v>43140</v>
      </c>
      <c r="L936" s="119">
        <v>182</v>
      </c>
      <c r="M936" s="119" t="s">
        <v>3288</v>
      </c>
    </row>
    <row r="937" spans="1:13">
      <c r="A937" s="119" t="s">
        <v>1475</v>
      </c>
      <c r="B937" s="119" t="s">
        <v>397</v>
      </c>
      <c r="C937" s="119">
        <v>62.5</v>
      </c>
      <c r="D937" s="119">
        <v>65.900000000000006</v>
      </c>
      <c r="E937" s="119">
        <v>62.5</v>
      </c>
      <c r="F937" s="119">
        <v>65.2</v>
      </c>
      <c r="G937" s="119">
        <v>65</v>
      </c>
      <c r="H937" s="119">
        <v>65.3</v>
      </c>
      <c r="I937" s="119">
        <v>869032</v>
      </c>
      <c r="J937" s="119">
        <v>56001387.600000001</v>
      </c>
      <c r="K937" s="121">
        <v>43140</v>
      </c>
      <c r="L937" s="119">
        <v>4963</v>
      </c>
      <c r="M937" s="119" t="s">
        <v>1476</v>
      </c>
    </row>
    <row r="938" spans="1:13">
      <c r="A938" s="119" t="s">
        <v>1477</v>
      </c>
      <c r="B938" s="119" t="s">
        <v>397</v>
      </c>
      <c r="C938" s="119">
        <v>302</v>
      </c>
      <c r="D938" s="119">
        <v>304.5</v>
      </c>
      <c r="E938" s="119">
        <v>297.64999999999998</v>
      </c>
      <c r="F938" s="119">
        <v>303.45</v>
      </c>
      <c r="G938" s="119">
        <v>304.14999999999998</v>
      </c>
      <c r="H938" s="119">
        <v>301.45</v>
      </c>
      <c r="I938" s="119">
        <v>32197</v>
      </c>
      <c r="J938" s="119">
        <v>9698609.9499999993</v>
      </c>
      <c r="K938" s="121">
        <v>43140</v>
      </c>
      <c r="L938" s="119">
        <v>1006</v>
      </c>
      <c r="M938" s="119" t="s">
        <v>1478</v>
      </c>
    </row>
    <row r="939" spans="1:13">
      <c r="A939" s="119" t="s">
        <v>120</v>
      </c>
      <c r="B939" s="119" t="s">
        <v>397</v>
      </c>
      <c r="C939" s="119">
        <v>28.05</v>
      </c>
      <c r="D939" s="119">
        <v>28.95</v>
      </c>
      <c r="E939" s="119">
        <v>28.05</v>
      </c>
      <c r="F939" s="119">
        <v>28.7</v>
      </c>
      <c r="G939" s="119">
        <v>28.6</v>
      </c>
      <c r="H939" s="119">
        <v>28.7</v>
      </c>
      <c r="I939" s="119">
        <v>5087255</v>
      </c>
      <c r="J939" s="119">
        <v>145655791.25</v>
      </c>
      <c r="K939" s="121">
        <v>43140</v>
      </c>
      <c r="L939" s="119">
        <v>6322</v>
      </c>
      <c r="M939" s="119" t="s">
        <v>1479</v>
      </c>
    </row>
    <row r="940" spans="1:13">
      <c r="A940" s="119" t="s">
        <v>2845</v>
      </c>
      <c r="B940" s="119" t="s">
        <v>397</v>
      </c>
      <c r="C940" s="119">
        <v>684</v>
      </c>
      <c r="D940" s="119">
        <v>699</v>
      </c>
      <c r="E940" s="119">
        <v>681.55</v>
      </c>
      <c r="F940" s="119">
        <v>696.6</v>
      </c>
      <c r="G940" s="119">
        <v>695</v>
      </c>
      <c r="H940" s="119">
        <v>691.5</v>
      </c>
      <c r="I940" s="119">
        <v>106017</v>
      </c>
      <c r="J940" s="119">
        <v>73418761.900000006</v>
      </c>
      <c r="K940" s="121">
        <v>43140</v>
      </c>
      <c r="L940" s="119">
        <v>5230</v>
      </c>
      <c r="M940" s="119" t="s">
        <v>2846</v>
      </c>
    </row>
    <row r="941" spans="1:13">
      <c r="A941" s="119" t="s">
        <v>1480</v>
      </c>
      <c r="B941" s="119" t="s">
        <v>397</v>
      </c>
      <c r="C941" s="119">
        <v>26.95</v>
      </c>
      <c r="D941" s="119">
        <v>26.95</v>
      </c>
      <c r="E941" s="119">
        <v>25.6</v>
      </c>
      <c r="F941" s="119">
        <v>26</v>
      </c>
      <c r="G941" s="119">
        <v>26</v>
      </c>
      <c r="H941" s="119">
        <v>26.5</v>
      </c>
      <c r="I941" s="119">
        <v>3250</v>
      </c>
      <c r="J941" s="119">
        <v>86005.1</v>
      </c>
      <c r="K941" s="121">
        <v>43140</v>
      </c>
      <c r="L941" s="119">
        <v>29</v>
      </c>
      <c r="M941" s="119" t="s">
        <v>1481</v>
      </c>
    </row>
    <row r="942" spans="1:13">
      <c r="A942" s="119" t="s">
        <v>2216</v>
      </c>
      <c r="B942" s="119" t="s">
        <v>397</v>
      </c>
      <c r="C942" s="119">
        <v>114.16</v>
      </c>
      <c r="D942" s="119">
        <v>114.16</v>
      </c>
      <c r="E942" s="119">
        <v>113.33</v>
      </c>
      <c r="F942" s="119">
        <v>113.88</v>
      </c>
      <c r="G942" s="119">
        <v>113.88</v>
      </c>
      <c r="H942" s="119">
        <v>115.16</v>
      </c>
      <c r="I942" s="119">
        <v>3949</v>
      </c>
      <c r="J942" s="119">
        <v>448201.01</v>
      </c>
      <c r="K942" s="121">
        <v>43140</v>
      </c>
      <c r="L942" s="119">
        <v>32</v>
      </c>
      <c r="M942" s="119" t="s">
        <v>1039</v>
      </c>
    </row>
    <row r="943" spans="1:13">
      <c r="A943" s="119" t="s">
        <v>1482</v>
      </c>
      <c r="B943" s="119" t="s">
        <v>397</v>
      </c>
      <c r="C943" s="119">
        <v>1078.44</v>
      </c>
      <c r="D943" s="119">
        <v>1084.73</v>
      </c>
      <c r="E943" s="119">
        <v>1074.8900000000001</v>
      </c>
      <c r="F943" s="119">
        <v>1082.32</v>
      </c>
      <c r="G943" s="119">
        <v>1082.8800000000001</v>
      </c>
      <c r="H943" s="119">
        <v>1094.94</v>
      </c>
      <c r="I943" s="119">
        <v>89461</v>
      </c>
      <c r="J943" s="119">
        <v>96637889.840000004</v>
      </c>
      <c r="K943" s="121">
        <v>43140</v>
      </c>
      <c r="L943" s="119">
        <v>2119</v>
      </c>
      <c r="M943" s="119" t="s">
        <v>1483</v>
      </c>
    </row>
    <row r="944" spans="1:13">
      <c r="A944" s="119" t="s">
        <v>3073</v>
      </c>
      <c r="B944" s="119" t="s">
        <v>397</v>
      </c>
      <c r="C944" s="119">
        <v>12795</v>
      </c>
      <c r="D944" s="119">
        <v>12795</v>
      </c>
      <c r="E944" s="119">
        <v>11750</v>
      </c>
      <c r="F944" s="119">
        <v>11750</v>
      </c>
      <c r="G944" s="119">
        <v>11750</v>
      </c>
      <c r="H944" s="119">
        <v>12800</v>
      </c>
      <c r="I944" s="119">
        <v>44</v>
      </c>
      <c r="J944" s="119">
        <v>522430.09</v>
      </c>
      <c r="K944" s="121">
        <v>43140</v>
      </c>
      <c r="L944" s="119">
        <v>21</v>
      </c>
      <c r="M944" s="119" t="s">
        <v>3074</v>
      </c>
    </row>
    <row r="945" spans="1:13">
      <c r="A945" s="119" t="s">
        <v>2217</v>
      </c>
      <c r="B945" s="119" t="s">
        <v>397</v>
      </c>
      <c r="C945" s="119">
        <v>109.5</v>
      </c>
      <c r="D945" s="119">
        <v>109.5</v>
      </c>
      <c r="E945" s="119">
        <v>106.76</v>
      </c>
      <c r="F945" s="119">
        <v>107.76</v>
      </c>
      <c r="G945" s="119">
        <v>107.99</v>
      </c>
      <c r="H945" s="119">
        <v>108.91</v>
      </c>
      <c r="I945" s="119">
        <v>173870</v>
      </c>
      <c r="J945" s="119">
        <v>18718429.219999999</v>
      </c>
      <c r="K945" s="121">
        <v>43140</v>
      </c>
      <c r="L945" s="119">
        <v>2174</v>
      </c>
      <c r="M945" s="119" t="s">
        <v>1092</v>
      </c>
    </row>
    <row r="946" spans="1:13">
      <c r="A946" s="119" t="s">
        <v>1484</v>
      </c>
      <c r="B946" s="119" t="s">
        <v>397</v>
      </c>
      <c r="C946" s="119">
        <v>95.9</v>
      </c>
      <c r="D946" s="119">
        <v>97.45</v>
      </c>
      <c r="E946" s="119">
        <v>94.2</v>
      </c>
      <c r="F946" s="119">
        <v>96.75</v>
      </c>
      <c r="G946" s="119">
        <v>96.6</v>
      </c>
      <c r="H946" s="119">
        <v>98.4</v>
      </c>
      <c r="I946" s="119">
        <v>266246</v>
      </c>
      <c r="J946" s="119">
        <v>25696555.550000001</v>
      </c>
      <c r="K946" s="121">
        <v>43140</v>
      </c>
      <c r="L946" s="119">
        <v>2775</v>
      </c>
      <c r="M946" s="119" t="s">
        <v>1485</v>
      </c>
    </row>
    <row r="947" spans="1:13">
      <c r="A947" s="119" t="s">
        <v>1486</v>
      </c>
      <c r="B947" s="119" t="s">
        <v>397</v>
      </c>
      <c r="C947" s="119">
        <v>803</v>
      </c>
      <c r="D947" s="119">
        <v>835.95</v>
      </c>
      <c r="E947" s="119">
        <v>803</v>
      </c>
      <c r="F947" s="119">
        <v>829.95</v>
      </c>
      <c r="G947" s="119">
        <v>830</v>
      </c>
      <c r="H947" s="119">
        <v>827.85</v>
      </c>
      <c r="I947" s="119">
        <v>515853</v>
      </c>
      <c r="J947" s="119">
        <v>426691610.30000001</v>
      </c>
      <c r="K947" s="121">
        <v>43140</v>
      </c>
      <c r="L947" s="119">
        <v>13306</v>
      </c>
      <c r="M947" s="119" t="s">
        <v>1487</v>
      </c>
    </row>
    <row r="948" spans="1:13">
      <c r="A948" s="119" t="s">
        <v>1488</v>
      </c>
      <c r="B948" s="119" t="s">
        <v>397</v>
      </c>
      <c r="C948" s="119">
        <v>21.35</v>
      </c>
      <c r="D948" s="119">
        <v>23.2</v>
      </c>
      <c r="E948" s="119">
        <v>21.35</v>
      </c>
      <c r="F948" s="119">
        <v>22.75</v>
      </c>
      <c r="G948" s="119">
        <v>22.85</v>
      </c>
      <c r="H948" s="119">
        <v>22.55</v>
      </c>
      <c r="I948" s="119">
        <v>2268827</v>
      </c>
      <c r="J948" s="119">
        <v>51188149.850000001</v>
      </c>
      <c r="K948" s="121">
        <v>43140</v>
      </c>
      <c r="L948" s="119">
        <v>3920</v>
      </c>
      <c r="M948" s="119" t="s">
        <v>1489</v>
      </c>
    </row>
    <row r="949" spans="1:13">
      <c r="A949" s="119" t="s">
        <v>1490</v>
      </c>
      <c r="B949" s="119" t="s">
        <v>397</v>
      </c>
      <c r="C949" s="119">
        <v>1740</v>
      </c>
      <c r="D949" s="119">
        <v>1767.8</v>
      </c>
      <c r="E949" s="119">
        <v>1716</v>
      </c>
      <c r="F949" s="119">
        <v>1758.35</v>
      </c>
      <c r="G949" s="119">
        <v>1756.05</v>
      </c>
      <c r="H949" s="119">
        <v>1748.7</v>
      </c>
      <c r="I949" s="119">
        <v>21267</v>
      </c>
      <c r="J949" s="119">
        <v>37185930.5</v>
      </c>
      <c r="K949" s="121">
        <v>43140</v>
      </c>
      <c r="L949" s="119">
        <v>1567</v>
      </c>
      <c r="M949" s="119" t="s">
        <v>1491</v>
      </c>
    </row>
    <row r="950" spans="1:13">
      <c r="A950" s="119" t="s">
        <v>1492</v>
      </c>
      <c r="B950" s="119" t="s">
        <v>397</v>
      </c>
      <c r="C950" s="119">
        <v>826</v>
      </c>
      <c r="D950" s="119">
        <v>871</v>
      </c>
      <c r="E950" s="119">
        <v>825.55</v>
      </c>
      <c r="F950" s="119">
        <v>868.6</v>
      </c>
      <c r="G950" s="119">
        <v>871</v>
      </c>
      <c r="H950" s="119">
        <v>864.25</v>
      </c>
      <c r="I950" s="119">
        <v>313</v>
      </c>
      <c r="J950" s="119">
        <v>267526.3</v>
      </c>
      <c r="K950" s="121">
        <v>43140</v>
      </c>
      <c r="L950" s="119">
        <v>74</v>
      </c>
      <c r="M950" s="119" t="s">
        <v>1493</v>
      </c>
    </row>
    <row r="951" spans="1:13">
      <c r="A951" s="119" t="s">
        <v>1494</v>
      </c>
      <c r="B951" s="119" t="s">
        <v>397</v>
      </c>
      <c r="C951" s="119">
        <v>114</v>
      </c>
      <c r="D951" s="119">
        <v>121.2</v>
      </c>
      <c r="E951" s="119">
        <v>113.5</v>
      </c>
      <c r="F951" s="119">
        <v>118.7</v>
      </c>
      <c r="G951" s="119">
        <v>118.15</v>
      </c>
      <c r="H951" s="119">
        <v>120.3</v>
      </c>
      <c r="I951" s="119">
        <v>311054</v>
      </c>
      <c r="J951" s="119">
        <v>36830417.399999999</v>
      </c>
      <c r="K951" s="121">
        <v>43140</v>
      </c>
      <c r="L951" s="119">
        <v>3621</v>
      </c>
      <c r="M951" s="119" t="s">
        <v>1495</v>
      </c>
    </row>
    <row r="952" spans="1:13">
      <c r="A952" s="119" t="s">
        <v>2899</v>
      </c>
      <c r="B952" s="119" t="s">
        <v>397</v>
      </c>
      <c r="C952" s="119">
        <v>6</v>
      </c>
      <c r="D952" s="119">
        <v>6.3</v>
      </c>
      <c r="E952" s="119">
        <v>6</v>
      </c>
      <c r="F952" s="119">
        <v>6.3</v>
      </c>
      <c r="G952" s="119">
        <v>6.3</v>
      </c>
      <c r="H952" s="119">
        <v>6</v>
      </c>
      <c r="I952" s="119">
        <v>494022</v>
      </c>
      <c r="J952" s="119">
        <v>3098657.45</v>
      </c>
      <c r="K952" s="121">
        <v>43140</v>
      </c>
      <c r="L952" s="119">
        <v>668</v>
      </c>
      <c r="M952" s="119" t="s">
        <v>2900</v>
      </c>
    </row>
    <row r="953" spans="1:13">
      <c r="A953" s="119" t="s">
        <v>1496</v>
      </c>
      <c r="B953" s="119" t="s">
        <v>397</v>
      </c>
      <c r="C953" s="119">
        <v>110.8</v>
      </c>
      <c r="D953" s="119">
        <v>111</v>
      </c>
      <c r="E953" s="119">
        <v>105.5</v>
      </c>
      <c r="F953" s="119">
        <v>110.3</v>
      </c>
      <c r="G953" s="119">
        <v>110.4</v>
      </c>
      <c r="H953" s="119">
        <v>113.2</v>
      </c>
      <c r="I953" s="119">
        <v>137839</v>
      </c>
      <c r="J953" s="119">
        <v>15125846.35</v>
      </c>
      <c r="K953" s="121">
        <v>43140</v>
      </c>
      <c r="L953" s="119">
        <v>1886</v>
      </c>
      <c r="M953" s="119" t="s">
        <v>1497</v>
      </c>
    </row>
    <row r="954" spans="1:13">
      <c r="A954" s="119" t="s">
        <v>3289</v>
      </c>
      <c r="B954" s="119" t="s">
        <v>397</v>
      </c>
      <c r="C954" s="119">
        <v>44.25</v>
      </c>
      <c r="D954" s="119">
        <v>48.8</v>
      </c>
      <c r="E954" s="119">
        <v>44.25</v>
      </c>
      <c r="F954" s="119">
        <v>48.8</v>
      </c>
      <c r="G954" s="119">
        <v>48.8</v>
      </c>
      <c r="H954" s="119">
        <v>46.5</v>
      </c>
      <c r="I954" s="119">
        <v>1796</v>
      </c>
      <c r="J954" s="119">
        <v>85651.3</v>
      </c>
      <c r="K954" s="121">
        <v>43140</v>
      </c>
      <c r="L954" s="119">
        <v>17</v>
      </c>
      <c r="M954" s="119" t="s">
        <v>3290</v>
      </c>
    </row>
    <row r="955" spans="1:13">
      <c r="A955" s="119" t="s">
        <v>2226</v>
      </c>
      <c r="B955" s="119" t="s">
        <v>397</v>
      </c>
      <c r="C955" s="119">
        <v>100</v>
      </c>
      <c r="D955" s="119">
        <v>102.2</v>
      </c>
      <c r="E955" s="119">
        <v>99.95</v>
      </c>
      <c r="F955" s="119">
        <v>101.2</v>
      </c>
      <c r="G955" s="119">
        <v>100.9</v>
      </c>
      <c r="H955" s="119">
        <v>102.6</v>
      </c>
      <c r="I955" s="119">
        <v>320219</v>
      </c>
      <c r="J955" s="119">
        <v>32326368.100000001</v>
      </c>
      <c r="K955" s="121">
        <v>43140</v>
      </c>
      <c r="L955" s="119">
        <v>3357</v>
      </c>
      <c r="M955" s="119" t="s">
        <v>1474</v>
      </c>
    </row>
    <row r="956" spans="1:13">
      <c r="A956" s="119" t="s">
        <v>121</v>
      </c>
      <c r="B956" s="119" t="s">
        <v>397</v>
      </c>
      <c r="C956" s="119">
        <v>130.1</v>
      </c>
      <c r="D956" s="119">
        <v>136.75</v>
      </c>
      <c r="E956" s="119">
        <v>130.1</v>
      </c>
      <c r="F956" s="119">
        <v>136</v>
      </c>
      <c r="G956" s="119">
        <v>136</v>
      </c>
      <c r="H956" s="119">
        <v>133.69999999999999</v>
      </c>
      <c r="I956" s="119">
        <v>4129629</v>
      </c>
      <c r="J956" s="119">
        <v>557362345.29999995</v>
      </c>
      <c r="K956" s="121">
        <v>43140</v>
      </c>
      <c r="L956" s="119">
        <v>30369</v>
      </c>
      <c r="M956" s="119" t="s">
        <v>1498</v>
      </c>
    </row>
    <row r="957" spans="1:13">
      <c r="A957" s="119" t="s">
        <v>1499</v>
      </c>
      <c r="B957" s="119" t="s">
        <v>397</v>
      </c>
      <c r="C957" s="119">
        <v>191.95</v>
      </c>
      <c r="D957" s="119">
        <v>197.7</v>
      </c>
      <c r="E957" s="119">
        <v>185</v>
      </c>
      <c r="F957" s="119">
        <v>195</v>
      </c>
      <c r="G957" s="119">
        <v>194.8</v>
      </c>
      <c r="H957" s="119">
        <v>196</v>
      </c>
      <c r="I957" s="119">
        <v>916295</v>
      </c>
      <c r="J957" s="119">
        <v>177933672.94999999</v>
      </c>
      <c r="K957" s="121">
        <v>43140</v>
      </c>
      <c r="L957" s="119">
        <v>7339</v>
      </c>
      <c r="M957" s="119" t="s">
        <v>1500</v>
      </c>
    </row>
    <row r="958" spans="1:13">
      <c r="A958" s="119" t="s">
        <v>2901</v>
      </c>
      <c r="B958" s="119" t="s">
        <v>397</v>
      </c>
      <c r="C958" s="119">
        <v>13</v>
      </c>
      <c r="D958" s="119">
        <v>13.5</v>
      </c>
      <c r="E958" s="119">
        <v>12.55</v>
      </c>
      <c r="F958" s="119">
        <v>13.4</v>
      </c>
      <c r="G958" s="119">
        <v>13.45</v>
      </c>
      <c r="H958" s="119">
        <v>13</v>
      </c>
      <c r="I958" s="119">
        <v>321793</v>
      </c>
      <c r="J958" s="119">
        <v>4222005.0999999996</v>
      </c>
      <c r="K958" s="121">
        <v>43140</v>
      </c>
      <c r="L958" s="119">
        <v>917</v>
      </c>
      <c r="M958" s="119" t="s">
        <v>2902</v>
      </c>
    </row>
    <row r="959" spans="1:13">
      <c r="A959" s="119" t="s">
        <v>2459</v>
      </c>
      <c r="B959" s="119" t="s">
        <v>397</v>
      </c>
      <c r="C959" s="119">
        <v>459</v>
      </c>
      <c r="D959" s="119">
        <v>484</v>
      </c>
      <c r="E959" s="119">
        <v>450</v>
      </c>
      <c r="F959" s="119">
        <v>466.4</v>
      </c>
      <c r="G959" s="119">
        <v>463.25</v>
      </c>
      <c r="H959" s="119">
        <v>464</v>
      </c>
      <c r="I959" s="119">
        <v>33080</v>
      </c>
      <c r="J959" s="119">
        <v>15405734.199999999</v>
      </c>
      <c r="K959" s="121">
        <v>43140</v>
      </c>
      <c r="L959" s="119">
        <v>1177</v>
      </c>
      <c r="M959" s="119" t="s">
        <v>2460</v>
      </c>
    </row>
    <row r="960" spans="1:13">
      <c r="A960" s="119" t="s">
        <v>1501</v>
      </c>
      <c r="B960" s="119" t="s">
        <v>397</v>
      </c>
      <c r="C960" s="119">
        <v>157</v>
      </c>
      <c r="D960" s="119">
        <v>164</v>
      </c>
      <c r="E960" s="119">
        <v>155.25</v>
      </c>
      <c r="F960" s="119">
        <v>160.15</v>
      </c>
      <c r="G960" s="119">
        <v>158.30000000000001</v>
      </c>
      <c r="H960" s="119">
        <v>160.25</v>
      </c>
      <c r="I960" s="119">
        <v>116831</v>
      </c>
      <c r="J960" s="119">
        <v>18661533.350000001</v>
      </c>
      <c r="K960" s="121">
        <v>43140</v>
      </c>
      <c r="L960" s="119">
        <v>1480</v>
      </c>
      <c r="M960" s="119" t="s">
        <v>1502</v>
      </c>
    </row>
    <row r="961" spans="1:13">
      <c r="A961" s="119" t="s">
        <v>2577</v>
      </c>
      <c r="B961" s="119" t="s">
        <v>397</v>
      </c>
      <c r="C961" s="119">
        <v>1081.05</v>
      </c>
      <c r="D961" s="119">
        <v>1175</v>
      </c>
      <c r="E961" s="119">
        <v>1051.1500000000001</v>
      </c>
      <c r="F961" s="119">
        <v>1158.5999999999999</v>
      </c>
      <c r="G961" s="119">
        <v>1150.0999999999999</v>
      </c>
      <c r="H961" s="119">
        <v>1153.55</v>
      </c>
      <c r="I961" s="119">
        <v>259</v>
      </c>
      <c r="J961" s="119">
        <v>296405.2</v>
      </c>
      <c r="K961" s="121">
        <v>43140</v>
      </c>
      <c r="L961" s="119">
        <v>48</v>
      </c>
      <c r="M961" s="119" t="s">
        <v>2578</v>
      </c>
    </row>
    <row r="962" spans="1:13">
      <c r="A962" s="119" t="s">
        <v>3291</v>
      </c>
      <c r="B962" s="119" t="s">
        <v>397</v>
      </c>
      <c r="C962" s="119">
        <v>4.05</v>
      </c>
      <c r="D962" s="119">
        <v>4.1500000000000004</v>
      </c>
      <c r="E962" s="119">
        <v>3.9</v>
      </c>
      <c r="F962" s="119">
        <v>4.0999999999999996</v>
      </c>
      <c r="G962" s="119">
        <v>4.1500000000000004</v>
      </c>
      <c r="H962" s="119">
        <v>4.0999999999999996</v>
      </c>
      <c r="I962" s="119">
        <v>65355</v>
      </c>
      <c r="J962" s="119">
        <v>259675.35</v>
      </c>
      <c r="K962" s="121">
        <v>43140</v>
      </c>
      <c r="L962" s="119">
        <v>88</v>
      </c>
      <c r="M962" s="119" t="s">
        <v>3292</v>
      </c>
    </row>
    <row r="963" spans="1:13">
      <c r="A963" s="119" t="s">
        <v>122</v>
      </c>
      <c r="B963" s="119" t="s">
        <v>397</v>
      </c>
      <c r="C963" s="119">
        <v>162.44999999999999</v>
      </c>
      <c r="D963" s="119">
        <v>164.05</v>
      </c>
      <c r="E963" s="119">
        <v>160.5</v>
      </c>
      <c r="F963" s="119">
        <v>163.25</v>
      </c>
      <c r="G963" s="119">
        <v>163.19999999999999</v>
      </c>
      <c r="H963" s="119">
        <v>163.69999999999999</v>
      </c>
      <c r="I963" s="119">
        <v>3765185</v>
      </c>
      <c r="J963" s="119">
        <v>611146770.04999995</v>
      </c>
      <c r="K963" s="121">
        <v>43140</v>
      </c>
      <c r="L963" s="119">
        <v>48479</v>
      </c>
      <c r="M963" s="119" t="s">
        <v>1503</v>
      </c>
    </row>
    <row r="964" spans="1:13">
      <c r="A964" s="119" t="s">
        <v>1504</v>
      </c>
      <c r="B964" s="119" t="s">
        <v>397</v>
      </c>
      <c r="C964" s="119">
        <v>398</v>
      </c>
      <c r="D964" s="119">
        <v>463.95</v>
      </c>
      <c r="E964" s="119">
        <v>398</v>
      </c>
      <c r="F964" s="119">
        <v>441.55</v>
      </c>
      <c r="G964" s="119">
        <v>442</v>
      </c>
      <c r="H964" s="119">
        <v>419</v>
      </c>
      <c r="I964" s="119">
        <v>184107</v>
      </c>
      <c r="J964" s="119">
        <v>81819903.5</v>
      </c>
      <c r="K964" s="121">
        <v>43140</v>
      </c>
      <c r="L964" s="119">
        <v>8338</v>
      </c>
      <c r="M964" s="119" t="s">
        <v>1505</v>
      </c>
    </row>
    <row r="965" spans="1:13">
      <c r="A965" s="119" t="s">
        <v>2763</v>
      </c>
      <c r="B965" s="119" t="s">
        <v>397</v>
      </c>
      <c r="C965" s="119">
        <v>1.2</v>
      </c>
      <c r="D965" s="119">
        <v>1.25</v>
      </c>
      <c r="E965" s="119">
        <v>1.1499999999999999</v>
      </c>
      <c r="F965" s="119">
        <v>1.25</v>
      </c>
      <c r="G965" s="119">
        <v>1.25</v>
      </c>
      <c r="H965" s="119">
        <v>1.2</v>
      </c>
      <c r="I965" s="119">
        <v>669587</v>
      </c>
      <c r="J965" s="119">
        <v>816953.15</v>
      </c>
      <c r="K965" s="121">
        <v>43140</v>
      </c>
      <c r="L965" s="119">
        <v>338</v>
      </c>
      <c r="M965" s="119" t="s">
        <v>2764</v>
      </c>
    </row>
    <row r="966" spans="1:13">
      <c r="A966" s="119" t="s">
        <v>2702</v>
      </c>
      <c r="B966" s="119" t="s">
        <v>397</v>
      </c>
      <c r="C966" s="119">
        <v>48.45</v>
      </c>
      <c r="D966" s="119">
        <v>48.49</v>
      </c>
      <c r="E966" s="119">
        <v>48.2</v>
      </c>
      <c r="F966" s="119">
        <v>48.43</v>
      </c>
      <c r="G966" s="119">
        <v>48.43</v>
      </c>
      <c r="H966" s="119">
        <v>48.86</v>
      </c>
      <c r="I966" s="119">
        <v>942</v>
      </c>
      <c r="J966" s="119">
        <v>45558.91</v>
      </c>
      <c r="K966" s="121">
        <v>43140</v>
      </c>
      <c r="L966" s="119">
        <v>8</v>
      </c>
      <c r="M966" s="119" t="s">
        <v>2703</v>
      </c>
    </row>
    <row r="967" spans="1:13">
      <c r="A967" s="119" t="s">
        <v>1506</v>
      </c>
      <c r="B967" s="119" t="s">
        <v>397</v>
      </c>
      <c r="C967" s="119">
        <v>465</v>
      </c>
      <c r="D967" s="119">
        <v>480</v>
      </c>
      <c r="E967" s="119">
        <v>453.2</v>
      </c>
      <c r="F967" s="119">
        <v>454.45</v>
      </c>
      <c r="G967" s="119">
        <v>455.9</v>
      </c>
      <c r="H967" s="119">
        <v>476.15</v>
      </c>
      <c r="I967" s="119">
        <v>767406</v>
      </c>
      <c r="J967" s="119">
        <v>356288445.35000002</v>
      </c>
      <c r="K967" s="121">
        <v>43140</v>
      </c>
      <c r="L967" s="119">
        <v>19214</v>
      </c>
      <c r="M967" s="119" t="s">
        <v>1507</v>
      </c>
    </row>
    <row r="968" spans="1:13">
      <c r="A968" s="119" t="s">
        <v>1508</v>
      </c>
      <c r="B968" s="119" t="s">
        <v>397</v>
      </c>
      <c r="C968" s="119">
        <v>1201.0999999999999</v>
      </c>
      <c r="D968" s="119">
        <v>1271.8499999999999</v>
      </c>
      <c r="E968" s="119">
        <v>1201.0999999999999</v>
      </c>
      <c r="F968" s="119">
        <v>1244.25</v>
      </c>
      <c r="G968" s="119">
        <v>1250</v>
      </c>
      <c r="H968" s="119">
        <v>1256.3499999999999</v>
      </c>
      <c r="I968" s="119">
        <v>5754</v>
      </c>
      <c r="J968" s="119">
        <v>7198151.5</v>
      </c>
      <c r="K968" s="121">
        <v>43140</v>
      </c>
      <c r="L968" s="119">
        <v>692</v>
      </c>
      <c r="M968" s="119" t="s">
        <v>1509</v>
      </c>
    </row>
    <row r="969" spans="1:13">
      <c r="A969" s="119" t="s">
        <v>1510</v>
      </c>
      <c r="B969" s="119" t="s">
        <v>397</v>
      </c>
      <c r="C969" s="119">
        <v>1328.7</v>
      </c>
      <c r="D969" s="119">
        <v>1328.7</v>
      </c>
      <c r="E969" s="119">
        <v>1301.05</v>
      </c>
      <c r="F969" s="119">
        <v>1319</v>
      </c>
      <c r="G969" s="119">
        <v>1319</v>
      </c>
      <c r="H969" s="119">
        <v>1328.7</v>
      </c>
      <c r="I969" s="119">
        <v>8878</v>
      </c>
      <c r="J969" s="119">
        <v>11665796.699999999</v>
      </c>
      <c r="K969" s="121">
        <v>43140</v>
      </c>
      <c r="L969" s="119">
        <v>433</v>
      </c>
      <c r="M969" s="119" t="s">
        <v>1511</v>
      </c>
    </row>
    <row r="970" spans="1:13">
      <c r="A970" s="119" t="s">
        <v>123</v>
      </c>
      <c r="B970" s="119" t="s">
        <v>397</v>
      </c>
      <c r="C970" s="119">
        <v>3997</v>
      </c>
      <c r="D970" s="119">
        <v>4095</v>
      </c>
      <c r="E970" s="119">
        <v>3997</v>
      </c>
      <c r="F970" s="119">
        <v>4069.15</v>
      </c>
      <c r="G970" s="119">
        <v>4051</v>
      </c>
      <c r="H970" s="119">
        <v>4092.8</v>
      </c>
      <c r="I970" s="119">
        <v>34297</v>
      </c>
      <c r="J970" s="119">
        <v>139306704.84999999</v>
      </c>
      <c r="K970" s="121">
        <v>43140</v>
      </c>
      <c r="L970" s="119">
        <v>2592</v>
      </c>
      <c r="M970" s="119" t="s">
        <v>1512</v>
      </c>
    </row>
    <row r="971" spans="1:13">
      <c r="A971" s="119" t="s">
        <v>207</v>
      </c>
      <c r="B971" s="119" t="s">
        <v>397</v>
      </c>
      <c r="C971" s="119">
        <v>360</v>
      </c>
      <c r="D971" s="119">
        <v>361.15</v>
      </c>
      <c r="E971" s="119">
        <v>353</v>
      </c>
      <c r="F971" s="119">
        <v>355.05</v>
      </c>
      <c r="G971" s="119">
        <v>355.3</v>
      </c>
      <c r="H971" s="119">
        <v>362.1</v>
      </c>
      <c r="I971" s="119">
        <v>573610</v>
      </c>
      <c r="J971" s="119">
        <v>205060813.65000001</v>
      </c>
      <c r="K971" s="121">
        <v>43140</v>
      </c>
      <c r="L971" s="119">
        <v>7525</v>
      </c>
      <c r="M971" s="119" t="s">
        <v>1513</v>
      </c>
    </row>
    <row r="972" spans="1:13">
      <c r="A972" s="119" t="s">
        <v>2435</v>
      </c>
      <c r="B972" s="119" t="s">
        <v>397</v>
      </c>
      <c r="C972" s="119">
        <v>45.5</v>
      </c>
      <c r="D972" s="119">
        <v>45.65</v>
      </c>
      <c r="E972" s="119">
        <v>43.95</v>
      </c>
      <c r="F972" s="119">
        <v>44.9</v>
      </c>
      <c r="G972" s="119">
        <v>44.9</v>
      </c>
      <c r="H972" s="119">
        <v>46.75</v>
      </c>
      <c r="I972" s="119">
        <v>42224</v>
      </c>
      <c r="J972" s="119">
        <v>1887138.55</v>
      </c>
      <c r="K972" s="121">
        <v>43140</v>
      </c>
      <c r="L972" s="119">
        <v>588</v>
      </c>
      <c r="M972" s="119" t="s">
        <v>2436</v>
      </c>
    </row>
    <row r="973" spans="1:13">
      <c r="A973" s="119" t="s">
        <v>3293</v>
      </c>
      <c r="B973" s="119" t="s">
        <v>397</v>
      </c>
      <c r="C973" s="119">
        <v>3.7</v>
      </c>
      <c r="D973" s="119">
        <v>3.9</v>
      </c>
      <c r="E973" s="119">
        <v>3.7</v>
      </c>
      <c r="F973" s="119">
        <v>3.8</v>
      </c>
      <c r="G973" s="119">
        <v>3.9</v>
      </c>
      <c r="H973" s="119">
        <v>3.85</v>
      </c>
      <c r="I973" s="119">
        <v>84238</v>
      </c>
      <c r="J973" s="119">
        <v>316736.45</v>
      </c>
      <c r="K973" s="121">
        <v>43140</v>
      </c>
      <c r="L973" s="119">
        <v>51</v>
      </c>
      <c r="M973" s="119" t="s">
        <v>3294</v>
      </c>
    </row>
    <row r="974" spans="1:13">
      <c r="A974" s="119" t="s">
        <v>1514</v>
      </c>
      <c r="B974" s="119" t="s">
        <v>397</v>
      </c>
      <c r="C974" s="119">
        <v>229.4</v>
      </c>
      <c r="D974" s="119">
        <v>229.7</v>
      </c>
      <c r="E974" s="119">
        <v>228.4</v>
      </c>
      <c r="F974" s="119">
        <v>228.8</v>
      </c>
      <c r="G974" s="119">
        <v>228.95</v>
      </c>
      <c r="H974" s="119">
        <v>229.1</v>
      </c>
      <c r="I974" s="119">
        <v>490230</v>
      </c>
      <c r="J974" s="119">
        <v>112239574.5</v>
      </c>
      <c r="K974" s="121">
        <v>43140</v>
      </c>
      <c r="L974" s="119">
        <v>5278</v>
      </c>
      <c r="M974" s="119" t="s">
        <v>1515</v>
      </c>
    </row>
    <row r="975" spans="1:13">
      <c r="A975" s="119" t="s">
        <v>2552</v>
      </c>
      <c r="B975" s="119" t="s">
        <v>397</v>
      </c>
      <c r="C975" s="119">
        <v>40.5</v>
      </c>
      <c r="D975" s="119">
        <v>45.35</v>
      </c>
      <c r="E975" s="119">
        <v>39.1</v>
      </c>
      <c r="F975" s="119">
        <v>44.55</v>
      </c>
      <c r="G975" s="119">
        <v>45.1</v>
      </c>
      <c r="H975" s="119">
        <v>41.45</v>
      </c>
      <c r="I975" s="119">
        <v>731036</v>
      </c>
      <c r="J975" s="119">
        <v>31846069.550000001</v>
      </c>
      <c r="K975" s="121">
        <v>43140</v>
      </c>
      <c r="L975" s="119">
        <v>5548</v>
      </c>
      <c r="M975" s="119" t="s">
        <v>2553</v>
      </c>
    </row>
    <row r="976" spans="1:13">
      <c r="A976" s="119" t="s">
        <v>1516</v>
      </c>
      <c r="B976" s="119" t="s">
        <v>397</v>
      </c>
      <c r="C976" s="119">
        <v>55</v>
      </c>
      <c r="D976" s="119">
        <v>59.5</v>
      </c>
      <c r="E976" s="119">
        <v>55</v>
      </c>
      <c r="F976" s="119">
        <v>58.45</v>
      </c>
      <c r="G976" s="119">
        <v>58.5</v>
      </c>
      <c r="H976" s="119">
        <v>57.95</v>
      </c>
      <c r="I976" s="119">
        <v>138935</v>
      </c>
      <c r="J976" s="119">
        <v>8064402.6500000004</v>
      </c>
      <c r="K976" s="121">
        <v>43140</v>
      </c>
      <c r="L976" s="119">
        <v>1255</v>
      </c>
      <c r="M976" s="119" t="s">
        <v>1517</v>
      </c>
    </row>
    <row r="977" spans="1:13">
      <c r="A977" s="119" t="s">
        <v>3295</v>
      </c>
      <c r="B977" s="119" t="s">
        <v>397</v>
      </c>
      <c r="C977" s="119">
        <v>25.8</v>
      </c>
      <c r="D977" s="119">
        <v>27.5</v>
      </c>
      <c r="E977" s="119">
        <v>25.8</v>
      </c>
      <c r="F977" s="119">
        <v>27</v>
      </c>
      <c r="G977" s="119">
        <v>27</v>
      </c>
      <c r="H977" s="119">
        <v>27</v>
      </c>
      <c r="I977" s="119">
        <v>1991</v>
      </c>
      <c r="J977" s="119">
        <v>53731.35</v>
      </c>
      <c r="K977" s="121">
        <v>43140</v>
      </c>
      <c r="L977" s="119">
        <v>22</v>
      </c>
      <c r="M977" s="119" t="s">
        <v>3296</v>
      </c>
    </row>
    <row r="978" spans="1:13">
      <c r="A978" s="119" t="s">
        <v>124</v>
      </c>
      <c r="B978" s="119" t="s">
        <v>397</v>
      </c>
      <c r="C978" s="119">
        <v>187.4</v>
      </c>
      <c r="D978" s="119">
        <v>190.2</v>
      </c>
      <c r="E978" s="119">
        <v>184.6</v>
      </c>
      <c r="F978" s="119">
        <v>187.35</v>
      </c>
      <c r="G978" s="119">
        <v>187.5</v>
      </c>
      <c r="H978" s="119">
        <v>188.7</v>
      </c>
      <c r="I978" s="119">
        <v>7314145</v>
      </c>
      <c r="J978" s="119">
        <v>1371392635.5999999</v>
      </c>
      <c r="K978" s="121">
        <v>43140</v>
      </c>
      <c r="L978" s="119">
        <v>52770</v>
      </c>
      <c r="M978" s="119" t="s">
        <v>1518</v>
      </c>
    </row>
    <row r="979" spans="1:13">
      <c r="A979" s="119" t="s">
        <v>1519</v>
      </c>
      <c r="B979" s="119" t="s">
        <v>397</v>
      </c>
      <c r="C979" s="119">
        <v>49.7</v>
      </c>
      <c r="D979" s="119">
        <v>52.35</v>
      </c>
      <c r="E979" s="119">
        <v>49.25</v>
      </c>
      <c r="F979" s="119">
        <v>50.65</v>
      </c>
      <c r="G979" s="119">
        <v>50.85</v>
      </c>
      <c r="H979" s="119">
        <v>51.05</v>
      </c>
      <c r="I979" s="119">
        <v>356960</v>
      </c>
      <c r="J979" s="119">
        <v>18112703.850000001</v>
      </c>
      <c r="K979" s="121">
        <v>43140</v>
      </c>
      <c r="L979" s="119">
        <v>1823</v>
      </c>
      <c r="M979" s="119" t="s">
        <v>1520</v>
      </c>
    </row>
    <row r="980" spans="1:13">
      <c r="A980" s="119" t="s">
        <v>2518</v>
      </c>
      <c r="B980" s="119" t="s">
        <v>397</v>
      </c>
      <c r="C980" s="119">
        <v>100.95</v>
      </c>
      <c r="D980" s="119">
        <v>105.9</v>
      </c>
      <c r="E980" s="119">
        <v>95.8</v>
      </c>
      <c r="F980" s="119">
        <v>104.3</v>
      </c>
      <c r="G980" s="119">
        <v>104.05</v>
      </c>
      <c r="H980" s="119">
        <v>103.9</v>
      </c>
      <c r="I980" s="119">
        <v>67712</v>
      </c>
      <c r="J980" s="119">
        <v>6854762.2000000002</v>
      </c>
      <c r="K980" s="121">
        <v>43140</v>
      </c>
      <c r="L980" s="119">
        <v>2106</v>
      </c>
      <c r="M980" s="119" t="s">
        <v>2519</v>
      </c>
    </row>
    <row r="981" spans="1:13">
      <c r="A981" s="119" t="s">
        <v>3297</v>
      </c>
      <c r="B981" s="119" t="s">
        <v>397</v>
      </c>
      <c r="C981" s="119">
        <v>9.8000000000000007</v>
      </c>
      <c r="D981" s="119">
        <v>10.4</v>
      </c>
      <c r="E981" s="119">
        <v>9.65</v>
      </c>
      <c r="F981" s="119">
        <v>10.35</v>
      </c>
      <c r="G981" s="119">
        <v>10.35</v>
      </c>
      <c r="H981" s="119">
        <v>9.9499999999999993</v>
      </c>
      <c r="I981" s="119">
        <v>1102184</v>
      </c>
      <c r="J981" s="119">
        <v>11172058.300000001</v>
      </c>
      <c r="K981" s="121">
        <v>43140</v>
      </c>
      <c r="L981" s="119">
        <v>1034</v>
      </c>
      <c r="M981" s="119" t="s">
        <v>3298</v>
      </c>
    </row>
    <row r="982" spans="1:13">
      <c r="A982" s="119" t="s">
        <v>1521</v>
      </c>
      <c r="B982" s="119" t="s">
        <v>397</v>
      </c>
      <c r="C982" s="119">
        <v>155</v>
      </c>
      <c r="D982" s="119">
        <v>160.9</v>
      </c>
      <c r="E982" s="119">
        <v>151</v>
      </c>
      <c r="F982" s="119">
        <v>156.30000000000001</v>
      </c>
      <c r="G982" s="119">
        <v>155.75</v>
      </c>
      <c r="H982" s="119">
        <v>158.15</v>
      </c>
      <c r="I982" s="119">
        <v>53079</v>
      </c>
      <c r="J982" s="119">
        <v>8345530.8499999996</v>
      </c>
      <c r="K982" s="121">
        <v>43140</v>
      </c>
      <c r="L982" s="119">
        <v>586</v>
      </c>
      <c r="M982" s="119" t="s">
        <v>1522</v>
      </c>
    </row>
    <row r="983" spans="1:13">
      <c r="A983" s="119" t="s">
        <v>1523</v>
      </c>
      <c r="B983" s="119" t="s">
        <v>397</v>
      </c>
      <c r="C983" s="119">
        <v>59</v>
      </c>
      <c r="D983" s="119">
        <v>62.7</v>
      </c>
      <c r="E983" s="119">
        <v>58.95</v>
      </c>
      <c r="F983" s="119">
        <v>62.05</v>
      </c>
      <c r="G983" s="119">
        <v>62</v>
      </c>
      <c r="H983" s="119">
        <v>61.8</v>
      </c>
      <c r="I983" s="119">
        <v>360465</v>
      </c>
      <c r="J983" s="119">
        <v>22115632.149999999</v>
      </c>
      <c r="K983" s="121">
        <v>43140</v>
      </c>
      <c r="L983" s="119">
        <v>2306</v>
      </c>
      <c r="M983" s="119" t="s">
        <v>1524</v>
      </c>
    </row>
    <row r="984" spans="1:13">
      <c r="A984" s="119" t="s">
        <v>1525</v>
      </c>
      <c r="B984" s="119" t="s">
        <v>397</v>
      </c>
      <c r="C984" s="119">
        <v>45.95</v>
      </c>
      <c r="D984" s="119">
        <v>47.9</v>
      </c>
      <c r="E984" s="119">
        <v>45</v>
      </c>
      <c r="F984" s="119">
        <v>47.4</v>
      </c>
      <c r="G984" s="119">
        <v>47.8</v>
      </c>
      <c r="H984" s="119">
        <v>46.65</v>
      </c>
      <c r="I984" s="119">
        <v>41601</v>
      </c>
      <c r="J984" s="119">
        <v>1947990.6</v>
      </c>
      <c r="K984" s="121">
        <v>43140</v>
      </c>
      <c r="L984" s="119">
        <v>257</v>
      </c>
      <c r="M984" s="119" t="s">
        <v>1526</v>
      </c>
    </row>
    <row r="985" spans="1:13">
      <c r="A985" s="119" t="s">
        <v>3299</v>
      </c>
      <c r="B985" s="119" t="s">
        <v>397</v>
      </c>
      <c r="C985" s="119">
        <v>14.5</v>
      </c>
      <c r="D985" s="119">
        <v>15.65</v>
      </c>
      <c r="E985" s="119">
        <v>14.5</v>
      </c>
      <c r="F985" s="119">
        <v>15.25</v>
      </c>
      <c r="G985" s="119">
        <v>15.4</v>
      </c>
      <c r="H985" s="119">
        <v>15</v>
      </c>
      <c r="I985" s="119">
        <v>7901</v>
      </c>
      <c r="J985" s="119">
        <v>118560.65</v>
      </c>
      <c r="K985" s="121">
        <v>43140</v>
      </c>
      <c r="L985" s="119">
        <v>32</v>
      </c>
      <c r="M985" s="119" t="s">
        <v>3300</v>
      </c>
    </row>
    <row r="986" spans="1:13">
      <c r="A986" s="119" t="s">
        <v>125</v>
      </c>
      <c r="B986" s="119" t="s">
        <v>397</v>
      </c>
      <c r="C986" s="119">
        <v>108</v>
      </c>
      <c r="D986" s="119">
        <v>111.35</v>
      </c>
      <c r="E986" s="119">
        <v>107.15</v>
      </c>
      <c r="F986" s="119">
        <v>110.3</v>
      </c>
      <c r="G986" s="119">
        <v>110.7</v>
      </c>
      <c r="H986" s="119">
        <v>110.05</v>
      </c>
      <c r="I986" s="119">
        <v>1956701</v>
      </c>
      <c r="J986" s="119">
        <v>214928879.30000001</v>
      </c>
      <c r="K986" s="121">
        <v>43140</v>
      </c>
      <c r="L986" s="119">
        <v>14870</v>
      </c>
      <c r="M986" s="119" t="s">
        <v>1527</v>
      </c>
    </row>
    <row r="987" spans="1:13">
      <c r="A987" s="119" t="s">
        <v>1528</v>
      </c>
      <c r="B987" s="119" t="s">
        <v>397</v>
      </c>
      <c r="C987" s="119">
        <v>292.05</v>
      </c>
      <c r="D987" s="119">
        <v>312.7</v>
      </c>
      <c r="E987" s="119">
        <v>292.05</v>
      </c>
      <c r="F987" s="119">
        <v>309.64999999999998</v>
      </c>
      <c r="G987" s="119">
        <v>308.5</v>
      </c>
      <c r="H987" s="119">
        <v>303.14999999999998</v>
      </c>
      <c r="I987" s="119">
        <v>9814</v>
      </c>
      <c r="J987" s="119">
        <v>2995262.25</v>
      </c>
      <c r="K987" s="121">
        <v>43140</v>
      </c>
      <c r="L987" s="119">
        <v>346</v>
      </c>
      <c r="M987" s="119" t="s">
        <v>1529</v>
      </c>
    </row>
    <row r="988" spans="1:13">
      <c r="A988" s="119" t="s">
        <v>321</v>
      </c>
      <c r="B988" s="119" t="s">
        <v>397</v>
      </c>
      <c r="C988" s="119">
        <v>152.85</v>
      </c>
      <c r="D988" s="119">
        <v>154.80000000000001</v>
      </c>
      <c r="E988" s="119">
        <v>149.94999999999999</v>
      </c>
      <c r="F988" s="119">
        <v>151.05000000000001</v>
      </c>
      <c r="G988" s="119">
        <v>151.15</v>
      </c>
      <c r="H988" s="119">
        <v>156.75</v>
      </c>
      <c r="I988" s="119">
        <v>58751</v>
      </c>
      <c r="J988" s="119">
        <v>8948788.5500000007</v>
      </c>
      <c r="K988" s="121">
        <v>43140</v>
      </c>
      <c r="L988" s="119">
        <v>1080</v>
      </c>
      <c r="M988" s="119" t="s">
        <v>1530</v>
      </c>
    </row>
    <row r="989" spans="1:13">
      <c r="A989" s="119" t="s">
        <v>1531</v>
      </c>
      <c r="B989" s="119" t="s">
        <v>397</v>
      </c>
      <c r="C989" s="119">
        <v>50.1</v>
      </c>
      <c r="D989" s="119">
        <v>56</v>
      </c>
      <c r="E989" s="119">
        <v>50.1</v>
      </c>
      <c r="F989" s="119">
        <v>54.85</v>
      </c>
      <c r="G989" s="119">
        <v>56</v>
      </c>
      <c r="H989" s="119">
        <v>52.6</v>
      </c>
      <c r="I989" s="119">
        <v>418603</v>
      </c>
      <c r="J989" s="119">
        <v>22339500.300000001</v>
      </c>
      <c r="K989" s="121">
        <v>43140</v>
      </c>
      <c r="L989" s="119">
        <v>3896</v>
      </c>
      <c r="M989" s="119" t="s">
        <v>1532</v>
      </c>
    </row>
    <row r="990" spans="1:13">
      <c r="A990" s="119" t="s">
        <v>3301</v>
      </c>
      <c r="B990" s="119" t="s">
        <v>397</v>
      </c>
      <c r="C990" s="119">
        <v>220.7</v>
      </c>
      <c r="D990" s="119">
        <v>220.7</v>
      </c>
      <c r="E990" s="119">
        <v>203.7</v>
      </c>
      <c r="F990" s="119">
        <v>209.55</v>
      </c>
      <c r="G990" s="119">
        <v>209</v>
      </c>
      <c r="H990" s="119">
        <v>211.25</v>
      </c>
      <c r="I990" s="119">
        <v>4210</v>
      </c>
      <c r="J990" s="119">
        <v>888902.65</v>
      </c>
      <c r="K990" s="121">
        <v>43140</v>
      </c>
      <c r="L990" s="119">
        <v>21</v>
      </c>
      <c r="M990" s="119" t="s">
        <v>3302</v>
      </c>
    </row>
    <row r="991" spans="1:13">
      <c r="A991" s="119" t="s">
        <v>3008</v>
      </c>
      <c r="B991" s="119" t="s">
        <v>397</v>
      </c>
      <c r="C991" s="119">
        <v>40.9</v>
      </c>
      <c r="D991" s="119">
        <v>41.25</v>
      </c>
      <c r="E991" s="119">
        <v>40.200000000000003</v>
      </c>
      <c r="F991" s="119">
        <v>40.450000000000003</v>
      </c>
      <c r="G991" s="119">
        <v>40.450000000000003</v>
      </c>
      <c r="H991" s="119">
        <v>41.4</v>
      </c>
      <c r="I991" s="119">
        <v>444477</v>
      </c>
      <c r="J991" s="119">
        <v>18022829.850000001</v>
      </c>
      <c r="K991" s="121">
        <v>43140</v>
      </c>
      <c r="L991" s="119">
        <v>1285</v>
      </c>
      <c r="M991" s="119" t="s">
        <v>3009</v>
      </c>
    </row>
    <row r="992" spans="1:13">
      <c r="A992" s="119" t="s">
        <v>1533</v>
      </c>
      <c r="B992" s="119" t="s">
        <v>397</v>
      </c>
      <c r="C992" s="119">
        <v>161.85</v>
      </c>
      <c r="D992" s="119">
        <v>168</v>
      </c>
      <c r="E992" s="119">
        <v>160.55000000000001</v>
      </c>
      <c r="F992" s="119">
        <v>166.65</v>
      </c>
      <c r="G992" s="119">
        <v>167</v>
      </c>
      <c r="H992" s="119">
        <v>160.65</v>
      </c>
      <c r="I992" s="119">
        <v>28520</v>
      </c>
      <c r="J992" s="119">
        <v>4720502.8499999996</v>
      </c>
      <c r="K992" s="121">
        <v>43140</v>
      </c>
      <c r="L992" s="119">
        <v>460</v>
      </c>
      <c r="M992" s="119" t="s">
        <v>1534</v>
      </c>
    </row>
    <row r="993" spans="1:13">
      <c r="A993" s="119" t="s">
        <v>1535</v>
      </c>
      <c r="B993" s="119" t="s">
        <v>397</v>
      </c>
      <c r="C993" s="119">
        <v>1741.3</v>
      </c>
      <c r="D993" s="119">
        <v>1774.9</v>
      </c>
      <c r="E993" s="119">
        <v>1735</v>
      </c>
      <c r="F993" s="119">
        <v>1752.95</v>
      </c>
      <c r="G993" s="119">
        <v>1735</v>
      </c>
      <c r="H993" s="119">
        <v>1772.5</v>
      </c>
      <c r="I993" s="119">
        <v>2413</v>
      </c>
      <c r="J993" s="119">
        <v>4228512.0999999996</v>
      </c>
      <c r="K993" s="121">
        <v>43140</v>
      </c>
      <c r="L993" s="119">
        <v>460</v>
      </c>
      <c r="M993" s="119" t="s">
        <v>1536</v>
      </c>
    </row>
    <row r="994" spans="1:13">
      <c r="A994" s="119" t="s">
        <v>2365</v>
      </c>
      <c r="B994" s="119" t="s">
        <v>397</v>
      </c>
      <c r="C994" s="119">
        <v>28.6</v>
      </c>
      <c r="D994" s="119">
        <v>28.8</v>
      </c>
      <c r="E994" s="119">
        <v>28.3</v>
      </c>
      <c r="F994" s="119">
        <v>28.45</v>
      </c>
      <c r="G994" s="119">
        <v>28.6</v>
      </c>
      <c r="H994" s="119">
        <v>29.1</v>
      </c>
      <c r="I994" s="119">
        <v>11849</v>
      </c>
      <c r="J994" s="119">
        <v>338483.05</v>
      </c>
      <c r="K994" s="121">
        <v>43140</v>
      </c>
      <c r="L994" s="119">
        <v>88</v>
      </c>
      <c r="M994" s="119" t="s">
        <v>2366</v>
      </c>
    </row>
    <row r="995" spans="1:13">
      <c r="A995" s="119" t="s">
        <v>3303</v>
      </c>
      <c r="B995" s="119" t="s">
        <v>397</v>
      </c>
      <c r="C995" s="119">
        <v>20</v>
      </c>
      <c r="D995" s="119">
        <v>21.65</v>
      </c>
      <c r="E995" s="119">
        <v>20</v>
      </c>
      <c r="F995" s="119">
        <v>21.65</v>
      </c>
      <c r="G995" s="119">
        <v>21.65</v>
      </c>
      <c r="H995" s="119">
        <v>20.65</v>
      </c>
      <c r="I995" s="119">
        <v>25251</v>
      </c>
      <c r="J995" s="119">
        <v>538530.35</v>
      </c>
      <c r="K995" s="121">
        <v>43140</v>
      </c>
      <c r="L995" s="119">
        <v>152</v>
      </c>
      <c r="M995" s="119" t="s">
        <v>3304</v>
      </c>
    </row>
    <row r="996" spans="1:13">
      <c r="A996" s="119" t="s">
        <v>231</v>
      </c>
      <c r="B996" s="119" t="s">
        <v>397</v>
      </c>
      <c r="C996" s="119">
        <v>20413</v>
      </c>
      <c r="D996" s="119">
        <v>21594.95</v>
      </c>
      <c r="E996" s="119">
        <v>20025.05</v>
      </c>
      <c r="F996" s="119">
        <v>21398.95</v>
      </c>
      <c r="G996" s="119">
        <v>21444</v>
      </c>
      <c r="H996" s="119">
        <v>20702.75</v>
      </c>
      <c r="I996" s="119">
        <v>26133</v>
      </c>
      <c r="J996" s="119">
        <v>550340618.54999995</v>
      </c>
      <c r="K996" s="121">
        <v>43140</v>
      </c>
      <c r="L996" s="119">
        <v>9208</v>
      </c>
      <c r="M996" s="119" t="s">
        <v>1537</v>
      </c>
    </row>
    <row r="997" spans="1:13">
      <c r="A997" s="119" t="s">
        <v>3005</v>
      </c>
      <c r="B997" s="119" t="s">
        <v>397</v>
      </c>
      <c r="C997" s="119">
        <v>241.4</v>
      </c>
      <c r="D997" s="119">
        <v>253.45</v>
      </c>
      <c r="E997" s="119">
        <v>238</v>
      </c>
      <c r="F997" s="119">
        <v>253.45</v>
      </c>
      <c r="G997" s="119">
        <v>253.45</v>
      </c>
      <c r="H997" s="119">
        <v>241.4</v>
      </c>
      <c r="I997" s="119">
        <v>2183</v>
      </c>
      <c r="J997" s="119">
        <v>545649.15</v>
      </c>
      <c r="K997" s="121">
        <v>43140</v>
      </c>
      <c r="L997" s="119">
        <v>73</v>
      </c>
      <c r="M997" s="119" t="s">
        <v>2243</v>
      </c>
    </row>
    <row r="998" spans="1:13">
      <c r="A998" s="119" t="s">
        <v>3305</v>
      </c>
      <c r="B998" s="119" t="s">
        <v>397</v>
      </c>
      <c r="C998" s="119">
        <v>71</v>
      </c>
      <c r="D998" s="119">
        <v>75.400000000000006</v>
      </c>
      <c r="E998" s="119">
        <v>70.55</v>
      </c>
      <c r="F998" s="119">
        <v>73</v>
      </c>
      <c r="G998" s="119">
        <v>73.2</v>
      </c>
      <c r="H998" s="119">
        <v>71.900000000000006</v>
      </c>
      <c r="I998" s="119">
        <v>7821</v>
      </c>
      <c r="J998" s="119">
        <v>573089.5</v>
      </c>
      <c r="K998" s="121">
        <v>43140</v>
      </c>
      <c r="L998" s="119">
        <v>80</v>
      </c>
      <c r="M998" s="119" t="s">
        <v>3306</v>
      </c>
    </row>
    <row r="999" spans="1:13">
      <c r="A999" s="119" t="s">
        <v>2520</v>
      </c>
      <c r="B999" s="119" t="s">
        <v>397</v>
      </c>
      <c r="C999" s="119">
        <v>93.95</v>
      </c>
      <c r="D999" s="119">
        <v>95.2</v>
      </c>
      <c r="E999" s="119">
        <v>90.5</v>
      </c>
      <c r="F999" s="119">
        <v>93.95</v>
      </c>
      <c r="G999" s="119">
        <v>94</v>
      </c>
      <c r="H999" s="119">
        <v>95.2</v>
      </c>
      <c r="I999" s="119">
        <v>12022</v>
      </c>
      <c r="J999" s="119">
        <v>1118305.7</v>
      </c>
      <c r="K999" s="121">
        <v>43140</v>
      </c>
      <c r="L999" s="119">
        <v>340</v>
      </c>
      <c r="M999" s="119" t="s">
        <v>2521</v>
      </c>
    </row>
    <row r="1000" spans="1:13">
      <c r="A1000" s="119" t="s">
        <v>1538</v>
      </c>
      <c r="B1000" s="119" t="s">
        <v>397</v>
      </c>
      <c r="C1000" s="119">
        <v>284</v>
      </c>
      <c r="D1000" s="119">
        <v>303.8</v>
      </c>
      <c r="E1000" s="119">
        <v>271.10000000000002</v>
      </c>
      <c r="F1000" s="119">
        <v>299.60000000000002</v>
      </c>
      <c r="G1000" s="119">
        <v>300.14999999999998</v>
      </c>
      <c r="H1000" s="119">
        <v>290</v>
      </c>
      <c r="I1000" s="119">
        <v>364503</v>
      </c>
      <c r="J1000" s="119">
        <v>105990603.59999999</v>
      </c>
      <c r="K1000" s="121">
        <v>43140</v>
      </c>
      <c r="L1000" s="119">
        <v>7273</v>
      </c>
      <c r="M1000" s="119" t="s">
        <v>1539</v>
      </c>
    </row>
    <row r="1001" spans="1:13">
      <c r="A1001" s="119" t="s">
        <v>1540</v>
      </c>
      <c r="B1001" s="119" t="s">
        <v>397</v>
      </c>
      <c r="C1001" s="119">
        <v>193.95</v>
      </c>
      <c r="D1001" s="119">
        <v>196</v>
      </c>
      <c r="E1001" s="119">
        <v>185</v>
      </c>
      <c r="F1001" s="119">
        <v>189.5</v>
      </c>
      <c r="G1001" s="119">
        <v>188.2</v>
      </c>
      <c r="H1001" s="119">
        <v>200.8</v>
      </c>
      <c r="I1001" s="119">
        <v>113537</v>
      </c>
      <c r="J1001" s="119">
        <v>21548559.600000001</v>
      </c>
      <c r="K1001" s="121">
        <v>43140</v>
      </c>
      <c r="L1001" s="119">
        <v>3492</v>
      </c>
      <c r="M1001" s="119" t="s">
        <v>1541</v>
      </c>
    </row>
    <row r="1002" spans="1:13">
      <c r="A1002" s="119" t="s">
        <v>1542</v>
      </c>
      <c r="B1002" s="119" t="s">
        <v>397</v>
      </c>
      <c r="C1002" s="119">
        <v>9.1999999999999993</v>
      </c>
      <c r="D1002" s="119">
        <v>9.25</v>
      </c>
      <c r="E1002" s="119">
        <v>8.8000000000000007</v>
      </c>
      <c r="F1002" s="119">
        <v>9.15</v>
      </c>
      <c r="G1002" s="119">
        <v>9.1999999999999993</v>
      </c>
      <c r="H1002" s="119">
        <v>9.1999999999999993</v>
      </c>
      <c r="I1002" s="119">
        <v>30414</v>
      </c>
      <c r="J1002" s="119">
        <v>276886.40000000002</v>
      </c>
      <c r="K1002" s="121">
        <v>43140</v>
      </c>
      <c r="L1002" s="119">
        <v>126</v>
      </c>
      <c r="M1002" s="119" t="s">
        <v>1543</v>
      </c>
    </row>
    <row r="1003" spans="1:13">
      <c r="A1003" s="119" t="s">
        <v>1544</v>
      </c>
      <c r="B1003" s="119" t="s">
        <v>397</v>
      </c>
      <c r="C1003" s="119">
        <v>318</v>
      </c>
      <c r="D1003" s="119">
        <v>341</v>
      </c>
      <c r="E1003" s="119">
        <v>309.10000000000002</v>
      </c>
      <c r="F1003" s="119">
        <v>338.35</v>
      </c>
      <c r="G1003" s="119">
        <v>340</v>
      </c>
      <c r="H1003" s="119">
        <v>320.35000000000002</v>
      </c>
      <c r="I1003" s="119">
        <v>24042</v>
      </c>
      <c r="J1003" s="119">
        <v>7923085.2000000002</v>
      </c>
      <c r="K1003" s="121">
        <v>43140</v>
      </c>
      <c r="L1003" s="119">
        <v>922</v>
      </c>
      <c r="M1003" s="119" t="s">
        <v>1545</v>
      </c>
    </row>
    <row r="1004" spans="1:13">
      <c r="A1004" s="119" t="s">
        <v>3307</v>
      </c>
      <c r="B1004" s="119" t="s">
        <v>397</v>
      </c>
      <c r="C1004" s="119">
        <v>7.25</v>
      </c>
      <c r="D1004" s="119">
        <v>7.6</v>
      </c>
      <c r="E1004" s="119">
        <v>6.95</v>
      </c>
      <c r="F1004" s="119">
        <v>7.55</v>
      </c>
      <c r="G1004" s="119">
        <v>7.6</v>
      </c>
      <c r="H1004" s="119">
        <v>7.25</v>
      </c>
      <c r="I1004" s="119">
        <v>22507</v>
      </c>
      <c r="J1004" s="119">
        <v>165677.20000000001</v>
      </c>
      <c r="K1004" s="121">
        <v>43140</v>
      </c>
      <c r="L1004" s="119">
        <v>56</v>
      </c>
      <c r="M1004" s="119" t="s">
        <v>3308</v>
      </c>
    </row>
    <row r="1005" spans="1:13">
      <c r="A1005" s="119" t="s">
        <v>2903</v>
      </c>
      <c r="B1005" s="119" t="s">
        <v>397</v>
      </c>
      <c r="C1005" s="119">
        <v>17.3</v>
      </c>
      <c r="D1005" s="119">
        <v>18.149999999999999</v>
      </c>
      <c r="E1005" s="119">
        <v>16.600000000000001</v>
      </c>
      <c r="F1005" s="119">
        <v>16.600000000000001</v>
      </c>
      <c r="G1005" s="119">
        <v>16.600000000000001</v>
      </c>
      <c r="H1005" s="119">
        <v>17.45</v>
      </c>
      <c r="I1005" s="119">
        <v>1461154</v>
      </c>
      <c r="J1005" s="119">
        <v>25101748.949999999</v>
      </c>
      <c r="K1005" s="121">
        <v>43140</v>
      </c>
      <c r="L1005" s="119">
        <v>1377</v>
      </c>
      <c r="M1005" s="119" t="s">
        <v>2904</v>
      </c>
    </row>
    <row r="1006" spans="1:13">
      <c r="A1006" s="119" t="s">
        <v>1546</v>
      </c>
      <c r="B1006" s="119" t="s">
        <v>397</v>
      </c>
      <c r="C1006" s="119">
        <v>284</v>
      </c>
      <c r="D1006" s="119">
        <v>305.95</v>
      </c>
      <c r="E1006" s="119">
        <v>282.85000000000002</v>
      </c>
      <c r="F1006" s="119">
        <v>297.75</v>
      </c>
      <c r="G1006" s="119">
        <v>296.14999999999998</v>
      </c>
      <c r="H1006" s="119">
        <v>291.39999999999998</v>
      </c>
      <c r="I1006" s="119">
        <v>1309572</v>
      </c>
      <c r="J1006" s="119">
        <v>390823301.44999999</v>
      </c>
      <c r="K1006" s="121">
        <v>43140</v>
      </c>
      <c r="L1006" s="119">
        <v>32178</v>
      </c>
      <c r="M1006" s="119" t="s">
        <v>1547</v>
      </c>
    </row>
    <row r="1007" spans="1:13">
      <c r="A1007" s="119" t="s">
        <v>2905</v>
      </c>
      <c r="B1007" s="119" t="s">
        <v>397</v>
      </c>
      <c r="C1007" s="119">
        <v>21.55</v>
      </c>
      <c r="D1007" s="119">
        <v>22.45</v>
      </c>
      <c r="E1007" s="119">
        <v>21.05</v>
      </c>
      <c r="F1007" s="119">
        <v>22.25</v>
      </c>
      <c r="G1007" s="119">
        <v>22.3</v>
      </c>
      <c r="H1007" s="119">
        <v>21.55</v>
      </c>
      <c r="I1007" s="119">
        <v>122621</v>
      </c>
      <c r="J1007" s="119">
        <v>2647375.65</v>
      </c>
      <c r="K1007" s="121">
        <v>43140</v>
      </c>
      <c r="L1007" s="119">
        <v>2529</v>
      </c>
      <c r="M1007" s="119" t="s">
        <v>2906</v>
      </c>
    </row>
    <row r="1008" spans="1:13">
      <c r="A1008" s="119" t="s">
        <v>1548</v>
      </c>
      <c r="B1008" s="119" t="s">
        <v>397</v>
      </c>
      <c r="C1008" s="119">
        <v>68</v>
      </c>
      <c r="D1008" s="119">
        <v>72.650000000000006</v>
      </c>
      <c r="E1008" s="119">
        <v>68</v>
      </c>
      <c r="F1008" s="119">
        <v>71.55</v>
      </c>
      <c r="G1008" s="119">
        <v>71.599999999999994</v>
      </c>
      <c r="H1008" s="119">
        <v>72.45</v>
      </c>
      <c r="I1008" s="119">
        <v>351472</v>
      </c>
      <c r="J1008" s="119">
        <v>25088054.75</v>
      </c>
      <c r="K1008" s="121">
        <v>43140</v>
      </c>
      <c r="L1008" s="119">
        <v>2755</v>
      </c>
      <c r="M1008" s="119" t="s">
        <v>1549</v>
      </c>
    </row>
    <row r="1009" spans="1:13">
      <c r="A1009" s="119" t="s">
        <v>393</v>
      </c>
      <c r="B1009" s="119" t="s">
        <v>397</v>
      </c>
      <c r="C1009" s="119">
        <v>69.900000000000006</v>
      </c>
      <c r="D1009" s="119">
        <v>72.900000000000006</v>
      </c>
      <c r="E1009" s="119">
        <v>68.95</v>
      </c>
      <c r="F1009" s="119">
        <v>71.8</v>
      </c>
      <c r="G1009" s="119">
        <v>71.849999999999994</v>
      </c>
      <c r="H1009" s="119">
        <v>70.95</v>
      </c>
      <c r="I1009" s="119">
        <v>21476</v>
      </c>
      <c r="J1009" s="119">
        <v>1531725.45</v>
      </c>
      <c r="K1009" s="121">
        <v>43140</v>
      </c>
      <c r="L1009" s="119">
        <v>337</v>
      </c>
      <c r="M1009" s="119" t="s">
        <v>1550</v>
      </c>
    </row>
    <row r="1010" spans="1:13">
      <c r="A1010" s="119" t="s">
        <v>2362</v>
      </c>
      <c r="B1010" s="119" t="s">
        <v>397</v>
      </c>
      <c r="C1010" s="119">
        <v>22</v>
      </c>
      <c r="D1010" s="119">
        <v>23.45</v>
      </c>
      <c r="E1010" s="119">
        <v>22</v>
      </c>
      <c r="F1010" s="119">
        <v>23.45</v>
      </c>
      <c r="G1010" s="119">
        <v>23.45</v>
      </c>
      <c r="H1010" s="119">
        <v>22.35</v>
      </c>
      <c r="I1010" s="119">
        <v>15937</v>
      </c>
      <c r="J1010" s="119">
        <v>369487.55</v>
      </c>
      <c r="K1010" s="121">
        <v>43140</v>
      </c>
      <c r="L1010" s="119">
        <v>104</v>
      </c>
      <c r="M1010" s="119" t="s">
        <v>2363</v>
      </c>
    </row>
    <row r="1011" spans="1:13">
      <c r="A1011" s="119" t="s">
        <v>3309</v>
      </c>
      <c r="B1011" s="119" t="s">
        <v>397</v>
      </c>
      <c r="C1011" s="119">
        <v>17.149999999999999</v>
      </c>
      <c r="D1011" s="119">
        <v>18.25</v>
      </c>
      <c r="E1011" s="119">
        <v>17.149999999999999</v>
      </c>
      <c r="F1011" s="119">
        <v>17.75</v>
      </c>
      <c r="G1011" s="119">
        <v>17.899999999999999</v>
      </c>
      <c r="H1011" s="119">
        <v>17.850000000000001</v>
      </c>
      <c r="I1011" s="119">
        <v>18751</v>
      </c>
      <c r="J1011" s="119">
        <v>332364.34999999998</v>
      </c>
      <c r="K1011" s="121">
        <v>43140</v>
      </c>
      <c r="L1011" s="119">
        <v>58</v>
      </c>
      <c r="M1011" s="119" t="s">
        <v>3310</v>
      </c>
    </row>
    <row r="1012" spans="1:13">
      <c r="A1012" s="119" t="s">
        <v>358</v>
      </c>
      <c r="B1012" s="119" t="s">
        <v>397</v>
      </c>
      <c r="C1012" s="119">
        <v>370</v>
      </c>
      <c r="D1012" s="119">
        <v>377.45</v>
      </c>
      <c r="E1012" s="119">
        <v>365</v>
      </c>
      <c r="F1012" s="119">
        <v>369.8</v>
      </c>
      <c r="G1012" s="119">
        <v>371</v>
      </c>
      <c r="H1012" s="119">
        <v>382.15</v>
      </c>
      <c r="I1012" s="119">
        <v>6146933</v>
      </c>
      <c r="J1012" s="119">
        <v>2284967806.9000001</v>
      </c>
      <c r="K1012" s="121">
        <v>43140</v>
      </c>
      <c r="L1012" s="119">
        <v>75833</v>
      </c>
      <c r="M1012" s="119" t="s">
        <v>1551</v>
      </c>
    </row>
    <row r="1013" spans="1:13">
      <c r="A1013" s="119" t="s">
        <v>2244</v>
      </c>
      <c r="B1013" s="119" t="s">
        <v>397</v>
      </c>
      <c r="C1013" s="119">
        <v>30</v>
      </c>
      <c r="D1013" s="119">
        <v>30.4</v>
      </c>
      <c r="E1013" s="119">
        <v>29</v>
      </c>
      <c r="F1013" s="119">
        <v>29.65</v>
      </c>
      <c r="G1013" s="119">
        <v>29.8</v>
      </c>
      <c r="H1013" s="119">
        <v>29.9</v>
      </c>
      <c r="I1013" s="119">
        <v>172699</v>
      </c>
      <c r="J1013" s="119">
        <v>5162457.45</v>
      </c>
      <c r="K1013" s="121">
        <v>43140</v>
      </c>
      <c r="L1013" s="119">
        <v>645</v>
      </c>
      <c r="M1013" s="119" t="s">
        <v>2245</v>
      </c>
    </row>
    <row r="1014" spans="1:13">
      <c r="A1014" s="119" t="s">
        <v>3311</v>
      </c>
      <c r="B1014" s="119" t="s">
        <v>397</v>
      </c>
      <c r="C1014" s="119">
        <v>19</v>
      </c>
      <c r="D1014" s="119">
        <v>20</v>
      </c>
      <c r="E1014" s="119">
        <v>18.75</v>
      </c>
      <c r="F1014" s="119">
        <v>19.25</v>
      </c>
      <c r="G1014" s="119">
        <v>19.75</v>
      </c>
      <c r="H1014" s="119">
        <v>19.05</v>
      </c>
      <c r="I1014" s="119">
        <v>3139</v>
      </c>
      <c r="J1014" s="119">
        <v>60594.05</v>
      </c>
      <c r="K1014" s="121">
        <v>43140</v>
      </c>
      <c r="L1014" s="119">
        <v>27</v>
      </c>
      <c r="M1014" s="119" t="s">
        <v>3312</v>
      </c>
    </row>
    <row r="1015" spans="1:13">
      <c r="A1015" s="119" t="s">
        <v>1552</v>
      </c>
      <c r="B1015" s="119" t="s">
        <v>397</v>
      </c>
      <c r="C1015" s="119">
        <v>290.75</v>
      </c>
      <c r="D1015" s="119">
        <v>299</v>
      </c>
      <c r="E1015" s="119">
        <v>290.75</v>
      </c>
      <c r="F1015" s="119">
        <v>295.64999999999998</v>
      </c>
      <c r="G1015" s="119">
        <v>294</v>
      </c>
      <c r="H1015" s="119">
        <v>290.75</v>
      </c>
      <c r="I1015" s="119">
        <v>17523</v>
      </c>
      <c r="J1015" s="119">
        <v>5153897.3</v>
      </c>
      <c r="K1015" s="121">
        <v>43140</v>
      </c>
      <c r="L1015" s="119">
        <v>48</v>
      </c>
      <c r="M1015" s="119" t="s">
        <v>1553</v>
      </c>
    </row>
    <row r="1016" spans="1:13">
      <c r="A1016" s="119" t="s">
        <v>2993</v>
      </c>
      <c r="B1016" s="119" t="s">
        <v>397</v>
      </c>
      <c r="C1016" s="119">
        <v>14.4</v>
      </c>
      <c r="D1016" s="119">
        <v>15</v>
      </c>
      <c r="E1016" s="119">
        <v>13.4</v>
      </c>
      <c r="F1016" s="119">
        <v>14.6</v>
      </c>
      <c r="G1016" s="119">
        <v>14.6</v>
      </c>
      <c r="H1016" s="119">
        <v>14.7</v>
      </c>
      <c r="I1016" s="119">
        <v>10128</v>
      </c>
      <c r="J1016" s="119">
        <v>142184.79999999999</v>
      </c>
      <c r="K1016" s="121">
        <v>43140</v>
      </c>
      <c r="L1016" s="119">
        <v>60</v>
      </c>
      <c r="M1016" s="119" t="s">
        <v>2994</v>
      </c>
    </row>
    <row r="1017" spans="1:13">
      <c r="A1017" s="119" t="s">
        <v>209</v>
      </c>
      <c r="B1017" s="119" t="s">
        <v>397</v>
      </c>
      <c r="C1017" s="119">
        <v>2654</v>
      </c>
      <c r="D1017" s="119">
        <v>2678.25</v>
      </c>
      <c r="E1017" s="119">
        <v>2620.15</v>
      </c>
      <c r="F1017" s="119">
        <v>2633.75</v>
      </c>
      <c r="G1017" s="119">
        <v>2628</v>
      </c>
      <c r="H1017" s="119">
        <v>2705.8</v>
      </c>
      <c r="I1017" s="119">
        <v>113681</v>
      </c>
      <c r="J1017" s="119">
        <v>300590997.60000002</v>
      </c>
      <c r="K1017" s="121">
        <v>43140</v>
      </c>
      <c r="L1017" s="119">
        <v>11682</v>
      </c>
      <c r="M1017" s="119" t="s">
        <v>1555</v>
      </c>
    </row>
    <row r="1018" spans="1:13">
      <c r="A1018" s="119" t="s">
        <v>1556</v>
      </c>
      <c r="B1018" s="119" t="s">
        <v>397</v>
      </c>
      <c r="C1018" s="119">
        <v>57.4</v>
      </c>
      <c r="D1018" s="119">
        <v>65.7</v>
      </c>
      <c r="E1018" s="119">
        <v>56.5</v>
      </c>
      <c r="F1018" s="119">
        <v>64.849999999999994</v>
      </c>
      <c r="G1018" s="119">
        <v>65</v>
      </c>
      <c r="H1018" s="119">
        <v>59.4</v>
      </c>
      <c r="I1018" s="119">
        <v>1019631</v>
      </c>
      <c r="J1018" s="119">
        <v>64263103.899999999</v>
      </c>
      <c r="K1018" s="121">
        <v>43140</v>
      </c>
      <c r="L1018" s="119">
        <v>5199</v>
      </c>
      <c r="M1018" s="119" t="s">
        <v>1557</v>
      </c>
    </row>
    <row r="1019" spans="1:13">
      <c r="A1019" s="119" t="s">
        <v>1558</v>
      </c>
      <c r="B1019" s="119" t="s">
        <v>397</v>
      </c>
      <c r="C1019" s="119">
        <v>27.55</v>
      </c>
      <c r="D1019" s="119">
        <v>29.3</v>
      </c>
      <c r="E1019" s="119">
        <v>27.4</v>
      </c>
      <c r="F1019" s="119">
        <v>28.75</v>
      </c>
      <c r="G1019" s="119">
        <v>29</v>
      </c>
      <c r="H1019" s="119">
        <v>29.15</v>
      </c>
      <c r="I1019" s="119">
        <v>787943</v>
      </c>
      <c r="J1019" s="119">
        <v>22653307.899999999</v>
      </c>
      <c r="K1019" s="121">
        <v>43140</v>
      </c>
      <c r="L1019" s="119">
        <v>2608</v>
      </c>
      <c r="M1019" s="119" t="s">
        <v>1559</v>
      </c>
    </row>
    <row r="1020" spans="1:13">
      <c r="A1020" s="119" t="s">
        <v>1560</v>
      </c>
      <c r="B1020" s="119" t="s">
        <v>397</v>
      </c>
      <c r="C1020" s="119">
        <v>86</v>
      </c>
      <c r="D1020" s="119">
        <v>94.5</v>
      </c>
      <c r="E1020" s="119">
        <v>85.85</v>
      </c>
      <c r="F1020" s="119">
        <v>93.45</v>
      </c>
      <c r="G1020" s="119">
        <v>93.3</v>
      </c>
      <c r="H1020" s="119">
        <v>90.4</v>
      </c>
      <c r="I1020" s="119">
        <v>39354</v>
      </c>
      <c r="J1020" s="119">
        <v>3619378.05</v>
      </c>
      <c r="K1020" s="121">
        <v>43140</v>
      </c>
      <c r="L1020" s="119">
        <v>504</v>
      </c>
      <c r="M1020" s="119" t="s">
        <v>1561</v>
      </c>
    </row>
    <row r="1021" spans="1:13">
      <c r="A1021" s="119" t="s">
        <v>1562</v>
      </c>
      <c r="B1021" s="119" t="s">
        <v>397</v>
      </c>
      <c r="C1021" s="119">
        <v>779</v>
      </c>
      <c r="D1021" s="119">
        <v>800.9</v>
      </c>
      <c r="E1021" s="119">
        <v>770</v>
      </c>
      <c r="F1021" s="119">
        <v>796.3</v>
      </c>
      <c r="G1021" s="119">
        <v>798</v>
      </c>
      <c r="H1021" s="119">
        <v>794.1</v>
      </c>
      <c r="I1021" s="119">
        <v>130234</v>
      </c>
      <c r="J1021" s="119">
        <v>103238531.90000001</v>
      </c>
      <c r="K1021" s="121">
        <v>43140</v>
      </c>
      <c r="L1021" s="119">
        <v>6292</v>
      </c>
      <c r="M1021" s="119" t="s">
        <v>1563</v>
      </c>
    </row>
    <row r="1022" spans="1:13">
      <c r="A1022" s="119" t="s">
        <v>2680</v>
      </c>
      <c r="B1022" s="119" t="s">
        <v>397</v>
      </c>
      <c r="C1022" s="119">
        <v>130</v>
      </c>
      <c r="D1022" s="119">
        <v>135.9</v>
      </c>
      <c r="E1022" s="119">
        <v>128.1</v>
      </c>
      <c r="F1022" s="119">
        <v>131.6</v>
      </c>
      <c r="G1022" s="119">
        <v>131.65</v>
      </c>
      <c r="H1022" s="119">
        <v>131.30000000000001</v>
      </c>
      <c r="I1022" s="119">
        <v>5439</v>
      </c>
      <c r="J1022" s="119">
        <v>722547.65</v>
      </c>
      <c r="K1022" s="121">
        <v>43140</v>
      </c>
      <c r="L1022" s="119">
        <v>223</v>
      </c>
      <c r="M1022" s="119" t="s">
        <v>2681</v>
      </c>
    </row>
    <row r="1023" spans="1:13">
      <c r="A1023" s="119" t="s">
        <v>126</v>
      </c>
      <c r="B1023" s="119" t="s">
        <v>397</v>
      </c>
      <c r="C1023" s="119">
        <v>245</v>
      </c>
      <c r="D1023" s="119">
        <v>252.05</v>
      </c>
      <c r="E1023" s="119">
        <v>242.1</v>
      </c>
      <c r="F1023" s="119">
        <v>246.8</v>
      </c>
      <c r="G1023" s="119">
        <v>246.7</v>
      </c>
      <c r="H1023" s="119">
        <v>248.9</v>
      </c>
      <c r="I1023" s="119">
        <v>3675351</v>
      </c>
      <c r="J1023" s="119">
        <v>904107444.64999998</v>
      </c>
      <c r="K1023" s="121">
        <v>43140</v>
      </c>
      <c r="L1023" s="119">
        <v>56810</v>
      </c>
      <c r="M1023" s="119" t="s">
        <v>1564</v>
      </c>
    </row>
    <row r="1024" spans="1:13">
      <c r="A1024" s="119" t="s">
        <v>127</v>
      </c>
      <c r="B1024" s="119" t="s">
        <v>397</v>
      </c>
      <c r="C1024" s="119">
        <v>108.9</v>
      </c>
      <c r="D1024" s="119">
        <v>109.8</v>
      </c>
      <c r="E1024" s="119">
        <v>108.1</v>
      </c>
      <c r="F1024" s="119">
        <v>109.3</v>
      </c>
      <c r="G1024" s="119">
        <v>109.7</v>
      </c>
      <c r="H1024" s="119">
        <v>110.15</v>
      </c>
      <c r="I1024" s="119">
        <v>3653807</v>
      </c>
      <c r="J1024" s="119">
        <v>398703288.35000002</v>
      </c>
      <c r="K1024" s="121">
        <v>43140</v>
      </c>
      <c r="L1024" s="119">
        <v>26952</v>
      </c>
      <c r="M1024" s="119" t="s">
        <v>1565</v>
      </c>
    </row>
    <row r="1025" spans="1:13">
      <c r="A1025" s="119" t="s">
        <v>1566</v>
      </c>
      <c r="B1025" s="119" t="s">
        <v>397</v>
      </c>
      <c r="C1025" s="119">
        <v>2220.0500000000002</v>
      </c>
      <c r="D1025" s="119">
        <v>2320.9499999999998</v>
      </c>
      <c r="E1025" s="119">
        <v>2219.25</v>
      </c>
      <c r="F1025" s="119">
        <v>2309.3000000000002</v>
      </c>
      <c r="G1025" s="119">
        <v>2302</v>
      </c>
      <c r="H1025" s="119">
        <v>2267.9499999999998</v>
      </c>
      <c r="I1025" s="119">
        <v>23293</v>
      </c>
      <c r="J1025" s="119">
        <v>53319996.25</v>
      </c>
      <c r="K1025" s="121">
        <v>43140</v>
      </c>
      <c r="L1025" s="119">
        <v>3708</v>
      </c>
      <c r="M1025" s="119" t="s">
        <v>1567</v>
      </c>
    </row>
    <row r="1026" spans="1:13">
      <c r="A1026" s="119" t="s">
        <v>1568</v>
      </c>
      <c r="B1026" s="119" t="s">
        <v>397</v>
      </c>
      <c r="C1026" s="119">
        <v>102</v>
      </c>
      <c r="D1026" s="119">
        <v>105</v>
      </c>
      <c r="E1026" s="119">
        <v>100.05</v>
      </c>
      <c r="F1026" s="119">
        <v>102.95</v>
      </c>
      <c r="G1026" s="119">
        <v>102.1</v>
      </c>
      <c r="H1026" s="119">
        <v>102.75</v>
      </c>
      <c r="I1026" s="119">
        <v>44315</v>
      </c>
      <c r="J1026" s="119">
        <v>4578273.1500000004</v>
      </c>
      <c r="K1026" s="121">
        <v>43140</v>
      </c>
      <c r="L1026" s="119">
        <v>547</v>
      </c>
      <c r="M1026" s="119" t="s">
        <v>1569</v>
      </c>
    </row>
    <row r="1027" spans="1:13">
      <c r="A1027" s="119" t="s">
        <v>323</v>
      </c>
      <c r="B1027" s="119" t="s">
        <v>397</v>
      </c>
      <c r="C1027" s="119">
        <v>33.1</v>
      </c>
      <c r="D1027" s="119">
        <v>33.65</v>
      </c>
      <c r="E1027" s="119">
        <v>33.049999999999997</v>
      </c>
      <c r="F1027" s="119">
        <v>33.5</v>
      </c>
      <c r="G1027" s="119">
        <v>33.6</v>
      </c>
      <c r="H1027" s="119">
        <v>33.549999999999997</v>
      </c>
      <c r="I1027" s="119">
        <v>654585</v>
      </c>
      <c r="J1027" s="119">
        <v>21846660.949999999</v>
      </c>
      <c r="K1027" s="121">
        <v>43140</v>
      </c>
      <c r="L1027" s="119">
        <v>4284</v>
      </c>
      <c r="M1027" s="119" t="s">
        <v>1570</v>
      </c>
    </row>
    <row r="1028" spans="1:13">
      <c r="A1028" s="119" t="s">
        <v>1571</v>
      </c>
      <c r="B1028" s="119" t="s">
        <v>397</v>
      </c>
      <c r="C1028" s="119">
        <v>320</v>
      </c>
      <c r="D1028" s="119">
        <v>334.9</v>
      </c>
      <c r="E1028" s="119">
        <v>311</v>
      </c>
      <c r="F1028" s="119">
        <v>321.89999999999998</v>
      </c>
      <c r="G1028" s="119">
        <v>324</v>
      </c>
      <c r="H1028" s="119">
        <v>335.8</v>
      </c>
      <c r="I1028" s="119">
        <v>34258</v>
      </c>
      <c r="J1028" s="119">
        <v>11062667.75</v>
      </c>
      <c r="K1028" s="121">
        <v>43140</v>
      </c>
      <c r="L1028" s="119">
        <v>1009</v>
      </c>
      <c r="M1028" s="119" t="s">
        <v>1572</v>
      </c>
    </row>
    <row r="1029" spans="1:13">
      <c r="A1029" s="119" t="s">
        <v>210</v>
      </c>
      <c r="B1029" s="119" t="s">
        <v>397</v>
      </c>
      <c r="C1029" s="119">
        <v>9190</v>
      </c>
      <c r="D1029" s="119">
        <v>9380</v>
      </c>
      <c r="E1029" s="119">
        <v>9190</v>
      </c>
      <c r="F1029" s="119">
        <v>9310</v>
      </c>
      <c r="G1029" s="119">
        <v>9320</v>
      </c>
      <c r="H1029" s="119">
        <v>9273.65</v>
      </c>
      <c r="I1029" s="119">
        <v>58488</v>
      </c>
      <c r="J1029" s="119">
        <v>544511131.04999995</v>
      </c>
      <c r="K1029" s="121">
        <v>43140</v>
      </c>
      <c r="L1029" s="119">
        <v>378</v>
      </c>
      <c r="M1029" s="119" t="s">
        <v>1573</v>
      </c>
    </row>
    <row r="1030" spans="1:13">
      <c r="A1030" s="119" t="s">
        <v>1574</v>
      </c>
      <c r="B1030" s="119" t="s">
        <v>397</v>
      </c>
      <c r="C1030" s="119">
        <v>123.5</v>
      </c>
      <c r="D1030" s="119">
        <v>123.5</v>
      </c>
      <c r="E1030" s="119">
        <v>118.35</v>
      </c>
      <c r="F1030" s="119">
        <v>120.9</v>
      </c>
      <c r="G1030" s="119">
        <v>121.5</v>
      </c>
      <c r="H1030" s="119">
        <v>121.2</v>
      </c>
      <c r="I1030" s="119">
        <v>4365</v>
      </c>
      <c r="J1030" s="119">
        <v>529792</v>
      </c>
      <c r="K1030" s="121">
        <v>43140</v>
      </c>
      <c r="L1030" s="119">
        <v>139</v>
      </c>
      <c r="M1030" s="119" t="s">
        <v>1575</v>
      </c>
    </row>
    <row r="1031" spans="1:13">
      <c r="A1031" s="119" t="s">
        <v>1576</v>
      </c>
      <c r="B1031" s="119" t="s">
        <v>397</v>
      </c>
      <c r="C1031" s="119">
        <v>1025</v>
      </c>
      <c r="D1031" s="119">
        <v>1101.3499999999999</v>
      </c>
      <c r="E1031" s="119">
        <v>1011</v>
      </c>
      <c r="F1031" s="119">
        <v>1101.3499999999999</v>
      </c>
      <c r="G1031" s="119">
        <v>1101.3499999999999</v>
      </c>
      <c r="H1031" s="119">
        <v>1048.95</v>
      </c>
      <c r="I1031" s="119">
        <v>278442</v>
      </c>
      <c r="J1031" s="119">
        <v>302891342.55000001</v>
      </c>
      <c r="K1031" s="121">
        <v>43140</v>
      </c>
      <c r="L1031" s="119">
        <v>6640</v>
      </c>
      <c r="M1031" s="119" t="s">
        <v>1577</v>
      </c>
    </row>
    <row r="1032" spans="1:13">
      <c r="A1032" s="119" t="s">
        <v>1578</v>
      </c>
      <c r="B1032" s="119" t="s">
        <v>397</v>
      </c>
      <c r="C1032" s="119">
        <v>617</v>
      </c>
      <c r="D1032" s="119">
        <v>617</v>
      </c>
      <c r="E1032" s="119">
        <v>580.04999999999995</v>
      </c>
      <c r="F1032" s="119">
        <v>589.29999999999995</v>
      </c>
      <c r="G1032" s="119">
        <v>585.15</v>
      </c>
      <c r="H1032" s="119">
        <v>619.9</v>
      </c>
      <c r="I1032" s="119">
        <v>125697</v>
      </c>
      <c r="J1032" s="119">
        <v>75280374.099999994</v>
      </c>
      <c r="K1032" s="121">
        <v>43140</v>
      </c>
      <c r="L1032" s="119">
        <v>6196</v>
      </c>
      <c r="M1032" s="119" t="s">
        <v>1579</v>
      </c>
    </row>
    <row r="1033" spans="1:13">
      <c r="A1033" s="119" t="s">
        <v>208</v>
      </c>
      <c r="B1033" s="119" t="s">
        <v>397</v>
      </c>
      <c r="C1033" s="119">
        <v>867.9</v>
      </c>
      <c r="D1033" s="119">
        <v>885</v>
      </c>
      <c r="E1033" s="119">
        <v>865</v>
      </c>
      <c r="F1033" s="119">
        <v>878.2</v>
      </c>
      <c r="G1033" s="119">
        <v>879.8</v>
      </c>
      <c r="H1033" s="119">
        <v>884.9</v>
      </c>
      <c r="I1033" s="119">
        <v>486696</v>
      </c>
      <c r="J1033" s="119">
        <v>427175474.05000001</v>
      </c>
      <c r="K1033" s="121">
        <v>43140</v>
      </c>
      <c r="L1033" s="119">
        <v>11126</v>
      </c>
      <c r="M1033" s="119" t="s">
        <v>1580</v>
      </c>
    </row>
    <row r="1034" spans="1:13">
      <c r="A1034" s="119" t="s">
        <v>1581</v>
      </c>
      <c r="B1034" s="119" t="s">
        <v>397</v>
      </c>
      <c r="C1034" s="119">
        <v>813.05</v>
      </c>
      <c r="D1034" s="119">
        <v>824.95</v>
      </c>
      <c r="E1034" s="119">
        <v>801.65</v>
      </c>
      <c r="F1034" s="119">
        <v>810.45</v>
      </c>
      <c r="G1034" s="119">
        <v>813.95</v>
      </c>
      <c r="H1034" s="119">
        <v>823.05</v>
      </c>
      <c r="I1034" s="119">
        <v>88018</v>
      </c>
      <c r="J1034" s="119">
        <v>71214126.549999997</v>
      </c>
      <c r="K1034" s="121">
        <v>43140</v>
      </c>
      <c r="L1034" s="119">
        <v>3953</v>
      </c>
      <c r="M1034" s="119" t="s">
        <v>1582</v>
      </c>
    </row>
    <row r="1035" spans="1:13">
      <c r="A1035" s="119" t="s">
        <v>2608</v>
      </c>
      <c r="B1035" s="119" t="s">
        <v>397</v>
      </c>
      <c r="C1035" s="119">
        <v>33.450000000000003</v>
      </c>
      <c r="D1035" s="119">
        <v>34.700000000000003</v>
      </c>
      <c r="E1035" s="119">
        <v>32.35</v>
      </c>
      <c r="F1035" s="119">
        <v>34.700000000000003</v>
      </c>
      <c r="G1035" s="119">
        <v>34.700000000000003</v>
      </c>
      <c r="H1035" s="119">
        <v>33.049999999999997</v>
      </c>
      <c r="I1035" s="119">
        <v>272664</v>
      </c>
      <c r="J1035" s="119">
        <v>9286674.6500000004</v>
      </c>
      <c r="K1035" s="121">
        <v>43140</v>
      </c>
      <c r="L1035" s="119">
        <v>1053</v>
      </c>
      <c r="M1035" s="119" t="s">
        <v>2609</v>
      </c>
    </row>
    <row r="1036" spans="1:13">
      <c r="A1036" s="119" t="s">
        <v>2682</v>
      </c>
      <c r="B1036" s="119" t="s">
        <v>397</v>
      </c>
      <c r="C1036" s="119">
        <v>192.15</v>
      </c>
      <c r="D1036" s="119">
        <v>195.95</v>
      </c>
      <c r="E1036" s="119">
        <v>188</v>
      </c>
      <c r="F1036" s="119">
        <v>194.1</v>
      </c>
      <c r="G1036" s="119">
        <v>195</v>
      </c>
      <c r="H1036" s="119">
        <v>194.95</v>
      </c>
      <c r="I1036" s="119">
        <v>2588</v>
      </c>
      <c r="J1036" s="119">
        <v>499615.7</v>
      </c>
      <c r="K1036" s="121">
        <v>43140</v>
      </c>
      <c r="L1036" s="119">
        <v>94</v>
      </c>
      <c r="M1036" s="119" t="s">
        <v>2683</v>
      </c>
    </row>
    <row r="1037" spans="1:13">
      <c r="A1037" s="119" t="s">
        <v>1583</v>
      </c>
      <c r="B1037" s="119" t="s">
        <v>397</v>
      </c>
      <c r="C1037" s="119">
        <v>37</v>
      </c>
      <c r="D1037" s="119">
        <v>39</v>
      </c>
      <c r="E1037" s="119">
        <v>36.049999999999997</v>
      </c>
      <c r="F1037" s="119">
        <v>38.049999999999997</v>
      </c>
      <c r="G1037" s="119">
        <v>37.799999999999997</v>
      </c>
      <c r="H1037" s="119">
        <v>37.65</v>
      </c>
      <c r="I1037" s="119">
        <v>20807</v>
      </c>
      <c r="J1037" s="119">
        <v>795793</v>
      </c>
      <c r="K1037" s="121">
        <v>43140</v>
      </c>
      <c r="L1037" s="119">
        <v>393</v>
      </c>
      <c r="M1037" s="119" t="s">
        <v>1584</v>
      </c>
    </row>
    <row r="1038" spans="1:13">
      <c r="A1038" s="119" t="s">
        <v>1585</v>
      </c>
      <c r="B1038" s="119" t="s">
        <v>397</v>
      </c>
      <c r="C1038" s="119">
        <v>80.150000000000006</v>
      </c>
      <c r="D1038" s="119">
        <v>91</v>
      </c>
      <c r="E1038" s="119">
        <v>80.150000000000006</v>
      </c>
      <c r="F1038" s="119">
        <v>89.05</v>
      </c>
      <c r="G1038" s="119">
        <v>89.05</v>
      </c>
      <c r="H1038" s="119">
        <v>85.25</v>
      </c>
      <c r="I1038" s="119">
        <v>147549</v>
      </c>
      <c r="J1038" s="119">
        <v>13024349.949999999</v>
      </c>
      <c r="K1038" s="121">
        <v>43140</v>
      </c>
      <c r="L1038" s="119">
        <v>1440</v>
      </c>
      <c r="M1038" s="119" t="s">
        <v>1586</v>
      </c>
    </row>
    <row r="1039" spans="1:13">
      <c r="A1039" s="119" t="s">
        <v>1587</v>
      </c>
      <c r="B1039" s="119" t="s">
        <v>397</v>
      </c>
      <c r="C1039" s="119">
        <v>201.9</v>
      </c>
      <c r="D1039" s="119">
        <v>204.05</v>
      </c>
      <c r="E1039" s="119">
        <v>195.1</v>
      </c>
      <c r="F1039" s="119">
        <v>200.65</v>
      </c>
      <c r="G1039" s="119">
        <v>201.9</v>
      </c>
      <c r="H1039" s="119">
        <v>202.1</v>
      </c>
      <c r="I1039" s="119">
        <v>10465</v>
      </c>
      <c r="J1039" s="119">
        <v>2103086.15</v>
      </c>
      <c r="K1039" s="121">
        <v>43140</v>
      </c>
      <c r="L1039" s="119">
        <v>319</v>
      </c>
      <c r="M1039" s="119" t="s">
        <v>1588</v>
      </c>
    </row>
    <row r="1040" spans="1:13">
      <c r="A1040" s="119" t="s">
        <v>128</v>
      </c>
      <c r="B1040" s="119" t="s">
        <v>397</v>
      </c>
      <c r="C1040" s="119">
        <v>156</v>
      </c>
      <c r="D1040" s="119">
        <v>158</v>
      </c>
      <c r="E1040" s="119">
        <v>155.30000000000001</v>
      </c>
      <c r="F1040" s="119">
        <v>156.80000000000001</v>
      </c>
      <c r="G1040" s="119">
        <v>156.9</v>
      </c>
      <c r="H1040" s="119">
        <v>159.35</v>
      </c>
      <c r="I1040" s="119">
        <v>9608396</v>
      </c>
      <c r="J1040" s="119">
        <v>1505453377.05</v>
      </c>
      <c r="K1040" s="121">
        <v>43140</v>
      </c>
      <c r="L1040" s="119">
        <v>47395</v>
      </c>
      <c r="M1040" s="119" t="s">
        <v>1589</v>
      </c>
    </row>
    <row r="1041" spans="1:13">
      <c r="A1041" s="119" t="s">
        <v>1590</v>
      </c>
      <c r="B1041" s="119" t="s">
        <v>397</v>
      </c>
      <c r="C1041" s="119">
        <v>38.200000000000003</v>
      </c>
      <c r="D1041" s="119">
        <v>38.85</v>
      </c>
      <c r="E1041" s="119">
        <v>37.549999999999997</v>
      </c>
      <c r="F1041" s="119">
        <v>38.35</v>
      </c>
      <c r="G1041" s="119">
        <v>38.450000000000003</v>
      </c>
      <c r="H1041" s="119">
        <v>38.65</v>
      </c>
      <c r="I1041" s="119">
        <v>259920</v>
      </c>
      <c r="J1041" s="119">
        <v>9946482.1999999993</v>
      </c>
      <c r="K1041" s="121">
        <v>43140</v>
      </c>
      <c r="L1041" s="119">
        <v>1352</v>
      </c>
      <c r="M1041" s="119" t="s">
        <v>1591</v>
      </c>
    </row>
    <row r="1042" spans="1:13">
      <c r="A1042" s="119" t="s">
        <v>2298</v>
      </c>
      <c r="B1042" s="119" t="s">
        <v>397</v>
      </c>
      <c r="C1042" s="119">
        <v>1220</v>
      </c>
      <c r="D1042" s="119">
        <v>1229.8</v>
      </c>
      <c r="E1042" s="119">
        <v>1206</v>
      </c>
      <c r="F1042" s="119">
        <v>1216.05</v>
      </c>
      <c r="G1042" s="119">
        <v>1227</v>
      </c>
      <c r="H1042" s="119">
        <v>1228.8</v>
      </c>
      <c r="I1042" s="119">
        <v>93725</v>
      </c>
      <c r="J1042" s="119">
        <v>113849354.65000001</v>
      </c>
      <c r="K1042" s="121">
        <v>43140</v>
      </c>
      <c r="L1042" s="119">
        <v>10072</v>
      </c>
      <c r="M1042" s="119" t="s">
        <v>2299</v>
      </c>
    </row>
    <row r="1043" spans="1:13">
      <c r="A1043" s="119" t="s">
        <v>3313</v>
      </c>
      <c r="B1043" s="119" t="s">
        <v>397</v>
      </c>
      <c r="C1043" s="119">
        <v>22</v>
      </c>
      <c r="D1043" s="119">
        <v>22</v>
      </c>
      <c r="E1043" s="119">
        <v>20.05</v>
      </c>
      <c r="F1043" s="119">
        <v>20.85</v>
      </c>
      <c r="G1043" s="119">
        <v>21.25</v>
      </c>
      <c r="H1043" s="119">
        <v>21</v>
      </c>
      <c r="I1043" s="119">
        <v>1657</v>
      </c>
      <c r="J1043" s="119">
        <v>34830</v>
      </c>
      <c r="K1043" s="121">
        <v>43140</v>
      </c>
      <c r="L1043" s="119">
        <v>15</v>
      </c>
      <c r="M1043" s="119" t="s">
        <v>3314</v>
      </c>
    </row>
    <row r="1044" spans="1:13">
      <c r="A1044" s="119" t="s">
        <v>1592</v>
      </c>
      <c r="B1044" s="119" t="s">
        <v>397</v>
      </c>
      <c r="C1044" s="119">
        <v>164</v>
      </c>
      <c r="D1044" s="119">
        <v>174.5</v>
      </c>
      <c r="E1044" s="119">
        <v>163.1</v>
      </c>
      <c r="F1044" s="119">
        <v>172.6</v>
      </c>
      <c r="G1044" s="119">
        <v>171.6</v>
      </c>
      <c r="H1044" s="119">
        <v>169</v>
      </c>
      <c r="I1044" s="119">
        <v>94000</v>
      </c>
      <c r="J1044" s="119">
        <v>16076169.5</v>
      </c>
      <c r="K1044" s="121">
        <v>43140</v>
      </c>
      <c r="L1044" s="119">
        <v>2351</v>
      </c>
      <c r="M1044" s="119" t="s">
        <v>2235</v>
      </c>
    </row>
    <row r="1045" spans="1:13">
      <c r="A1045" s="119" t="s">
        <v>2589</v>
      </c>
      <c r="B1045" s="119" t="s">
        <v>397</v>
      </c>
      <c r="C1045" s="119">
        <v>1100.0999999999999</v>
      </c>
      <c r="D1045" s="119">
        <v>1150</v>
      </c>
      <c r="E1045" s="119">
        <v>1100.0999999999999</v>
      </c>
      <c r="F1045" s="119">
        <v>1149.95</v>
      </c>
      <c r="G1045" s="119">
        <v>1150</v>
      </c>
      <c r="H1045" s="119">
        <v>1157.7</v>
      </c>
      <c r="I1045" s="119">
        <v>2372</v>
      </c>
      <c r="J1045" s="119">
        <v>2720254.9</v>
      </c>
      <c r="K1045" s="121">
        <v>43140</v>
      </c>
      <c r="L1045" s="119">
        <v>99</v>
      </c>
      <c r="M1045" s="119" t="s">
        <v>2590</v>
      </c>
    </row>
    <row r="1046" spans="1:13">
      <c r="A1046" s="119" t="s">
        <v>2309</v>
      </c>
      <c r="B1046" s="119" t="s">
        <v>397</v>
      </c>
      <c r="C1046" s="119">
        <v>295</v>
      </c>
      <c r="D1046" s="119">
        <v>299.8</v>
      </c>
      <c r="E1046" s="119">
        <v>288</v>
      </c>
      <c r="F1046" s="119">
        <v>298.25</v>
      </c>
      <c r="G1046" s="119">
        <v>299.5</v>
      </c>
      <c r="H1046" s="119">
        <v>299.75</v>
      </c>
      <c r="I1046" s="119">
        <v>2921</v>
      </c>
      <c r="J1046" s="119">
        <v>863208.35</v>
      </c>
      <c r="K1046" s="121">
        <v>43140</v>
      </c>
      <c r="L1046" s="119">
        <v>192</v>
      </c>
      <c r="M1046" s="119" t="s">
        <v>2310</v>
      </c>
    </row>
    <row r="1047" spans="1:13">
      <c r="A1047" s="119" t="s">
        <v>2202</v>
      </c>
      <c r="B1047" s="119" t="s">
        <v>397</v>
      </c>
      <c r="C1047" s="119">
        <v>210</v>
      </c>
      <c r="D1047" s="119">
        <v>213.5</v>
      </c>
      <c r="E1047" s="119">
        <v>205.2</v>
      </c>
      <c r="F1047" s="119">
        <v>209.7</v>
      </c>
      <c r="G1047" s="119">
        <v>209.05</v>
      </c>
      <c r="H1047" s="119">
        <v>212.4</v>
      </c>
      <c r="I1047" s="119">
        <v>26735</v>
      </c>
      <c r="J1047" s="119">
        <v>5606511.7000000002</v>
      </c>
      <c r="K1047" s="121">
        <v>43140</v>
      </c>
      <c r="L1047" s="119">
        <v>1126</v>
      </c>
      <c r="M1047" s="119" t="s">
        <v>2804</v>
      </c>
    </row>
    <row r="1048" spans="1:13">
      <c r="A1048" s="119" t="s">
        <v>1593</v>
      </c>
      <c r="B1048" s="119" t="s">
        <v>397</v>
      </c>
      <c r="C1048" s="119">
        <v>462.9</v>
      </c>
      <c r="D1048" s="119">
        <v>470.9</v>
      </c>
      <c r="E1048" s="119">
        <v>462.9</v>
      </c>
      <c r="F1048" s="119">
        <v>469.3</v>
      </c>
      <c r="G1048" s="119">
        <v>469</v>
      </c>
      <c r="H1048" s="119">
        <v>463.55</v>
      </c>
      <c r="I1048" s="119">
        <v>397063</v>
      </c>
      <c r="J1048" s="119">
        <v>185508364.44999999</v>
      </c>
      <c r="K1048" s="121">
        <v>43140</v>
      </c>
      <c r="L1048" s="119">
        <v>4121</v>
      </c>
      <c r="M1048" s="119" t="s">
        <v>1594</v>
      </c>
    </row>
    <row r="1049" spans="1:13">
      <c r="A1049" s="119" t="s">
        <v>1595</v>
      </c>
      <c r="B1049" s="119" t="s">
        <v>397</v>
      </c>
      <c r="C1049" s="119">
        <v>246.05</v>
      </c>
      <c r="D1049" s="119">
        <v>258</v>
      </c>
      <c r="E1049" s="119">
        <v>246</v>
      </c>
      <c r="F1049" s="119">
        <v>254.7</v>
      </c>
      <c r="G1049" s="119">
        <v>255</v>
      </c>
      <c r="H1049" s="119">
        <v>255.45</v>
      </c>
      <c r="I1049" s="119">
        <v>19088</v>
      </c>
      <c r="J1049" s="119">
        <v>4831325.8</v>
      </c>
      <c r="K1049" s="121">
        <v>43140</v>
      </c>
      <c r="L1049" s="119">
        <v>342</v>
      </c>
      <c r="M1049" s="119" t="s">
        <v>1596</v>
      </c>
    </row>
    <row r="1050" spans="1:13">
      <c r="A1050" s="119" t="s">
        <v>1597</v>
      </c>
      <c r="B1050" s="119" t="s">
        <v>397</v>
      </c>
      <c r="C1050" s="119">
        <v>485</v>
      </c>
      <c r="D1050" s="119">
        <v>500</v>
      </c>
      <c r="E1050" s="119">
        <v>479.2</v>
      </c>
      <c r="F1050" s="119">
        <v>489.55</v>
      </c>
      <c r="G1050" s="119">
        <v>490</v>
      </c>
      <c r="H1050" s="119">
        <v>481.65</v>
      </c>
      <c r="I1050" s="119">
        <v>26433</v>
      </c>
      <c r="J1050" s="119">
        <v>12979508.5</v>
      </c>
      <c r="K1050" s="121">
        <v>43140</v>
      </c>
      <c r="L1050" s="119">
        <v>829</v>
      </c>
      <c r="M1050" s="119" t="s">
        <v>1598</v>
      </c>
    </row>
    <row r="1051" spans="1:13">
      <c r="A1051" s="119" t="s">
        <v>1599</v>
      </c>
      <c r="B1051" s="119" t="s">
        <v>397</v>
      </c>
      <c r="C1051" s="119">
        <v>179.35</v>
      </c>
      <c r="D1051" s="119">
        <v>179.35</v>
      </c>
      <c r="E1051" s="119">
        <v>169.05</v>
      </c>
      <c r="F1051" s="119">
        <v>172.85</v>
      </c>
      <c r="G1051" s="119">
        <v>173.35</v>
      </c>
      <c r="H1051" s="119">
        <v>172.55</v>
      </c>
      <c r="I1051" s="119">
        <v>3532</v>
      </c>
      <c r="J1051" s="119">
        <v>612073.94999999995</v>
      </c>
      <c r="K1051" s="121">
        <v>43140</v>
      </c>
      <c r="L1051" s="119">
        <v>80</v>
      </c>
      <c r="M1051" s="119" t="s">
        <v>1600</v>
      </c>
    </row>
    <row r="1052" spans="1:13">
      <c r="A1052" s="119" t="s">
        <v>129</v>
      </c>
      <c r="B1052" s="119" t="s">
        <v>397</v>
      </c>
      <c r="C1052" s="119">
        <v>192</v>
      </c>
      <c r="D1052" s="119">
        <v>194.3</v>
      </c>
      <c r="E1052" s="119">
        <v>191</v>
      </c>
      <c r="F1052" s="119">
        <v>193.2</v>
      </c>
      <c r="G1052" s="119">
        <v>194</v>
      </c>
      <c r="H1052" s="119">
        <v>193.2</v>
      </c>
      <c r="I1052" s="119">
        <v>8540478</v>
      </c>
      <c r="J1052" s="119">
        <v>1646801987.5</v>
      </c>
      <c r="K1052" s="121">
        <v>43140</v>
      </c>
      <c r="L1052" s="119">
        <v>56200</v>
      </c>
      <c r="M1052" s="119" t="s">
        <v>1601</v>
      </c>
    </row>
    <row r="1053" spans="1:13">
      <c r="A1053" s="119" t="s">
        <v>1602</v>
      </c>
      <c r="B1053" s="119" t="s">
        <v>397</v>
      </c>
      <c r="C1053" s="119">
        <v>788.05</v>
      </c>
      <c r="D1053" s="119">
        <v>830.25</v>
      </c>
      <c r="E1053" s="119">
        <v>788</v>
      </c>
      <c r="F1053" s="119">
        <v>818.85</v>
      </c>
      <c r="G1053" s="119">
        <v>813.05</v>
      </c>
      <c r="H1053" s="119">
        <v>822.05</v>
      </c>
      <c r="I1053" s="119">
        <v>3425</v>
      </c>
      <c r="J1053" s="119">
        <v>2787052.1</v>
      </c>
      <c r="K1053" s="121">
        <v>43140</v>
      </c>
      <c r="L1053" s="119">
        <v>418</v>
      </c>
      <c r="M1053" s="119" t="s">
        <v>1603</v>
      </c>
    </row>
    <row r="1054" spans="1:13">
      <c r="A1054" s="119" t="s">
        <v>1604</v>
      </c>
      <c r="B1054" s="119" t="s">
        <v>397</v>
      </c>
      <c r="C1054" s="119">
        <v>569.70000000000005</v>
      </c>
      <c r="D1054" s="119">
        <v>618</v>
      </c>
      <c r="E1054" s="119">
        <v>555.15</v>
      </c>
      <c r="F1054" s="119">
        <v>612.9</v>
      </c>
      <c r="G1054" s="119">
        <v>616.9</v>
      </c>
      <c r="H1054" s="119">
        <v>580.70000000000005</v>
      </c>
      <c r="I1054" s="119">
        <v>41013</v>
      </c>
      <c r="J1054" s="119">
        <v>24374903.399999999</v>
      </c>
      <c r="K1054" s="121">
        <v>43140</v>
      </c>
      <c r="L1054" s="119">
        <v>1953</v>
      </c>
      <c r="M1054" s="119" t="s">
        <v>1605</v>
      </c>
    </row>
    <row r="1055" spans="1:13">
      <c r="A1055" s="119" t="s">
        <v>1606</v>
      </c>
      <c r="B1055" s="119" t="s">
        <v>397</v>
      </c>
      <c r="C1055" s="119">
        <v>186.05</v>
      </c>
      <c r="D1055" s="119">
        <v>190</v>
      </c>
      <c r="E1055" s="119">
        <v>185.1</v>
      </c>
      <c r="F1055" s="119">
        <v>186.8</v>
      </c>
      <c r="G1055" s="119">
        <v>186.9</v>
      </c>
      <c r="H1055" s="119">
        <v>192.85</v>
      </c>
      <c r="I1055" s="119">
        <v>279241</v>
      </c>
      <c r="J1055" s="119">
        <v>52334393.799999997</v>
      </c>
      <c r="K1055" s="121">
        <v>43140</v>
      </c>
      <c r="L1055" s="119">
        <v>3197</v>
      </c>
      <c r="M1055" s="119" t="s">
        <v>1607</v>
      </c>
    </row>
    <row r="1056" spans="1:13">
      <c r="A1056" s="119" t="s">
        <v>2437</v>
      </c>
      <c r="B1056" s="119" t="s">
        <v>397</v>
      </c>
      <c r="C1056" s="119">
        <v>14.05</v>
      </c>
      <c r="D1056" s="119">
        <v>14.6</v>
      </c>
      <c r="E1056" s="119">
        <v>14.05</v>
      </c>
      <c r="F1056" s="119">
        <v>14.2</v>
      </c>
      <c r="G1056" s="119">
        <v>14.15</v>
      </c>
      <c r="H1056" s="119">
        <v>14.75</v>
      </c>
      <c r="I1056" s="119">
        <v>94545</v>
      </c>
      <c r="J1056" s="119">
        <v>1341970.7</v>
      </c>
      <c r="K1056" s="121">
        <v>43140</v>
      </c>
      <c r="L1056" s="119">
        <v>246</v>
      </c>
      <c r="M1056" s="119" t="s">
        <v>2438</v>
      </c>
    </row>
    <row r="1057" spans="1:13">
      <c r="A1057" s="119" t="s">
        <v>1608</v>
      </c>
      <c r="B1057" s="119" t="s">
        <v>397</v>
      </c>
      <c r="C1057" s="119">
        <v>94.1</v>
      </c>
      <c r="D1057" s="119">
        <v>95.85</v>
      </c>
      <c r="E1057" s="119">
        <v>93.65</v>
      </c>
      <c r="F1057" s="119">
        <v>94.95</v>
      </c>
      <c r="G1057" s="119">
        <v>94.85</v>
      </c>
      <c r="H1057" s="119">
        <v>97.35</v>
      </c>
      <c r="I1057" s="119">
        <v>891301</v>
      </c>
      <c r="J1057" s="119">
        <v>84696891</v>
      </c>
      <c r="K1057" s="121">
        <v>43140</v>
      </c>
      <c r="L1057" s="119">
        <v>6133</v>
      </c>
      <c r="M1057" s="119" t="s">
        <v>1609</v>
      </c>
    </row>
    <row r="1058" spans="1:13">
      <c r="A1058" s="119" t="s">
        <v>2606</v>
      </c>
      <c r="B1058" s="119" t="s">
        <v>397</v>
      </c>
      <c r="C1058" s="119">
        <v>198.1</v>
      </c>
      <c r="D1058" s="119">
        <v>215.5</v>
      </c>
      <c r="E1058" s="119">
        <v>196</v>
      </c>
      <c r="F1058" s="119">
        <v>211.6</v>
      </c>
      <c r="G1058" s="119">
        <v>214.1</v>
      </c>
      <c r="H1058" s="119">
        <v>205.45</v>
      </c>
      <c r="I1058" s="119">
        <v>3755920</v>
      </c>
      <c r="J1058" s="119">
        <v>775589490.60000002</v>
      </c>
      <c r="K1058" s="121">
        <v>43140</v>
      </c>
      <c r="L1058" s="119">
        <v>25914</v>
      </c>
      <c r="M1058" s="119" t="s">
        <v>2607</v>
      </c>
    </row>
    <row r="1059" spans="1:13">
      <c r="A1059" s="119" t="s">
        <v>1610</v>
      </c>
      <c r="B1059" s="119" t="s">
        <v>397</v>
      </c>
      <c r="C1059" s="119">
        <v>7.65</v>
      </c>
      <c r="D1059" s="119">
        <v>7.8</v>
      </c>
      <c r="E1059" s="119">
        <v>7.15</v>
      </c>
      <c r="F1059" s="119">
        <v>7.75</v>
      </c>
      <c r="G1059" s="119">
        <v>7.8</v>
      </c>
      <c r="H1059" s="119">
        <v>7.45</v>
      </c>
      <c r="I1059" s="119">
        <v>476914</v>
      </c>
      <c r="J1059" s="119">
        <v>3584750.5</v>
      </c>
      <c r="K1059" s="121">
        <v>43140</v>
      </c>
      <c r="L1059" s="119">
        <v>543</v>
      </c>
      <c r="M1059" s="119" t="s">
        <v>1611</v>
      </c>
    </row>
    <row r="1060" spans="1:13">
      <c r="A1060" s="119" t="s">
        <v>3315</v>
      </c>
      <c r="B1060" s="119" t="s">
        <v>397</v>
      </c>
      <c r="C1060" s="119">
        <v>8.1</v>
      </c>
      <c r="D1060" s="119">
        <v>8.1</v>
      </c>
      <c r="E1060" s="119">
        <v>7.9</v>
      </c>
      <c r="F1060" s="119">
        <v>8</v>
      </c>
      <c r="G1060" s="119">
        <v>7.95</v>
      </c>
      <c r="H1060" s="119">
        <v>8.1999999999999993</v>
      </c>
      <c r="I1060" s="119">
        <v>58097</v>
      </c>
      <c r="J1060" s="119">
        <v>464068.65</v>
      </c>
      <c r="K1060" s="121">
        <v>43140</v>
      </c>
      <c r="L1060" s="119">
        <v>123</v>
      </c>
      <c r="M1060" s="119" t="s">
        <v>3316</v>
      </c>
    </row>
    <row r="1061" spans="1:13">
      <c r="A1061" s="119" t="s">
        <v>1612</v>
      </c>
      <c r="B1061" s="119" t="s">
        <v>397</v>
      </c>
      <c r="C1061" s="119">
        <v>115.25</v>
      </c>
      <c r="D1061" s="119">
        <v>117.8</v>
      </c>
      <c r="E1061" s="119">
        <v>113.95</v>
      </c>
      <c r="F1061" s="119">
        <v>117.4</v>
      </c>
      <c r="G1061" s="119">
        <v>116.7</v>
      </c>
      <c r="H1061" s="119">
        <v>117.7</v>
      </c>
      <c r="I1061" s="119">
        <v>17850</v>
      </c>
      <c r="J1061" s="119">
        <v>2077171.4</v>
      </c>
      <c r="K1061" s="121">
        <v>43140</v>
      </c>
      <c r="L1061" s="119">
        <v>388</v>
      </c>
      <c r="M1061" s="119" t="s">
        <v>1613</v>
      </c>
    </row>
    <row r="1062" spans="1:13">
      <c r="A1062" s="119" t="s">
        <v>2522</v>
      </c>
      <c r="B1062" s="119" t="s">
        <v>397</v>
      </c>
      <c r="C1062" s="119">
        <v>76.2</v>
      </c>
      <c r="D1062" s="119">
        <v>77.599999999999994</v>
      </c>
      <c r="E1062" s="119">
        <v>73.5</v>
      </c>
      <c r="F1062" s="119">
        <v>74.150000000000006</v>
      </c>
      <c r="G1062" s="119">
        <v>73.5</v>
      </c>
      <c r="H1062" s="119">
        <v>78.05</v>
      </c>
      <c r="I1062" s="119">
        <v>11325</v>
      </c>
      <c r="J1062" s="119">
        <v>849066.1</v>
      </c>
      <c r="K1062" s="121">
        <v>43140</v>
      </c>
      <c r="L1062" s="119">
        <v>106</v>
      </c>
      <c r="M1062" s="119" t="s">
        <v>2523</v>
      </c>
    </row>
    <row r="1063" spans="1:13">
      <c r="A1063" s="119" t="s">
        <v>1614</v>
      </c>
      <c r="B1063" s="119" t="s">
        <v>397</v>
      </c>
      <c r="C1063" s="119">
        <v>261</v>
      </c>
      <c r="D1063" s="119">
        <v>279.64999999999998</v>
      </c>
      <c r="E1063" s="119">
        <v>256</v>
      </c>
      <c r="F1063" s="119">
        <v>271.05</v>
      </c>
      <c r="G1063" s="119">
        <v>271</v>
      </c>
      <c r="H1063" s="119">
        <v>269</v>
      </c>
      <c r="I1063" s="119">
        <v>28088</v>
      </c>
      <c r="J1063" s="119">
        <v>7639997.4000000004</v>
      </c>
      <c r="K1063" s="121">
        <v>43140</v>
      </c>
      <c r="L1063" s="119">
        <v>905</v>
      </c>
      <c r="M1063" s="119" t="s">
        <v>1615</v>
      </c>
    </row>
    <row r="1064" spans="1:13">
      <c r="A1064" s="119" t="s">
        <v>2178</v>
      </c>
      <c r="B1064" s="119" t="s">
        <v>397</v>
      </c>
      <c r="C1064" s="119">
        <v>400</v>
      </c>
      <c r="D1064" s="119">
        <v>416.8</v>
      </c>
      <c r="E1064" s="119">
        <v>400</v>
      </c>
      <c r="F1064" s="119">
        <v>407.3</v>
      </c>
      <c r="G1064" s="119">
        <v>406</v>
      </c>
      <c r="H1064" s="119">
        <v>412.8</v>
      </c>
      <c r="I1064" s="119">
        <v>10800</v>
      </c>
      <c r="J1064" s="119">
        <v>4406004.25</v>
      </c>
      <c r="K1064" s="121">
        <v>43140</v>
      </c>
      <c r="L1064" s="119">
        <v>240</v>
      </c>
      <c r="M1064" s="119" t="s">
        <v>2179</v>
      </c>
    </row>
    <row r="1065" spans="1:13">
      <c r="A1065" s="119" t="s">
        <v>1616</v>
      </c>
      <c r="B1065" s="119" t="s">
        <v>397</v>
      </c>
      <c r="C1065" s="119">
        <v>28.5</v>
      </c>
      <c r="D1065" s="119">
        <v>29.95</v>
      </c>
      <c r="E1065" s="119">
        <v>28.5</v>
      </c>
      <c r="F1065" s="119">
        <v>29.5</v>
      </c>
      <c r="G1065" s="119">
        <v>29.5</v>
      </c>
      <c r="H1065" s="119">
        <v>30</v>
      </c>
      <c r="I1065" s="119">
        <v>14738</v>
      </c>
      <c r="J1065" s="119">
        <v>433738.4</v>
      </c>
      <c r="K1065" s="121">
        <v>43140</v>
      </c>
      <c r="L1065" s="119">
        <v>162</v>
      </c>
      <c r="M1065" s="119" t="s">
        <v>1617</v>
      </c>
    </row>
    <row r="1066" spans="1:13">
      <c r="A1066" s="119" t="s">
        <v>2612</v>
      </c>
      <c r="B1066" s="119" t="s">
        <v>397</v>
      </c>
      <c r="C1066" s="119">
        <v>49.05</v>
      </c>
      <c r="D1066" s="119">
        <v>53</v>
      </c>
      <c r="E1066" s="119">
        <v>45.4</v>
      </c>
      <c r="F1066" s="119">
        <v>51.65</v>
      </c>
      <c r="G1066" s="119">
        <v>51.25</v>
      </c>
      <c r="H1066" s="119">
        <v>49.05</v>
      </c>
      <c r="I1066" s="119">
        <v>30444</v>
      </c>
      <c r="J1066" s="119">
        <v>1517336.6</v>
      </c>
      <c r="K1066" s="121">
        <v>43140</v>
      </c>
      <c r="L1066" s="119">
        <v>244</v>
      </c>
      <c r="M1066" s="119" t="s">
        <v>2613</v>
      </c>
    </row>
    <row r="1067" spans="1:13">
      <c r="A1067" s="119" t="s">
        <v>1618</v>
      </c>
      <c r="B1067" s="119" t="s">
        <v>397</v>
      </c>
      <c r="C1067" s="119">
        <v>61.5</v>
      </c>
      <c r="D1067" s="119">
        <v>64</v>
      </c>
      <c r="E1067" s="119">
        <v>59.5</v>
      </c>
      <c r="F1067" s="119">
        <v>62.8</v>
      </c>
      <c r="G1067" s="119">
        <v>63</v>
      </c>
      <c r="H1067" s="119">
        <v>63.3</v>
      </c>
      <c r="I1067" s="119">
        <v>37081</v>
      </c>
      <c r="J1067" s="119">
        <v>2335077.9</v>
      </c>
      <c r="K1067" s="121">
        <v>43140</v>
      </c>
      <c r="L1067" s="119">
        <v>217</v>
      </c>
      <c r="M1067" s="119" t="s">
        <v>1619</v>
      </c>
    </row>
    <row r="1068" spans="1:13">
      <c r="A1068" s="119" t="s">
        <v>1620</v>
      </c>
      <c r="B1068" s="119" t="s">
        <v>397</v>
      </c>
      <c r="C1068" s="119">
        <v>294.5</v>
      </c>
      <c r="D1068" s="119">
        <v>307</v>
      </c>
      <c r="E1068" s="119">
        <v>289.7</v>
      </c>
      <c r="F1068" s="119">
        <v>301.95</v>
      </c>
      <c r="G1068" s="119">
        <v>298.5</v>
      </c>
      <c r="H1068" s="119">
        <v>295.7</v>
      </c>
      <c r="I1068" s="119">
        <v>325060</v>
      </c>
      <c r="J1068" s="119">
        <v>97416238.599999994</v>
      </c>
      <c r="K1068" s="121">
        <v>43140</v>
      </c>
      <c r="L1068" s="119">
        <v>5821</v>
      </c>
      <c r="M1068" s="119" t="s">
        <v>1621</v>
      </c>
    </row>
    <row r="1069" spans="1:13">
      <c r="A1069" s="119" t="s">
        <v>2415</v>
      </c>
      <c r="B1069" s="119" t="s">
        <v>397</v>
      </c>
      <c r="C1069" s="119">
        <v>98.85</v>
      </c>
      <c r="D1069" s="119">
        <v>98.85</v>
      </c>
      <c r="E1069" s="119">
        <v>93.7</v>
      </c>
      <c r="F1069" s="119">
        <v>95</v>
      </c>
      <c r="G1069" s="119">
        <v>94.65</v>
      </c>
      <c r="H1069" s="119">
        <v>97.05</v>
      </c>
      <c r="I1069" s="119">
        <v>146275</v>
      </c>
      <c r="J1069" s="119">
        <v>13972223.9</v>
      </c>
      <c r="K1069" s="121">
        <v>43140</v>
      </c>
      <c r="L1069" s="119">
        <v>1343</v>
      </c>
      <c r="M1069" s="119" t="s">
        <v>2416</v>
      </c>
    </row>
    <row r="1070" spans="1:13">
      <c r="A1070" s="119" t="s">
        <v>2356</v>
      </c>
      <c r="B1070" s="119" t="s">
        <v>397</v>
      </c>
      <c r="C1070" s="119">
        <v>49</v>
      </c>
      <c r="D1070" s="119">
        <v>52.7</v>
      </c>
      <c r="E1070" s="119">
        <v>49</v>
      </c>
      <c r="F1070" s="119">
        <v>51.55</v>
      </c>
      <c r="G1070" s="119">
        <v>51.6</v>
      </c>
      <c r="H1070" s="119">
        <v>50.6</v>
      </c>
      <c r="I1070" s="119">
        <v>60338</v>
      </c>
      <c r="J1070" s="119">
        <v>3065538.25</v>
      </c>
      <c r="K1070" s="121">
        <v>43140</v>
      </c>
      <c r="L1070" s="119">
        <v>564</v>
      </c>
      <c r="M1070" s="119" t="s">
        <v>2357</v>
      </c>
    </row>
    <row r="1071" spans="1:13">
      <c r="A1071" s="119" t="s">
        <v>1622</v>
      </c>
      <c r="B1071" s="119" t="s">
        <v>397</v>
      </c>
      <c r="C1071" s="119">
        <v>128</v>
      </c>
      <c r="D1071" s="119">
        <v>136.05000000000001</v>
      </c>
      <c r="E1071" s="119">
        <v>127</v>
      </c>
      <c r="F1071" s="119">
        <v>133.25</v>
      </c>
      <c r="G1071" s="119">
        <v>134.44999999999999</v>
      </c>
      <c r="H1071" s="119">
        <v>133.44999999999999</v>
      </c>
      <c r="I1071" s="119">
        <v>1071867</v>
      </c>
      <c r="J1071" s="119">
        <v>142992072.40000001</v>
      </c>
      <c r="K1071" s="121">
        <v>43140</v>
      </c>
      <c r="L1071" s="119">
        <v>12098</v>
      </c>
      <c r="M1071" s="119" t="s">
        <v>1623</v>
      </c>
    </row>
    <row r="1072" spans="1:13">
      <c r="A1072" s="119" t="s">
        <v>3317</v>
      </c>
      <c r="B1072" s="119" t="s">
        <v>397</v>
      </c>
      <c r="C1072" s="119">
        <v>5.65</v>
      </c>
      <c r="D1072" s="119">
        <v>5.65</v>
      </c>
      <c r="E1072" s="119">
        <v>5.3</v>
      </c>
      <c r="F1072" s="119">
        <v>5.5</v>
      </c>
      <c r="G1072" s="119">
        <v>5.55</v>
      </c>
      <c r="H1072" s="119">
        <v>5.55</v>
      </c>
      <c r="I1072" s="119">
        <v>443789</v>
      </c>
      <c r="J1072" s="119">
        <v>2385969.4</v>
      </c>
      <c r="K1072" s="121">
        <v>43140</v>
      </c>
      <c r="L1072" s="119">
        <v>374</v>
      </c>
      <c r="M1072" s="119" t="s">
        <v>3318</v>
      </c>
    </row>
    <row r="1073" spans="1:13">
      <c r="A1073" s="119" t="s">
        <v>1624</v>
      </c>
      <c r="B1073" s="119" t="s">
        <v>397</v>
      </c>
      <c r="C1073" s="119">
        <v>56</v>
      </c>
      <c r="D1073" s="119">
        <v>60.95</v>
      </c>
      <c r="E1073" s="119">
        <v>56</v>
      </c>
      <c r="F1073" s="119">
        <v>59.8</v>
      </c>
      <c r="G1073" s="119">
        <v>59.5</v>
      </c>
      <c r="H1073" s="119">
        <v>58.95</v>
      </c>
      <c r="I1073" s="119">
        <v>275602</v>
      </c>
      <c r="J1073" s="119">
        <v>16352843.800000001</v>
      </c>
      <c r="K1073" s="121">
        <v>43140</v>
      </c>
      <c r="L1073" s="119">
        <v>2216</v>
      </c>
      <c r="M1073" s="119" t="s">
        <v>1625</v>
      </c>
    </row>
    <row r="1074" spans="1:13">
      <c r="A1074" s="119" t="s">
        <v>1626</v>
      </c>
      <c r="B1074" s="119" t="s">
        <v>397</v>
      </c>
      <c r="C1074" s="119">
        <v>40.9</v>
      </c>
      <c r="D1074" s="119">
        <v>41.9</v>
      </c>
      <c r="E1074" s="119">
        <v>39.700000000000003</v>
      </c>
      <c r="F1074" s="119">
        <v>41.6</v>
      </c>
      <c r="G1074" s="119">
        <v>41.85</v>
      </c>
      <c r="H1074" s="119">
        <v>41.55</v>
      </c>
      <c r="I1074" s="119">
        <v>70870</v>
      </c>
      <c r="J1074" s="119">
        <v>2916261.3</v>
      </c>
      <c r="K1074" s="121">
        <v>43140</v>
      </c>
      <c r="L1074" s="119">
        <v>551</v>
      </c>
      <c r="M1074" s="119" t="s">
        <v>1627</v>
      </c>
    </row>
    <row r="1075" spans="1:13">
      <c r="A1075" s="119" t="s">
        <v>2547</v>
      </c>
      <c r="B1075" s="119" t="s">
        <v>397</v>
      </c>
      <c r="C1075" s="119">
        <v>509.7</v>
      </c>
      <c r="D1075" s="119">
        <v>523</v>
      </c>
      <c r="E1075" s="119">
        <v>505</v>
      </c>
      <c r="F1075" s="119">
        <v>516.20000000000005</v>
      </c>
      <c r="G1075" s="119">
        <v>516.1</v>
      </c>
      <c r="H1075" s="119">
        <v>514.75</v>
      </c>
      <c r="I1075" s="119">
        <v>58711</v>
      </c>
      <c r="J1075" s="119">
        <v>30346399.149999999</v>
      </c>
      <c r="K1075" s="121">
        <v>43140</v>
      </c>
      <c r="L1075" s="119">
        <v>1981</v>
      </c>
      <c r="M1075" s="119" t="s">
        <v>2548</v>
      </c>
    </row>
    <row r="1076" spans="1:13">
      <c r="A1076" s="119" t="s">
        <v>1628</v>
      </c>
      <c r="B1076" s="119" t="s">
        <v>397</v>
      </c>
      <c r="C1076" s="119">
        <v>391</v>
      </c>
      <c r="D1076" s="119">
        <v>391</v>
      </c>
      <c r="E1076" s="119">
        <v>386.97</v>
      </c>
      <c r="F1076" s="119">
        <v>387.98</v>
      </c>
      <c r="G1076" s="119">
        <v>388</v>
      </c>
      <c r="H1076" s="119">
        <v>392</v>
      </c>
      <c r="I1076" s="119">
        <v>5423</v>
      </c>
      <c r="J1076" s="119">
        <v>2106448.5499999998</v>
      </c>
      <c r="K1076" s="121">
        <v>43140</v>
      </c>
      <c r="L1076" s="119">
        <v>41</v>
      </c>
      <c r="M1076" s="119" t="s">
        <v>1629</v>
      </c>
    </row>
    <row r="1077" spans="1:13">
      <c r="A1077" s="119" t="s">
        <v>130</v>
      </c>
      <c r="B1077" s="119" t="s">
        <v>397</v>
      </c>
      <c r="C1077" s="119">
        <v>94.85</v>
      </c>
      <c r="D1077" s="119">
        <v>101</v>
      </c>
      <c r="E1077" s="119">
        <v>93</v>
      </c>
      <c r="F1077" s="119">
        <v>99.05</v>
      </c>
      <c r="G1077" s="119">
        <v>98</v>
      </c>
      <c r="H1077" s="119">
        <v>96.3</v>
      </c>
      <c r="I1077" s="119">
        <v>2185660</v>
      </c>
      <c r="J1077" s="119">
        <v>215691242.44999999</v>
      </c>
      <c r="K1077" s="121">
        <v>43140</v>
      </c>
      <c r="L1077" s="119">
        <v>8209</v>
      </c>
      <c r="M1077" s="119" t="s">
        <v>1630</v>
      </c>
    </row>
    <row r="1078" spans="1:13">
      <c r="A1078" s="119" t="s">
        <v>3319</v>
      </c>
      <c r="B1078" s="119" t="s">
        <v>397</v>
      </c>
      <c r="C1078" s="119">
        <v>53.2</v>
      </c>
      <c r="D1078" s="119">
        <v>54.4</v>
      </c>
      <c r="E1078" s="119">
        <v>52.7</v>
      </c>
      <c r="F1078" s="119">
        <v>53.25</v>
      </c>
      <c r="G1078" s="119">
        <v>53.25</v>
      </c>
      <c r="H1078" s="119">
        <v>54.55</v>
      </c>
      <c r="I1078" s="119">
        <v>34280</v>
      </c>
      <c r="J1078" s="119">
        <v>1833119.7</v>
      </c>
      <c r="K1078" s="121">
        <v>43140</v>
      </c>
      <c r="L1078" s="119">
        <v>157</v>
      </c>
      <c r="M1078" s="119" t="s">
        <v>3320</v>
      </c>
    </row>
    <row r="1079" spans="1:13">
      <c r="A1079" s="119" t="s">
        <v>1631</v>
      </c>
      <c r="B1079" s="119" t="s">
        <v>397</v>
      </c>
      <c r="C1079" s="119">
        <v>440.95</v>
      </c>
      <c r="D1079" s="119">
        <v>441</v>
      </c>
      <c r="E1079" s="119">
        <v>426.3</v>
      </c>
      <c r="F1079" s="119">
        <v>435.6</v>
      </c>
      <c r="G1079" s="119">
        <v>435</v>
      </c>
      <c r="H1079" s="119">
        <v>438.45</v>
      </c>
      <c r="I1079" s="119">
        <v>6675</v>
      </c>
      <c r="J1079" s="119">
        <v>2910849.75</v>
      </c>
      <c r="K1079" s="121">
        <v>43140</v>
      </c>
      <c r="L1079" s="119">
        <v>170</v>
      </c>
      <c r="M1079" s="119" t="s">
        <v>1632</v>
      </c>
    </row>
    <row r="1080" spans="1:13">
      <c r="A1080" s="119" t="s">
        <v>1633</v>
      </c>
      <c r="B1080" s="119" t="s">
        <v>397</v>
      </c>
      <c r="C1080" s="119">
        <v>20.6</v>
      </c>
      <c r="D1080" s="119">
        <v>22.2</v>
      </c>
      <c r="E1080" s="119">
        <v>20.6</v>
      </c>
      <c r="F1080" s="119">
        <v>21.85</v>
      </c>
      <c r="G1080" s="119">
        <v>21.85</v>
      </c>
      <c r="H1080" s="119">
        <v>21.65</v>
      </c>
      <c r="I1080" s="119">
        <v>1824582</v>
      </c>
      <c r="J1080" s="119">
        <v>39438590.399999999</v>
      </c>
      <c r="K1080" s="121">
        <v>43140</v>
      </c>
      <c r="L1080" s="119">
        <v>3363</v>
      </c>
      <c r="M1080" s="119" t="s">
        <v>1634</v>
      </c>
    </row>
    <row r="1081" spans="1:13">
      <c r="A1081" s="119" t="s">
        <v>1635</v>
      </c>
      <c r="B1081" s="119" t="s">
        <v>397</v>
      </c>
      <c r="C1081" s="119">
        <v>152.94999999999999</v>
      </c>
      <c r="D1081" s="119">
        <v>157.5</v>
      </c>
      <c r="E1081" s="119">
        <v>148.05000000000001</v>
      </c>
      <c r="F1081" s="119">
        <v>153.35</v>
      </c>
      <c r="G1081" s="119">
        <v>152.5</v>
      </c>
      <c r="H1081" s="119">
        <v>156.6</v>
      </c>
      <c r="I1081" s="119">
        <v>401879</v>
      </c>
      <c r="J1081" s="119">
        <v>61941540.700000003</v>
      </c>
      <c r="K1081" s="121">
        <v>43140</v>
      </c>
      <c r="L1081" s="119">
        <v>4970</v>
      </c>
      <c r="M1081" s="119" t="s">
        <v>1636</v>
      </c>
    </row>
    <row r="1082" spans="1:13">
      <c r="A1082" s="119" t="s">
        <v>2524</v>
      </c>
      <c r="B1082" s="119" t="s">
        <v>397</v>
      </c>
      <c r="C1082" s="119">
        <v>6.8</v>
      </c>
      <c r="D1082" s="119">
        <v>7.25</v>
      </c>
      <c r="E1082" s="119">
        <v>6.7</v>
      </c>
      <c r="F1082" s="119">
        <v>7.2</v>
      </c>
      <c r="G1082" s="119">
        <v>7.25</v>
      </c>
      <c r="H1082" s="119">
        <v>6.95</v>
      </c>
      <c r="I1082" s="119">
        <v>273696</v>
      </c>
      <c r="J1082" s="119">
        <v>1931715.9</v>
      </c>
      <c r="K1082" s="121">
        <v>43140</v>
      </c>
      <c r="L1082" s="119">
        <v>544</v>
      </c>
      <c r="M1082" s="119" t="s">
        <v>2525</v>
      </c>
    </row>
    <row r="1083" spans="1:13">
      <c r="A1083" s="119" t="s">
        <v>1637</v>
      </c>
      <c r="B1083" s="119" t="s">
        <v>397</v>
      </c>
      <c r="C1083" s="119">
        <v>1397</v>
      </c>
      <c r="D1083" s="119">
        <v>1438</v>
      </c>
      <c r="E1083" s="119">
        <v>1381.15</v>
      </c>
      <c r="F1083" s="119">
        <v>1396.6</v>
      </c>
      <c r="G1083" s="119">
        <v>1395.85</v>
      </c>
      <c r="H1083" s="119">
        <v>1414.15</v>
      </c>
      <c r="I1083" s="119">
        <v>232769</v>
      </c>
      <c r="J1083" s="119">
        <v>327215258.30000001</v>
      </c>
      <c r="K1083" s="121">
        <v>43140</v>
      </c>
      <c r="L1083" s="119">
        <v>14108</v>
      </c>
      <c r="M1083" s="119" t="s">
        <v>1638</v>
      </c>
    </row>
    <row r="1084" spans="1:13">
      <c r="A1084" s="119" t="s">
        <v>2793</v>
      </c>
      <c r="B1084" s="119" t="s">
        <v>397</v>
      </c>
      <c r="C1084" s="119">
        <v>1335</v>
      </c>
      <c r="D1084" s="119">
        <v>1343.6</v>
      </c>
      <c r="E1084" s="119">
        <v>1333.05</v>
      </c>
      <c r="F1084" s="119">
        <v>1340.05</v>
      </c>
      <c r="G1084" s="119">
        <v>1340.05</v>
      </c>
      <c r="H1084" s="119">
        <v>1331.65</v>
      </c>
      <c r="I1084" s="119">
        <v>132</v>
      </c>
      <c r="J1084" s="119">
        <v>176635.05</v>
      </c>
      <c r="K1084" s="121">
        <v>43140</v>
      </c>
      <c r="L1084" s="119">
        <v>50</v>
      </c>
      <c r="M1084" s="119" t="s">
        <v>2794</v>
      </c>
    </row>
    <row r="1085" spans="1:13">
      <c r="A1085" s="119" t="s">
        <v>3023</v>
      </c>
      <c r="B1085" s="119" t="s">
        <v>397</v>
      </c>
      <c r="C1085" s="119">
        <v>1130</v>
      </c>
      <c r="D1085" s="119">
        <v>1130</v>
      </c>
      <c r="E1085" s="119">
        <v>1123.7</v>
      </c>
      <c r="F1085" s="119">
        <v>1124.8</v>
      </c>
      <c r="G1085" s="119">
        <v>1124.8</v>
      </c>
      <c r="H1085" s="119">
        <v>1133.2</v>
      </c>
      <c r="I1085" s="119">
        <v>12</v>
      </c>
      <c r="J1085" s="119">
        <v>13499.2</v>
      </c>
      <c r="K1085" s="121">
        <v>43140</v>
      </c>
      <c r="L1085" s="119">
        <v>3</v>
      </c>
      <c r="M1085" s="119" t="s">
        <v>3024</v>
      </c>
    </row>
    <row r="1086" spans="1:13">
      <c r="A1086" s="119" t="s">
        <v>2205</v>
      </c>
      <c r="B1086" s="119" t="s">
        <v>397</v>
      </c>
      <c r="C1086" s="119">
        <v>950</v>
      </c>
      <c r="D1086" s="119">
        <v>950.05</v>
      </c>
      <c r="E1086" s="119">
        <v>930.5</v>
      </c>
      <c r="F1086" s="119">
        <v>935.1</v>
      </c>
      <c r="G1086" s="119">
        <v>935</v>
      </c>
      <c r="H1086" s="119">
        <v>963.55</v>
      </c>
      <c r="I1086" s="119">
        <v>114941</v>
      </c>
      <c r="J1086" s="119">
        <v>108355559.7</v>
      </c>
      <c r="K1086" s="121">
        <v>43140</v>
      </c>
      <c r="L1086" s="119">
        <v>8045</v>
      </c>
      <c r="M1086" s="119" t="s">
        <v>2206</v>
      </c>
    </row>
    <row r="1087" spans="1:13">
      <c r="A1087" s="119" t="s">
        <v>1639</v>
      </c>
      <c r="B1087" s="119" t="s">
        <v>397</v>
      </c>
      <c r="C1087" s="119">
        <v>305</v>
      </c>
      <c r="D1087" s="119">
        <v>312.5</v>
      </c>
      <c r="E1087" s="119">
        <v>302.8</v>
      </c>
      <c r="F1087" s="119">
        <v>308.25</v>
      </c>
      <c r="G1087" s="119">
        <v>307.60000000000002</v>
      </c>
      <c r="H1087" s="119">
        <v>310.14999999999998</v>
      </c>
      <c r="I1087" s="119">
        <v>489829</v>
      </c>
      <c r="J1087" s="119">
        <v>150974060.25</v>
      </c>
      <c r="K1087" s="121">
        <v>43140</v>
      </c>
      <c r="L1087" s="119">
        <v>6954</v>
      </c>
      <c r="M1087" s="119" t="s">
        <v>1640</v>
      </c>
    </row>
    <row r="1088" spans="1:13">
      <c r="A1088" s="119" t="s">
        <v>3075</v>
      </c>
      <c r="B1088" s="119" t="s">
        <v>397</v>
      </c>
      <c r="C1088" s="119">
        <v>2.95</v>
      </c>
      <c r="D1088" s="119">
        <v>2.95</v>
      </c>
      <c r="E1088" s="119">
        <v>2.7</v>
      </c>
      <c r="F1088" s="119">
        <v>2.95</v>
      </c>
      <c r="G1088" s="119">
        <v>2.95</v>
      </c>
      <c r="H1088" s="119">
        <v>2.8</v>
      </c>
      <c r="I1088" s="119">
        <v>14400</v>
      </c>
      <c r="J1088" s="119">
        <v>41165</v>
      </c>
      <c r="K1088" s="121">
        <v>43140</v>
      </c>
      <c r="L1088" s="119">
        <v>17</v>
      </c>
      <c r="M1088" s="119" t="s">
        <v>3076</v>
      </c>
    </row>
    <row r="1089" spans="1:13">
      <c r="A1089" s="119" t="s">
        <v>1641</v>
      </c>
      <c r="B1089" s="119" t="s">
        <v>397</v>
      </c>
      <c r="C1089" s="119">
        <v>329.5</v>
      </c>
      <c r="D1089" s="119">
        <v>347.35</v>
      </c>
      <c r="E1089" s="119">
        <v>326.55</v>
      </c>
      <c r="F1089" s="119">
        <v>335.45</v>
      </c>
      <c r="G1089" s="119">
        <v>335.5</v>
      </c>
      <c r="H1089" s="119">
        <v>338.5</v>
      </c>
      <c r="I1089" s="119">
        <v>1596719</v>
      </c>
      <c r="J1089" s="119">
        <v>541161009.29999995</v>
      </c>
      <c r="K1089" s="121">
        <v>43140</v>
      </c>
      <c r="L1089" s="119">
        <v>20719</v>
      </c>
      <c r="M1089" s="119" t="s">
        <v>1642</v>
      </c>
    </row>
    <row r="1090" spans="1:13">
      <c r="A1090" s="119" t="s">
        <v>2443</v>
      </c>
      <c r="B1090" s="119" t="s">
        <v>397</v>
      </c>
      <c r="C1090" s="119">
        <v>356</v>
      </c>
      <c r="D1090" s="119">
        <v>361</v>
      </c>
      <c r="E1090" s="119">
        <v>351.5</v>
      </c>
      <c r="F1090" s="119">
        <v>354.4</v>
      </c>
      <c r="G1090" s="119">
        <v>355</v>
      </c>
      <c r="H1090" s="119">
        <v>361.3</v>
      </c>
      <c r="I1090" s="119">
        <v>29379</v>
      </c>
      <c r="J1090" s="119">
        <v>10512570.9</v>
      </c>
      <c r="K1090" s="121">
        <v>43140</v>
      </c>
      <c r="L1090" s="119">
        <v>435</v>
      </c>
      <c r="M1090" s="119" t="s">
        <v>2445</v>
      </c>
    </row>
    <row r="1091" spans="1:13">
      <c r="A1091" s="119" t="s">
        <v>1643</v>
      </c>
      <c r="B1091" s="119" t="s">
        <v>397</v>
      </c>
      <c r="C1091" s="119">
        <v>360</v>
      </c>
      <c r="D1091" s="119">
        <v>396.65</v>
      </c>
      <c r="E1091" s="119">
        <v>359</v>
      </c>
      <c r="F1091" s="119">
        <v>392.25</v>
      </c>
      <c r="G1091" s="119">
        <v>392.5</v>
      </c>
      <c r="H1091" s="119">
        <v>383.7</v>
      </c>
      <c r="I1091" s="119">
        <v>5468991</v>
      </c>
      <c r="J1091" s="119">
        <v>2125413126.2</v>
      </c>
      <c r="K1091" s="121">
        <v>43140</v>
      </c>
      <c r="L1091" s="119">
        <v>57979</v>
      </c>
      <c r="M1091" s="119" t="s">
        <v>1644</v>
      </c>
    </row>
    <row r="1092" spans="1:13">
      <c r="A1092" s="119" t="s">
        <v>1646</v>
      </c>
      <c r="B1092" s="119" t="s">
        <v>397</v>
      </c>
      <c r="C1092" s="119">
        <v>804.5</v>
      </c>
      <c r="D1092" s="119">
        <v>813.5</v>
      </c>
      <c r="E1092" s="119">
        <v>800.05</v>
      </c>
      <c r="F1092" s="119">
        <v>812.45</v>
      </c>
      <c r="G1092" s="119">
        <v>812.5</v>
      </c>
      <c r="H1092" s="119">
        <v>810.75</v>
      </c>
      <c r="I1092" s="119">
        <v>204367</v>
      </c>
      <c r="J1092" s="119">
        <v>165084232.94999999</v>
      </c>
      <c r="K1092" s="121">
        <v>43140</v>
      </c>
      <c r="L1092" s="119">
        <v>2746</v>
      </c>
      <c r="M1092" s="119" t="s">
        <v>1647</v>
      </c>
    </row>
    <row r="1093" spans="1:13">
      <c r="A1093" s="119" t="s">
        <v>1648</v>
      </c>
      <c r="B1093" s="119" t="s">
        <v>397</v>
      </c>
      <c r="C1093" s="119">
        <v>39.5</v>
      </c>
      <c r="D1093" s="119">
        <v>43.05</v>
      </c>
      <c r="E1093" s="119">
        <v>38.549999999999997</v>
      </c>
      <c r="F1093" s="119">
        <v>41.8</v>
      </c>
      <c r="G1093" s="119">
        <v>41.8</v>
      </c>
      <c r="H1093" s="119">
        <v>40.049999999999997</v>
      </c>
      <c r="I1093" s="119">
        <v>71577</v>
      </c>
      <c r="J1093" s="119">
        <v>2948820.7</v>
      </c>
      <c r="K1093" s="121">
        <v>43140</v>
      </c>
      <c r="L1093" s="119">
        <v>904</v>
      </c>
      <c r="M1093" s="119" t="s">
        <v>1649</v>
      </c>
    </row>
    <row r="1094" spans="1:13">
      <c r="A1094" s="119" t="s">
        <v>1650</v>
      </c>
      <c r="B1094" s="119" t="s">
        <v>397</v>
      </c>
      <c r="C1094" s="119">
        <v>53.35</v>
      </c>
      <c r="D1094" s="119">
        <v>55.2</v>
      </c>
      <c r="E1094" s="119">
        <v>53.35</v>
      </c>
      <c r="F1094" s="119">
        <v>54.55</v>
      </c>
      <c r="G1094" s="119">
        <v>54.9</v>
      </c>
      <c r="H1094" s="119">
        <v>55.1</v>
      </c>
      <c r="I1094" s="119">
        <v>3502</v>
      </c>
      <c r="J1094" s="119">
        <v>190555.8</v>
      </c>
      <c r="K1094" s="121">
        <v>43140</v>
      </c>
      <c r="L1094" s="119">
        <v>71</v>
      </c>
      <c r="M1094" s="119" t="s">
        <v>1651</v>
      </c>
    </row>
    <row r="1095" spans="1:13">
      <c r="A1095" s="119" t="s">
        <v>2972</v>
      </c>
      <c r="B1095" s="119" t="s">
        <v>397</v>
      </c>
      <c r="C1095" s="119">
        <v>41.85</v>
      </c>
      <c r="D1095" s="119">
        <v>47.65</v>
      </c>
      <c r="E1095" s="119">
        <v>41.85</v>
      </c>
      <c r="F1095" s="119">
        <v>46.5</v>
      </c>
      <c r="G1095" s="119">
        <v>46.5</v>
      </c>
      <c r="H1095" s="119">
        <v>43.5</v>
      </c>
      <c r="I1095" s="119">
        <v>1736</v>
      </c>
      <c r="J1095" s="119">
        <v>79074.05</v>
      </c>
      <c r="K1095" s="121">
        <v>43140</v>
      </c>
      <c r="L1095" s="119">
        <v>16</v>
      </c>
      <c r="M1095" s="119" t="s">
        <v>2973</v>
      </c>
    </row>
    <row r="1096" spans="1:13">
      <c r="A1096" s="119" t="s">
        <v>1652</v>
      </c>
      <c r="B1096" s="119" t="s">
        <v>397</v>
      </c>
      <c r="C1096" s="119">
        <v>228.7</v>
      </c>
      <c r="D1096" s="119">
        <v>234.2</v>
      </c>
      <c r="E1096" s="119">
        <v>226.2</v>
      </c>
      <c r="F1096" s="119">
        <v>229.35</v>
      </c>
      <c r="G1096" s="119">
        <v>229</v>
      </c>
      <c r="H1096" s="119">
        <v>233</v>
      </c>
      <c r="I1096" s="119">
        <v>189396</v>
      </c>
      <c r="J1096" s="119">
        <v>43441983.100000001</v>
      </c>
      <c r="K1096" s="121">
        <v>43140</v>
      </c>
      <c r="L1096" s="119">
        <v>3096</v>
      </c>
      <c r="M1096" s="119" t="s">
        <v>1653</v>
      </c>
    </row>
    <row r="1097" spans="1:13">
      <c r="A1097" s="119" t="s">
        <v>1654</v>
      </c>
      <c r="B1097" s="119" t="s">
        <v>397</v>
      </c>
      <c r="C1097" s="119">
        <v>29.2</v>
      </c>
      <c r="D1097" s="119">
        <v>30.4</v>
      </c>
      <c r="E1097" s="119">
        <v>28.5</v>
      </c>
      <c r="F1097" s="119">
        <v>29.75</v>
      </c>
      <c r="G1097" s="119">
        <v>29.75</v>
      </c>
      <c r="H1097" s="119">
        <v>30.25</v>
      </c>
      <c r="I1097" s="119">
        <v>78246</v>
      </c>
      <c r="J1097" s="119">
        <v>2343049.1</v>
      </c>
      <c r="K1097" s="121">
        <v>43140</v>
      </c>
      <c r="L1097" s="119">
        <v>436</v>
      </c>
      <c r="M1097" s="119" t="s">
        <v>1655</v>
      </c>
    </row>
    <row r="1098" spans="1:13">
      <c r="A1098" s="119" t="s">
        <v>214</v>
      </c>
      <c r="B1098" s="119" t="s">
        <v>397</v>
      </c>
      <c r="C1098" s="119">
        <v>701.7</v>
      </c>
      <c r="D1098" s="119">
        <v>721.6</v>
      </c>
      <c r="E1098" s="119">
        <v>701.7</v>
      </c>
      <c r="F1098" s="119">
        <v>710.9</v>
      </c>
      <c r="G1098" s="119">
        <v>719.45</v>
      </c>
      <c r="H1098" s="119">
        <v>725.15</v>
      </c>
      <c r="I1098" s="119">
        <v>170452</v>
      </c>
      <c r="J1098" s="119">
        <v>121662797.40000001</v>
      </c>
      <c r="K1098" s="121">
        <v>43140</v>
      </c>
      <c r="L1098" s="119">
        <v>8543</v>
      </c>
      <c r="M1098" s="119" t="s">
        <v>1656</v>
      </c>
    </row>
    <row r="1099" spans="1:13">
      <c r="A1099" s="119" t="s">
        <v>1657</v>
      </c>
      <c r="B1099" s="119" t="s">
        <v>397</v>
      </c>
      <c r="C1099" s="119">
        <v>256</v>
      </c>
      <c r="D1099" s="119">
        <v>260.45</v>
      </c>
      <c r="E1099" s="119">
        <v>251.8</v>
      </c>
      <c r="F1099" s="119">
        <v>253</v>
      </c>
      <c r="G1099" s="119">
        <v>252.3</v>
      </c>
      <c r="H1099" s="119">
        <v>263.64999999999998</v>
      </c>
      <c r="I1099" s="119">
        <v>298882</v>
      </c>
      <c r="J1099" s="119">
        <v>76533444.900000006</v>
      </c>
      <c r="K1099" s="121">
        <v>43140</v>
      </c>
      <c r="L1099" s="119">
        <v>3065</v>
      </c>
      <c r="M1099" s="119" t="s">
        <v>1658</v>
      </c>
    </row>
    <row r="1100" spans="1:13">
      <c r="A1100" s="119" t="s">
        <v>1659</v>
      </c>
      <c r="B1100" s="119" t="s">
        <v>397</v>
      </c>
      <c r="C1100" s="119">
        <v>450</v>
      </c>
      <c r="D1100" s="119">
        <v>465</v>
      </c>
      <c r="E1100" s="119">
        <v>442.05</v>
      </c>
      <c r="F1100" s="119">
        <v>458.2</v>
      </c>
      <c r="G1100" s="119">
        <v>457.2</v>
      </c>
      <c r="H1100" s="119">
        <v>460.8</v>
      </c>
      <c r="I1100" s="119">
        <v>20910</v>
      </c>
      <c r="J1100" s="119">
        <v>9510833.3499999996</v>
      </c>
      <c r="K1100" s="121">
        <v>43140</v>
      </c>
      <c r="L1100" s="119">
        <v>1019</v>
      </c>
      <c r="M1100" s="119" t="s">
        <v>1660</v>
      </c>
    </row>
    <row r="1101" spans="1:13">
      <c r="A1101" s="119" t="s">
        <v>1661</v>
      </c>
      <c r="B1101" s="119" t="s">
        <v>397</v>
      </c>
      <c r="C1101" s="119">
        <v>194.95</v>
      </c>
      <c r="D1101" s="119">
        <v>214</v>
      </c>
      <c r="E1101" s="119">
        <v>188.2</v>
      </c>
      <c r="F1101" s="119">
        <v>202.95</v>
      </c>
      <c r="G1101" s="119">
        <v>203</v>
      </c>
      <c r="H1101" s="119">
        <v>200.8</v>
      </c>
      <c r="I1101" s="119">
        <v>374144</v>
      </c>
      <c r="J1101" s="119">
        <v>77470139.599999994</v>
      </c>
      <c r="K1101" s="121">
        <v>43140</v>
      </c>
      <c r="L1101" s="119">
        <v>5743</v>
      </c>
      <c r="M1101" s="119" t="s">
        <v>1662</v>
      </c>
    </row>
    <row r="1102" spans="1:13">
      <c r="A1102" s="119" t="s">
        <v>1663</v>
      </c>
      <c r="B1102" s="119" t="s">
        <v>397</v>
      </c>
      <c r="C1102" s="119">
        <v>6.6</v>
      </c>
      <c r="D1102" s="119">
        <v>6.9</v>
      </c>
      <c r="E1102" s="119">
        <v>6.45</v>
      </c>
      <c r="F1102" s="119">
        <v>6.8</v>
      </c>
      <c r="G1102" s="119">
        <v>6.8</v>
      </c>
      <c r="H1102" s="119">
        <v>6.65</v>
      </c>
      <c r="I1102" s="119">
        <v>941535</v>
      </c>
      <c r="J1102" s="119">
        <v>6321625.0999999996</v>
      </c>
      <c r="K1102" s="121">
        <v>43140</v>
      </c>
      <c r="L1102" s="119">
        <v>1125</v>
      </c>
      <c r="M1102" s="119" t="s">
        <v>1664</v>
      </c>
    </row>
    <row r="1103" spans="1:13">
      <c r="A1103" s="119" t="s">
        <v>1665</v>
      </c>
      <c r="B1103" s="119" t="s">
        <v>397</v>
      </c>
      <c r="C1103" s="119">
        <v>531.6</v>
      </c>
      <c r="D1103" s="119">
        <v>543.6</v>
      </c>
      <c r="E1103" s="119">
        <v>528.6</v>
      </c>
      <c r="F1103" s="119">
        <v>536.85</v>
      </c>
      <c r="G1103" s="119">
        <v>538.45000000000005</v>
      </c>
      <c r="H1103" s="119">
        <v>544.85</v>
      </c>
      <c r="I1103" s="119">
        <v>2829</v>
      </c>
      <c r="J1103" s="119">
        <v>1515459.6</v>
      </c>
      <c r="K1103" s="121">
        <v>43140</v>
      </c>
      <c r="L1103" s="119">
        <v>205</v>
      </c>
      <c r="M1103" s="119" t="s">
        <v>1666</v>
      </c>
    </row>
    <row r="1104" spans="1:13">
      <c r="A1104" s="119" t="s">
        <v>1667</v>
      </c>
      <c r="B1104" s="119" t="s">
        <v>397</v>
      </c>
      <c r="C1104" s="119">
        <v>2550</v>
      </c>
      <c r="D1104" s="119">
        <v>2569.5</v>
      </c>
      <c r="E1104" s="119">
        <v>2510</v>
      </c>
      <c r="F1104" s="119">
        <v>2538.4</v>
      </c>
      <c r="G1104" s="119">
        <v>2550</v>
      </c>
      <c r="H1104" s="119">
        <v>2564.9</v>
      </c>
      <c r="I1104" s="119">
        <v>1361</v>
      </c>
      <c r="J1104" s="119">
        <v>3456763.35</v>
      </c>
      <c r="K1104" s="121">
        <v>43140</v>
      </c>
      <c r="L1104" s="119">
        <v>270</v>
      </c>
      <c r="M1104" s="119" t="s">
        <v>1668</v>
      </c>
    </row>
    <row r="1105" spans="1:13">
      <c r="A1105" s="119" t="s">
        <v>1669</v>
      </c>
      <c r="B1105" s="119" t="s">
        <v>397</v>
      </c>
      <c r="C1105" s="119">
        <v>960</v>
      </c>
      <c r="D1105" s="119">
        <v>994.3</v>
      </c>
      <c r="E1105" s="119">
        <v>951</v>
      </c>
      <c r="F1105" s="119">
        <v>960.85</v>
      </c>
      <c r="G1105" s="119">
        <v>963.6</v>
      </c>
      <c r="H1105" s="119">
        <v>984.8</v>
      </c>
      <c r="I1105" s="119">
        <v>9114</v>
      </c>
      <c r="J1105" s="119">
        <v>8828832.6500000004</v>
      </c>
      <c r="K1105" s="121">
        <v>43140</v>
      </c>
      <c r="L1105" s="119">
        <v>724</v>
      </c>
      <c r="M1105" s="119" t="s">
        <v>1670</v>
      </c>
    </row>
    <row r="1106" spans="1:13">
      <c r="A1106" s="119" t="s">
        <v>1671</v>
      </c>
      <c r="B1106" s="119" t="s">
        <v>397</v>
      </c>
      <c r="C1106" s="119">
        <v>925</v>
      </c>
      <c r="D1106" s="119">
        <v>973.05</v>
      </c>
      <c r="E1106" s="119">
        <v>925</v>
      </c>
      <c r="F1106" s="119">
        <v>966.15</v>
      </c>
      <c r="G1106" s="119">
        <v>963.5</v>
      </c>
      <c r="H1106" s="119">
        <v>966.25</v>
      </c>
      <c r="I1106" s="119">
        <v>670273</v>
      </c>
      <c r="J1106" s="119">
        <v>641084170.75</v>
      </c>
      <c r="K1106" s="121">
        <v>43140</v>
      </c>
      <c r="L1106" s="119">
        <v>17976</v>
      </c>
      <c r="M1106" s="119" t="s">
        <v>1672</v>
      </c>
    </row>
    <row r="1107" spans="1:13">
      <c r="A1107" s="119" t="s">
        <v>1673</v>
      </c>
      <c r="B1107" s="119" t="s">
        <v>397</v>
      </c>
      <c r="C1107" s="119">
        <v>1042</v>
      </c>
      <c r="D1107" s="119">
        <v>1063.95</v>
      </c>
      <c r="E1107" s="119">
        <v>1012.05</v>
      </c>
      <c r="F1107" s="119">
        <v>1054.45</v>
      </c>
      <c r="G1107" s="119">
        <v>1054</v>
      </c>
      <c r="H1107" s="119">
        <v>1053.8499999999999</v>
      </c>
      <c r="I1107" s="119">
        <v>5671</v>
      </c>
      <c r="J1107" s="119">
        <v>5914985.4000000004</v>
      </c>
      <c r="K1107" s="121">
        <v>43140</v>
      </c>
      <c r="L1107" s="119">
        <v>590</v>
      </c>
      <c r="M1107" s="119" t="s">
        <v>1674</v>
      </c>
    </row>
    <row r="1108" spans="1:13">
      <c r="A1108" s="119" t="s">
        <v>2251</v>
      </c>
      <c r="B1108" s="119" t="s">
        <v>397</v>
      </c>
      <c r="C1108" s="119">
        <v>476.45</v>
      </c>
      <c r="D1108" s="119">
        <v>485.45</v>
      </c>
      <c r="E1108" s="119">
        <v>469.55</v>
      </c>
      <c r="F1108" s="119">
        <v>482.35</v>
      </c>
      <c r="G1108" s="119">
        <v>482.4</v>
      </c>
      <c r="H1108" s="119">
        <v>484.9</v>
      </c>
      <c r="I1108" s="119">
        <v>1028174</v>
      </c>
      <c r="J1108" s="119">
        <v>494721284.05000001</v>
      </c>
      <c r="K1108" s="121">
        <v>43140</v>
      </c>
      <c r="L1108" s="119">
        <v>31707</v>
      </c>
      <c r="M1108" s="119" t="s">
        <v>2252</v>
      </c>
    </row>
    <row r="1109" spans="1:13">
      <c r="A1109" s="119" t="s">
        <v>1675</v>
      </c>
      <c r="B1109" s="119" t="s">
        <v>397</v>
      </c>
      <c r="C1109" s="119">
        <v>84</v>
      </c>
      <c r="D1109" s="119">
        <v>88.85</v>
      </c>
      <c r="E1109" s="119">
        <v>83</v>
      </c>
      <c r="F1109" s="119">
        <v>87.15</v>
      </c>
      <c r="G1109" s="119">
        <v>86.85</v>
      </c>
      <c r="H1109" s="119">
        <v>86.75</v>
      </c>
      <c r="I1109" s="119">
        <v>3449902</v>
      </c>
      <c r="J1109" s="119">
        <v>298934442.60000002</v>
      </c>
      <c r="K1109" s="121">
        <v>43140</v>
      </c>
      <c r="L1109" s="119">
        <v>16023</v>
      </c>
      <c r="M1109" s="119" t="s">
        <v>1676</v>
      </c>
    </row>
    <row r="1110" spans="1:13">
      <c r="A1110" s="119" t="s">
        <v>131</v>
      </c>
      <c r="B1110" s="119" t="s">
        <v>397</v>
      </c>
      <c r="C1110" s="119">
        <v>25.4</v>
      </c>
      <c r="D1110" s="119">
        <v>28</v>
      </c>
      <c r="E1110" s="119">
        <v>25.25</v>
      </c>
      <c r="F1110" s="119">
        <v>27</v>
      </c>
      <c r="G1110" s="119">
        <v>26.95</v>
      </c>
      <c r="H1110" s="119">
        <v>26.55</v>
      </c>
      <c r="I1110" s="119">
        <v>104526292</v>
      </c>
      <c r="J1110" s="119">
        <v>2789943844.3000002</v>
      </c>
      <c r="K1110" s="121">
        <v>43140</v>
      </c>
      <c r="L1110" s="119">
        <v>83658</v>
      </c>
      <c r="M1110" s="119" t="s">
        <v>1677</v>
      </c>
    </row>
    <row r="1111" spans="1:13">
      <c r="A1111" s="119" t="s">
        <v>132</v>
      </c>
      <c r="B1111" s="119" t="s">
        <v>397</v>
      </c>
      <c r="C1111" s="119">
        <v>149</v>
      </c>
      <c r="D1111" s="119">
        <v>151.6</v>
      </c>
      <c r="E1111" s="119">
        <v>147.85</v>
      </c>
      <c r="F1111" s="119">
        <v>149.94999999999999</v>
      </c>
      <c r="G1111" s="119">
        <v>150.30000000000001</v>
      </c>
      <c r="H1111" s="119">
        <v>150.55000000000001</v>
      </c>
      <c r="I1111" s="119">
        <v>3059986</v>
      </c>
      <c r="J1111" s="119">
        <v>459333606.25</v>
      </c>
      <c r="K1111" s="121">
        <v>43140</v>
      </c>
      <c r="L1111" s="119">
        <v>17150</v>
      </c>
      <c r="M1111" s="119" t="s">
        <v>1679</v>
      </c>
    </row>
    <row r="1112" spans="1:13">
      <c r="A1112" s="119" t="s">
        <v>1680</v>
      </c>
      <c r="B1112" s="119" t="s">
        <v>397</v>
      </c>
      <c r="C1112" s="119">
        <v>143</v>
      </c>
      <c r="D1112" s="119">
        <v>144.1</v>
      </c>
      <c r="E1112" s="119">
        <v>138.1</v>
      </c>
      <c r="F1112" s="119">
        <v>141.9</v>
      </c>
      <c r="G1112" s="119">
        <v>141.19999999999999</v>
      </c>
      <c r="H1112" s="119">
        <v>143.9</v>
      </c>
      <c r="I1112" s="119">
        <v>149893</v>
      </c>
      <c r="J1112" s="119">
        <v>21123507.649999999</v>
      </c>
      <c r="K1112" s="121">
        <v>43140</v>
      </c>
      <c r="L1112" s="119">
        <v>4727</v>
      </c>
      <c r="M1112" s="119" t="s">
        <v>1681</v>
      </c>
    </row>
    <row r="1113" spans="1:13">
      <c r="A1113" s="119" t="s">
        <v>1682</v>
      </c>
      <c r="B1113" s="119" t="s">
        <v>397</v>
      </c>
      <c r="C1113" s="119">
        <v>18.8</v>
      </c>
      <c r="D1113" s="119">
        <v>19.2</v>
      </c>
      <c r="E1113" s="119">
        <v>18.100000000000001</v>
      </c>
      <c r="F1113" s="119">
        <v>18.5</v>
      </c>
      <c r="G1113" s="119">
        <v>18.3</v>
      </c>
      <c r="H1113" s="119">
        <v>19.05</v>
      </c>
      <c r="I1113" s="119">
        <v>28751</v>
      </c>
      <c r="J1113" s="119">
        <v>530231.1</v>
      </c>
      <c r="K1113" s="121">
        <v>43140</v>
      </c>
      <c r="L1113" s="119">
        <v>129</v>
      </c>
      <c r="M1113" s="119" t="s">
        <v>1683</v>
      </c>
    </row>
    <row r="1114" spans="1:13">
      <c r="A1114" s="119" t="s">
        <v>1684</v>
      </c>
      <c r="B1114" s="119" t="s">
        <v>397</v>
      </c>
      <c r="C1114" s="119">
        <v>600</v>
      </c>
      <c r="D1114" s="119">
        <v>617.5</v>
      </c>
      <c r="E1114" s="119">
        <v>597.9</v>
      </c>
      <c r="F1114" s="119">
        <v>612.75</v>
      </c>
      <c r="G1114" s="119">
        <v>613</v>
      </c>
      <c r="H1114" s="119">
        <v>608.75</v>
      </c>
      <c r="I1114" s="119">
        <v>57602</v>
      </c>
      <c r="J1114" s="119">
        <v>34905283.950000003</v>
      </c>
      <c r="K1114" s="121">
        <v>43140</v>
      </c>
      <c r="L1114" s="119">
        <v>1151</v>
      </c>
      <c r="M1114" s="119" t="s">
        <v>1685</v>
      </c>
    </row>
    <row r="1115" spans="1:13">
      <c r="A1115" s="119" t="s">
        <v>133</v>
      </c>
      <c r="B1115" s="119" t="s">
        <v>397</v>
      </c>
      <c r="C1115" s="119">
        <v>459.9</v>
      </c>
      <c r="D1115" s="119">
        <v>500.3</v>
      </c>
      <c r="E1115" s="119">
        <v>442.65</v>
      </c>
      <c r="F1115" s="119">
        <v>494.7</v>
      </c>
      <c r="G1115" s="119">
        <v>497.5</v>
      </c>
      <c r="H1115" s="119">
        <v>470.15</v>
      </c>
      <c r="I1115" s="119">
        <v>12044249</v>
      </c>
      <c r="J1115" s="119">
        <v>5773065992.8500004</v>
      </c>
      <c r="K1115" s="121">
        <v>43140</v>
      </c>
      <c r="L1115" s="119">
        <v>139077</v>
      </c>
      <c r="M1115" s="119" t="s">
        <v>1686</v>
      </c>
    </row>
    <row r="1116" spans="1:13">
      <c r="A1116" s="119" t="s">
        <v>2805</v>
      </c>
      <c r="B1116" s="119" t="s">
        <v>397</v>
      </c>
      <c r="C1116" s="119">
        <v>109.97</v>
      </c>
      <c r="D1116" s="119">
        <v>111.35</v>
      </c>
      <c r="E1116" s="119">
        <v>109.97</v>
      </c>
      <c r="F1116" s="119">
        <v>111.35</v>
      </c>
      <c r="G1116" s="119">
        <v>111.35</v>
      </c>
      <c r="H1116" s="119">
        <v>112.86</v>
      </c>
      <c r="I1116" s="119">
        <v>220</v>
      </c>
      <c r="J1116" s="119">
        <v>24352.6</v>
      </c>
      <c r="K1116" s="121">
        <v>43140</v>
      </c>
      <c r="L1116" s="119">
        <v>9</v>
      </c>
      <c r="M1116" s="119" t="s">
        <v>2806</v>
      </c>
    </row>
    <row r="1117" spans="1:13">
      <c r="A1117" s="119" t="s">
        <v>2748</v>
      </c>
      <c r="B1117" s="119" t="s">
        <v>397</v>
      </c>
      <c r="C1117" s="119">
        <v>50.2</v>
      </c>
      <c r="D1117" s="119">
        <v>50.51</v>
      </c>
      <c r="E1117" s="119">
        <v>49.93</v>
      </c>
      <c r="F1117" s="119">
        <v>50.47</v>
      </c>
      <c r="G1117" s="119">
        <v>50.48</v>
      </c>
      <c r="H1117" s="119">
        <v>51.03</v>
      </c>
      <c r="I1117" s="119">
        <v>1694</v>
      </c>
      <c r="J1117" s="119">
        <v>85048.27</v>
      </c>
      <c r="K1117" s="121">
        <v>43140</v>
      </c>
      <c r="L1117" s="119">
        <v>16</v>
      </c>
      <c r="M1117" s="119" t="s">
        <v>2749</v>
      </c>
    </row>
    <row r="1118" spans="1:13">
      <c r="A1118" s="119" t="s">
        <v>2734</v>
      </c>
      <c r="B1118" s="119" t="s">
        <v>397</v>
      </c>
      <c r="C1118" s="119">
        <v>28.87</v>
      </c>
      <c r="D1118" s="119">
        <v>28.88</v>
      </c>
      <c r="E1118" s="119">
        <v>28.84</v>
      </c>
      <c r="F1118" s="119">
        <v>28.84</v>
      </c>
      <c r="G1118" s="119">
        <v>28.84</v>
      </c>
      <c r="H1118" s="119">
        <v>29.35</v>
      </c>
      <c r="I1118" s="119">
        <v>573</v>
      </c>
      <c r="J1118" s="119">
        <v>16533.72</v>
      </c>
      <c r="K1118" s="121">
        <v>43140</v>
      </c>
      <c r="L1118" s="119">
        <v>10</v>
      </c>
      <c r="M1118" s="119" t="s">
        <v>2735</v>
      </c>
    </row>
    <row r="1119" spans="1:13">
      <c r="A1119" s="119" t="s">
        <v>134</v>
      </c>
      <c r="B1119" s="119" t="s">
        <v>397</v>
      </c>
      <c r="C1119" s="119">
        <v>889</v>
      </c>
      <c r="D1119" s="119">
        <v>902</v>
      </c>
      <c r="E1119" s="119">
        <v>886</v>
      </c>
      <c r="F1119" s="119">
        <v>897.85</v>
      </c>
      <c r="G1119" s="119">
        <v>899.95</v>
      </c>
      <c r="H1119" s="119">
        <v>904.55</v>
      </c>
      <c r="I1119" s="119">
        <v>5294279</v>
      </c>
      <c r="J1119" s="119">
        <v>4743532839.6999998</v>
      </c>
      <c r="K1119" s="121">
        <v>43140</v>
      </c>
      <c r="L1119" s="119">
        <v>134990</v>
      </c>
      <c r="M1119" s="119" t="s">
        <v>1687</v>
      </c>
    </row>
    <row r="1120" spans="1:13">
      <c r="A1120" s="119" t="s">
        <v>1688</v>
      </c>
      <c r="B1120" s="119" t="s">
        <v>397</v>
      </c>
      <c r="C1120" s="119">
        <v>46.5</v>
      </c>
      <c r="D1120" s="119">
        <v>49.65</v>
      </c>
      <c r="E1120" s="119">
        <v>46</v>
      </c>
      <c r="F1120" s="119">
        <v>49.65</v>
      </c>
      <c r="G1120" s="119">
        <v>49.65</v>
      </c>
      <c r="H1120" s="119">
        <v>47.3</v>
      </c>
      <c r="I1120" s="119">
        <v>1541481</v>
      </c>
      <c r="J1120" s="119">
        <v>75009557.049999997</v>
      </c>
      <c r="K1120" s="121">
        <v>43140</v>
      </c>
      <c r="L1120" s="119">
        <v>2546</v>
      </c>
      <c r="M1120" s="119" t="s">
        <v>1689</v>
      </c>
    </row>
    <row r="1121" spans="1:13">
      <c r="A1121" s="119" t="s">
        <v>135</v>
      </c>
      <c r="B1121" s="119" t="s">
        <v>397</v>
      </c>
      <c r="C1121" s="119">
        <v>432</v>
      </c>
      <c r="D1121" s="119">
        <v>462</v>
      </c>
      <c r="E1121" s="119">
        <v>428.15</v>
      </c>
      <c r="F1121" s="119">
        <v>451.5</v>
      </c>
      <c r="G1121" s="119">
        <v>451</v>
      </c>
      <c r="H1121" s="119">
        <v>444.2</v>
      </c>
      <c r="I1121" s="119">
        <v>3132223</v>
      </c>
      <c r="J1121" s="119">
        <v>1404071308.3</v>
      </c>
      <c r="K1121" s="121">
        <v>43140</v>
      </c>
      <c r="L1121" s="119">
        <v>45477</v>
      </c>
      <c r="M1121" s="119" t="s">
        <v>1690</v>
      </c>
    </row>
    <row r="1122" spans="1:13">
      <c r="A1122" s="119" t="s">
        <v>3039</v>
      </c>
      <c r="B1122" s="119" t="s">
        <v>397</v>
      </c>
      <c r="C1122" s="119">
        <v>492.52</v>
      </c>
      <c r="D1122" s="119">
        <v>493.93</v>
      </c>
      <c r="E1122" s="119">
        <v>492.49</v>
      </c>
      <c r="F1122" s="119">
        <v>492.49</v>
      </c>
      <c r="G1122" s="119">
        <v>492.49</v>
      </c>
      <c r="H1122" s="119">
        <v>501.91</v>
      </c>
      <c r="I1122" s="119">
        <v>31</v>
      </c>
      <c r="J1122" s="119">
        <v>15268.93</v>
      </c>
      <c r="K1122" s="121">
        <v>43140</v>
      </c>
      <c r="L1122" s="119">
        <v>3</v>
      </c>
      <c r="M1122" s="119" t="s">
        <v>3040</v>
      </c>
    </row>
    <row r="1123" spans="1:13">
      <c r="A1123" s="119" t="s">
        <v>3321</v>
      </c>
      <c r="B1123" s="119" t="s">
        <v>397</v>
      </c>
      <c r="C1123" s="119">
        <v>95.65</v>
      </c>
      <c r="D1123" s="119">
        <v>98.3</v>
      </c>
      <c r="E1123" s="119">
        <v>90.85</v>
      </c>
      <c r="F1123" s="119">
        <v>98.25</v>
      </c>
      <c r="G1123" s="119">
        <v>98.15</v>
      </c>
      <c r="H1123" s="119">
        <v>93.65</v>
      </c>
      <c r="I1123" s="119">
        <v>9036</v>
      </c>
      <c r="J1123" s="119">
        <v>873438.15</v>
      </c>
      <c r="K1123" s="121">
        <v>43140</v>
      </c>
      <c r="L1123" s="119">
        <v>162</v>
      </c>
      <c r="M1123" s="119" t="s">
        <v>3322</v>
      </c>
    </row>
    <row r="1124" spans="1:13">
      <c r="A1124" s="119" t="s">
        <v>1691</v>
      </c>
      <c r="B1124" s="119" t="s">
        <v>397</v>
      </c>
      <c r="C1124" s="119">
        <v>15</v>
      </c>
      <c r="D1124" s="119">
        <v>16.25</v>
      </c>
      <c r="E1124" s="119">
        <v>14.6</v>
      </c>
      <c r="F1124" s="119">
        <v>15.65</v>
      </c>
      <c r="G1124" s="119">
        <v>15.8</v>
      </c>
      <c r="H1124" s="119">
        <v>15.3</v>
      </c>
      <c r="I1124" s="119">
        <v>5588449</v>
      </c>
      <c r="J1124" s="119">
        <v>87906495.950000003</v>
      </c>
      <c r="K1124" s="121">
        <v>43140</v>
      </c>
      <c r="L1124" s="119">
        <v>7202</v>
      </c>
      <c r="M1124" s="119" t="s">
        <v>1692</v>
      </c>
    </row>
    <row r="1125" spans="1:13">
      <c r="A1125" s="119" t="s">
        <v>1693</v>
      </c>
      <c r="B1125" s="119" t="s">
        <v>397</v>
      </c>
      <c r="C1125" s="119">
        <v>583</v>
      </c>
      <c r="D1125" s="119">
        <v>595.04999999999995</v>
      </c>
      <c r="E1125" s="119">
        <v>576.9</v>
      </c>
      <c r="F1125" s="119">
        <v>588.15</v>
      </c>
      <c r="G1125" s="119">
        <v>594.95000000000005</v>
      </c>
      <c r="H1125" s="119">
        <v>590.54999999999995</v>
      </c>
      <c r="I1125" s="119">
        <v>124823</v>
      </c>
      <c r="J1125" s="119">
        <v>73260139.700000003</v>
      </c>
      <c r="K1125" s="121">
        <v>43140</v>
      </c>
      <c r="L1125" s="119">
        <v>10177</v>
      </c>
      <c r="M1125" s="119" t="s">
        <v>1694</v>
      </c>
    </row>
    <row r="1126" spans="1:13">
      <c r="A1126" s="119" t="s">
        <v>1695</v>
      </c>
      <c r="B1126" s="119" t="s">
        <v>397</v>
      </c>
      <c r="C1126" s="119">
        <v>671</v>
      </c>
      <c r="D1126" s="119">
        <v>709</v>
      </c>
      <c r="E1126" s="119">
        <v>668</v>
      </c>
      <c r="F1126" s="119">
        <v>703.25</v>
      </c>
      <c r="G1126" s="119">
        <v>705</v>
      </c>
      <c r="H1126" s="119">
        <v>705.2</v>
      </c>
      <c r="I1126" s="119">
        <v>8817</v>
      </c>
      <c r="J1126" s="119">
        <v>6047655.4500000002</v>
      </c>
      <c r="K1126" s="121">
        <v>43140</v>
      </c>
      <c r="L1126" s="119">
        <v>831</v>
      </c>
      <c r="M1126" s="119" t="s">
        <v>1696</v>
      </c>
    </row>
    <row r="1127" spans="1:13">
      <c r="A1127" s="119" t="s">
        <v>2229</v>
      </c>
      <c r="B1127" s="119" t="s">
        <v>397</v>
      </c>
      <c r="C1127" s="119">
        <v>37</v>
      </c>
      <c r="D1127" s="119">
        <v>37.299999999999997</v>
      </c>
      <c r="E1127" s="119">
        <v>36.5</v>
      </c>
      <c r="F1127" s="119">
        <v>37</v>
      </c>
      <c r="G1127" s="119">
        <v>36.85</v>
      </c>
      <c r="H1127" s="119">
        <v>37.1</v>
      </c>
      <c r="I1127" s="119">
        <v>87381</v>
      </c>
      <c r="J1127" s="119">
        <v>3232290.1</v>
      </c>
      <c r="K1127" s="121">
        <v>43140</v>
      </c>
      <c r="L1127" s="119">
        <v>108</v>
      </c>
      <c r="M1127" s="119" t="s">
        <v>2230</v>
      </c>
    </row>
    <row r="1128" spans="1:13">
      <c r="A1128" s="119" t="s">
        <v>2296</v>
      </c>
      <c r="B1128" s="119" t="s">
        <v>397</v>
      </c>
      <c r="C1128" s="119">
        <v>660.05</v>
      </c>
      <c r="D1128" s="119">
        <v>677</v>
      </c>
      <c r="E1128" s="119">
        <v>659.95</v>
      </c>
      <c r="F1128" s="119">
        <v>674.1</v>
      </c>
      <c r="G1128" s="119">
        <v>677</v>
      </c>
      <c r="H1128" s="119">
        <v>672.55</v>
      </c>
      <c r="I1128" s="119">
        <v>182</v>
      </c>
      <c r="J1128" s="119">
        <v>120865.95</v>
      </c>
      <c r="K1128" s="121">
        <v>43140</v>
      </c>
      <c r="L1128" s="119">
        <v>32</v>
      </c>
      <c r="M1128" s="119" t="s">
        <v>2297</v>
      </c>
    </row>
    <row r="1129" spans="1:13">
      <c r="A1129" s="119" t="s">
        <v>2758</v>
      </c>
      <c r="B1129" s="119" t="s">
        <v>397</v>
      </c>
      <c r="C1129" s="119">
        <v>72</v>
      </c>
      <c r="D1129" s="119">
        <v>81.3</v>
      </c>
      <c r="E1129" s="119">
        <v>71.45</v>
      </c>
      <c r="F1129" s="119">
        <v>79.25</v>
      </c>
      <c r="G1129" s="119">
        <v>78.3</v>
      </c>
      <c r="H1129" s="119">
        <v>75.2</v>
      </c>
      <c r="I1129" s="119">
        <v>2850171</v>
      </c>
      <c r="J1129" s="119">
        <v>219992874.59999999</v>
      </c>
      <c r="K1129" s="121">
        <v>43140</v>
      </c>
      <c r="L1129" s="119">
        <v>19068</v>
      </c>
      <c r="M1129" s="119" t="s">
        <v>2759</v>
      </c>
    </row>
    <row r="1130" spans="1:13">
      <c r="A1130" s="119" t="s">
        <v>1697</v>
      </c>
      <c r="B1130" s="119" t="s">
        <v>397</v>
      </c>
      <c r="C1130" s="119">
        <v>85</v>
      </c>
      <c r="D1130" s="119">
        <v>89</v>
      </c>
      <c r="E1130" s="119">
        <v>83</v>
      </c>
      <c r="F1130" s="119">
        <v>86.9</v>
      </c>
      <c r="G1130" s="119">
        <v>86.5</v>
      </c>
      <c r="H1130" s="119">
        <v>87.5</v>
      </c>
      <c r="I1130" s="119">
        <v>489994</v>
      </c>
      <c r="J1130" s="119">
        <v>42625820.399999999</v>
      </c>
      <c r="K1130" s="121">
        <v>43140</v>
      </c>
      <c r="L1130" s="119">
        <v>4660</v>
      </c>
      <c r="M1130" s="119" t="s">
        <v>1698</v>
      </c>
    </row>
    <row r="1131" spans="1:13">
      <c r="A1131" s="119" t="s">
        <v>1699</v>
      </c>
      <c r="B1131" s="119" t="s">
        <v>397</v>
      </c>
      <c r="C1131" s="119">
        <v>462.15</v>
      </c>
      <c r="D1131" s="119">
        <v>489.2</v>
      </c>
      <c r="E1131" s="119">
        <v>457.05</v>
      </c>
      <c r="F1131" s="119">
        <v>479.5</v>
      </c>
      <c r="G1131" s="119">
        <v>480</v>
      </c>
      <c r="H1131" s="119">
        <v>479.2</v>
      </c>
      <c r="I1131" s="119">
        <v>586937</v>
      </c>
      <c r="J1131" s="119">
        <v>279399337.05000001</v>
      </c>
      <c r="K1131" s="121">
        <v>43140</v>
      </c>
      <c r="L1131" s="119">
        <v>12676</v>
      </c>
      <c r="M1131" s="119" t="s">
        <v>1700</v>
      </c>
    </row>
    <row r="1132" spans="1:13">
      <c r="A1132" s="119" t="s">
        <v>1701</v>
      </c>
      <c r="B1132" s="119" t="s">
        <v>397</v>
      </c>
      <c r="C1132" s="119">
        <v>310</v>
      </c>
      <c r="D1132" s="119">
        <v>336</v>
      </c>
      <c r="E1132" s="119">
        <v>308.95</v>
      </c>
      <c r="F1132" s="119">
        <v>328.45</v>
      </c>
      <c r="G1132" s="119">
        <v>329.5</v>
      </c>
      <c r="H1132" s="119">
        <v>314.95</v>
      </c>
      <c r="I1132" s="119">
        <v>45213</v>
      </c>
      <c r="J1132" s="119">
        <v>14527821.449999999</v>
      </c>
      <c r="K1132" s="121">
        <v>43140</v>
      </c>
      <c r="L1132" s="119">
        <v>977</v>
      </c>
      <c r="M1132" s="119" t="s">
        <v>1702</v>
      </c>
    </row>
    <row r="1133" spans="1:13">
      <c r="A1133" s="119" t="s">
        <v>3323</v>
      </c>
      <c r="B1133" s="119" t="s">
        <v>397</v>
      </c>
      <c r="C1133" s="119">
        <v>16.399999999999999</v>
      </c>
      <c r="D1133" s="119">
        <v>18.100000000000001</v>
      </c>
      <c r="E1133" s="119">
        <v>16.399999999999999</v>
      </c>
      <c r="F1133" s="119">
        <v>18.100000000000001</v>
      </c>
      <c r="G1133" s="119">
        <v>18.100000000000001</v>
      </c>
      <c r="H1133" s="119">
        <v>17.25</v>
      </c>
      <c r="I1133" s="119">
        <v>34828</v>
      </c>
      <c r="J1133" s="119">
        <v>612704.4</v>
      </c>
      <c r="K1133" s="121">
        <v>43140</v>
      </c>
      <c r="L1133" s="119">
        <v>126</v>
      </c>
      <c r="M1133" s="119" t="s">
        <v>3324</v>
      </c>
    </row>
    <row r="1134" spans="1:13">
      <c r="A1134" s="119" t="s">
        <v>1703</v>
      </c>
      <c r="B1134" s="119" t="s">
        <v>397</v>
      </c>
      <c r="C1134" s="119">
        <v>788</v>
      </c>
      <c r="D1134" s="119">
        <v>824</v>
      </c>
      <c r="E1134" s="119">
        <v>769.9</v>
      </c>
      <c r="F1134" s="119">
        <v>797.65</v>
      </c>
      <c r="G1134" s="119">
        <v>794.1</v>
      </c>
      <c r="H1134" s="119">
        <v>795.9</v>
      </c>
      <c r="I1134" s="119">
        <v>37710</v>
      </c>
      <c r="J1134" s="119">
        <v>30359644.649999999</v>
      </c>
      <c r="K1134" s="121">
        <v>43140</v>
      </c>
      <c r="L1134" s="119">
        <v>1833</v>
      </c>
      <c r="M1134" s="119" t="s">
        <v>1704</v>
      </c>
    </row>
    <row r="1135" spans="1:13">
      <c r="A1135" s="119" t="s">
        <v>2907</v>
      </c>
      <c r="B1135" s="119" t="s">
        <v>397</v>
      </c>
      <c r="C1135" s="119">
        <v>24</v>
      </c>
      <c r="D1135" s="119">
        <v>24.95</v>
      </c>
      <c r="E1135" s="119">
        <v>23.5</v>
      </c>
      <c r="F1135" s="119">
        <v>24.05</v>
      </c>
      <c r="G1135" s="119">
        <v>24.3</v>
      </c>
      <c r="H1135" s="119">
        <v>24.45</v>
      </c>
      <c r="I1135" s="119">
        <v>584379</v>
      </c>
      <c r="J1135" s="119">
        <v>14158034</v>
      </c>
      <c r="K1135" s="121">
        <v>43140</v>
      </c>
      <c r="L1135" s="119">
        <v>1003</v>
      </c>
      <c r="M1135" s="119" t="s">
        <v>2908</v>
      </c>
    </row>
    <row r="1136" spans="1:13">
      <c r="A1136" s="119" t="s">
        <v>1705</v>
      </c>
      <c r="B1136" s="119" t="s">
        <v>397</v>
      </c>
      <c r="C1136" s="119">
        <v>820</v>
      </c>
      <c r="D1136" s="119">
        <v>843.7</v>
      </c>
      <c r="E1136" s="119">
        <v>806.45</v>
      </c>
      <c r="F1136" s="119">
        <v>828.6</v>
      </c>
      <c r="G1136" s="119">
        <v>831</v>
      </c>
      <c r="H1136" s="119">
        <v>839.3</v>
      </c>
      <c r="I1136" s="119">
        <v>22185</v>
      </c>
      <c r="J1136" s="119">
        <v>18244062.050000001</v>
      </c>
      <c r="K1136" s="121">
        <v>43140</v>
      </c>
      <c r="L1136" s="119">
        <v>1239</v>
      </c>
      <c r="M1136" s="119" t="s">
        <v>1706</v>
      </c>
    </row>
    <row r="1137" spans="1:13">
      <c r="A1137" s="119" t="s">
        <v>2837</v>
      </c>
      <c r="B1137" s="119" t="s">
        <v>397</v>
      </c>
      <c r="C1137" s="119">
        <v>272.55</v>
      </c>
      <c r="D1137" s="119">
        <v>280.25</v>
      </c>
      <c r="E1137" s="119">
        <v>270.2</v>
      </c>
      <c r="F1137" s="119">
        <v>276.89999999999998</v>
      </c>
      <c r="G1137" s="119">
        <v>276.5</v>
      </c>
      <c r="H1137" s="119">
        <v>277.45</v>
      </c>
      <c r="I1137" s="119">
        <v>136312</v>
      </c>
      <c r="J1137" s="119">
        <v>37838323.700000003</v>
      </c>
      <c r="K1137" s="121">
        <v>43140</v>
      </c>
      <c r="L1137" s="119">
        <v>5248</v>
      </c>
      <c r="M1137" s="119" t="s">
        <v>2838</v>
      </c>
    </row>
    <row r="1138" spans="1:13">
      <c r="A1138" s="119" t="s">
        <v>2716</v>
      </c>
      <c r="B1138" s="119" t="s">
        <v>397</v>
      </c>
      <c r="C1138" s="119">
        <v>37.049999999999997</v>
      </c>
      <c r="D1138" s="119">
        <v>41.9</v>
      </c>
      <c r="E1138" s="119">
        <v>36.75</v>
      </c>
      <c r="F1138" s="119">
        <v>40.200000000000003</v>
      </c>
      <c r="G1138" s="119">
        <v>40.1</v>
      </c>
      <c r="H1138" s="119">
        <v>38.25</v>
      </c>
      <c r="I1138" s="119">
        <v>10176739</v>
      </c>
      <c r="J1138" s="119">
        <v>404088242.44999999</v>
      </c>
      <c r="K1138" s="121">
        <v>43140</v>
      </c>
      <c r="L1138" s="119">
        <v>28332</v>
      </c>
      <c r="M1138" s="119" t="s">
        <v>1678</v>
      </c>
    </row>
    <row r="1139" spans="1:13">
      <c r="A1139" s="119" t="s">
        <v>3041</v>
      </c>
      <c r="B1139" s="119" t="s">
        <v>397</v>
      </c>
      <c r="C1139" s="119">
        <v>4.9000000000000004</v>
      </c>
      <c r="D1139" s="119">
        <v>5.0999999999999996</v>
      </c>
      <c r="E1139" s="119">
        <v>4.5</v>
      </c>
      <c r="F1139" s="119">
        <v>4.95</v>
      </c>
      <c r="G1139" s="119">
        <v>4.8499999999999996</v>
      </c>
      <c r="H1139" s="119">
        <v>4.6500000000000004</v>
      </c>
      <c r="I1139" s="119">
        <v>158069</v>
      </c>
      <c r="J1139" s="119">
        <v>766938.95</v>
      </c>
      <c r="K1139" s="121">
        <v>43140</v>
      </c>
      <c r="L1139" s="119">
        <v>272</v>
      </c>
      <c r="M1139" s="119" t="s">
        <v>3042</v>
      </c>
    </row>
    <row r="1140" spans="1:13">
      <c r="A1140" s="119" t="s">
        <v>1707</v>
      </c>
      <c r="B1140" s="119" t="s">
        <v>397</v>
      </c>
      <c r="C1140" s="119">
        <v>193.3</v>
      </c>
      <c r="D1140" s="119">
        <v>204.85</v>
      </c>
      <c r="E1140" s="119">
        <v>192</v>
      </c>
      <c r="F1140" s="119">
        <v>196.95</v>
      </c>
      <c r="G1140" s="119">
        <v>196.4</v>
      </c>
      <c r="H1140" s="119">
        <v>199.2</v>
      </c>
      <c r="I1140" s="119">
        <v>57603</v>
      </c>
      <c r="J1140" s="119">
        <v>11457713.6</v>
      </c>
      <c r="K1140" s="121">
        <v>43140</v>
      </c>
      <c r="L1140" s="119">
        <v>1474</v>
      </c>
      <c r="M1140" s="119" t="s">
        <v>1708</v>
      </c>
    </row>
    <row r="1141" spans="1:13">
      <c r="A1141" s="119" t="s">
        <v>3325</v>
      </c>
      <c r="B1141" s="119" t="s">
        <v>397</v>
      </c>
      <c r="C1141" s="119">
        <v>5.75</v>
      </c>
      <c r="D1141" s="119">
        <v>6.3</v>
      </c>
      <c r="E1141" s="119">
        <v>5.7</v>
      </c>
      <c r="F1141" s="119">
        <v>6.3</v>
      </c>
      <c r="G1141" s="119">
        <v>6.3</v>
      </c>
      <c r="H1141" s="119">
        <v>6</v>
      </c>
      <c r="I1141" s="119">
        <v>23887</v>
      </c>
      <c r="J1141" s="119">
        <v>144270.85</v>
      </c>
      <c r="K1141" s="121">
        <v>43140</v>
      </c>
      <c r="L1141" s="119">
        <v>49</v>
      </c>
      <c r="M1141" s="119" t="s">
        <v>3326</v>
      </c>
    </row>
    <row r="1142" spans="1:13">
      <c r="A1142" s="119" t="s">
        <v>1709</v>
      </c>
      <c r="B1142" s="119" t="s">
        <v>397</v>
      </c>
      <c r="C1142" s="119">
        <v>64.5</v>
      </c>
      <c r="D1142" s="119">
        <v>69.3</v>
      </c>
      <c r="E1142" s="119">
        <v>62.85</v>
      </c>
      <c r="F1142" s="119">
        <v>68.7</v>
      </c>
      <c r="G1142" s="119">
        <v>69.099999999999994</v>
      </c>
      <c r="H1142" s="119">
        <v>66.400000000000006</v>
      </c>
      <c r="I1142" s="119">
        <v>1805145</v>
      </c>
      <c r="J1142" s="119">
        <v>121370317.15000001</v>
      </c>
      <c r="K1142" s="121">
        <v>43140</v>
      </c>
      <c r="L1142" s="119">
        <v>9886</v>
      </c>
      <c r="M1142" s="119" t="s">
        <v>1710</v>
      </c>
    </row>
    <row r="1143" spans="1:13">
      <c r="A1143" s="119" t="s">
        <v>2439</v>
      </c>
      <c r="B1143" s="119" t="s">
        <v>397</v>
      </c>
      <c r="C1143" s="119">
        <v>99.15</v>
      </c>
      <c r="D1143" s="119">
        <v>103.05</v>
      </c>
      <c r="E1143" s="119">
        <v>99.15</v>
      </c>
      <c r="F1143" s="119">
        <v>100.85</v>
      </c>
      <c r="G1143" s="119">
        <v>100.2</v>
      </c>
      <c r="H1143" s="119">
        <v>101.2</v>
      </c>
      <c r="I1143" s="119">
        <v>6299</v>
      </c>
      <c r="J1143" s="119">
        <v>640430.15</v>
      </c>
      <c r="K1143" s="121">
        <v>43140</v>
      </c>
      <c r="L1143" s="119">
        <v>100</v>
      </c>
      <c r="M1143" s="119" t="s">
        <v>2440</v>
      </c>
    </row>
    <row r="1144" spans="1:13">
      <c r="A1144" s="119" t="s">
        <v>1711</v>
      </c>
      <c r="B1144" s="119" t="s">
        <v>397</v>
      </c>
      <c r="C1144" s="119">
        <v>434</v>
      </c>
      <c r="D1144" s="119">
        <v>457.9</v>
      </c>
      <c r="E1144" s="119">
        <v>430.1</v>
      </c>
      <c r="F1144" s="119">
        <v>445.15</v>
      </c>
      <c r="G1144" s="119">
        <v>445</v>
      </c>
      <c r="H1144" s="119">
        <v>446.95</v>
      </c>
      <c r="I1144" s="119">
        <v>31163</v>
      </c>
      <c r="J1144" s="119">
        <v>13880526.949999999</v>
      </c>
      <c r="K1144" s="121">
        <v>43140</v>
      </c>
      <c r="L1144" s="119">
        <v>1382</v>
      </c>
      <c r="M1144" s="119" t="s">
        <v>1712</v>
      </c>
    </row>
    <row r="1145" spans="1:13">
      <c r="A1145" s="119" t="s">
        <v>136</v>
      </c>
      <c r="B1145" s="119" t="s">
        <v>397</v>
      </c>
      <c r="C1145" s="119">
        <v>41.25</v>
      </c>
      <c r="D1145" s="119">
        <v>46.75</v>
      </c>
      <c r="E1145" s="119">
        <v>41.1</v>
      </c>
      <c r="F1145" s="119">
        <v>44.9</v>
      </c>
      <c r="G1145" s="119">
        <v>44.8</v>
      </c>
      <c r="H1145" s="119">
        <v>42.2</v>
      </c>
      <c r="I1145" s="119">
        <v>17106102</v>
      </c>
      <c r="J1145" s="119">
        <v>758617126.5</v>
      </c>
      <c r="K1145" s="121">
        <v>43140</v>
      </c>
      <c r="L1145" s="119">
        <v>35612</v>
      </c>
      <c r="M1145" s="119" t="s">
        <v>1713</v>
      </c>
    </row>
    <row r="1146" spans="1:13">
      <c r="A1146" s="119" t="s">
        <v>1714</v>
      </c>
      <c r="B1146" s="119" t="s">
        <v>397</v>
      </c>
      <c r="C1146" s="119">
        <v>286</v>
      </c>
      <c r="D1146" s="119">
        <v>296</v>
      </c>
      <c r="E1146" s="119">
        <v>277</v>
      </c>
      <c r="F1146" s="119">
        <v>280.89999999999998</v>
      </c>
      <c r="G1146" s="119">
        <v>281.5</v>
      </c>
      <c r="H1146" s="119">
        <v>291.55</v>
      </c>
      <c r="I1146" s="119">
        <v>226462</v>
      </c>
      <c r="J1146" s="119">
        <v>63670709</v>
      </c>
      <c r="K1146" s="121">
        <v>43140</v>
      </c>
      <c r="L1146" s="119">
        <v>3773</v>
      </c>
      <c r="M1146" s="119" t="s">
        <v>1715</v>
      </c>
    </row>
    <row r="1147" spans="1:13">
      <c r="A1147" s="119" t="s">
        <v>2974</v>
      </c>
      <c r="B1147" s="119" t="s">
        <v>397</v>
      </c>
      <c r="C1147" s="119">
        <v>16.809999999999999</v>
      </c>
      <c r="D1147" s="119">
        <v>16.809999999999999</v>
      </c>
      <c r="E1147" s="119">
        <v>16.78</v>
      </c>
      <c r="F1147" s="119">
        <v>16.78</v>
      </c>
      <c r="G1147" s="119">
        <v>16.78</v>
      </c>
      <c r="H1147" s="119">
        <v>16.72</v>
      </c>
      <c r="I1147" s="119">
        <v>432</v>
      </c>
      <c r="J1147" s="119">
        <v>7261.86</v>
      </c>
      <c r="K1147" s="121">
        <v>43140</v>
      </c>
      <c r="L1147" s="119">
        <v>2</v>
      </c>
      <c r="M1147" s="119" t="s">
        <v>2975</v>
      </c>
    </row>
    <row r="1148" spans="1:13">
      <c r="A1148" s="119" t="s">
        <v>1716</v>
      </c>
      <c r="B1148" s="119" t="s">
        <v>397</v>
      </c>
      <c r="C1148" s="119">
        <v>65.45</v>
      </c>
      <c r="D1148" s="119">
        <v>68</v>
      </c>
      <c r="E1148" s="119">
        <v>64.5</v>
      </c>
      <c r="F1148" s="119">
        <v>67.05</v>
      </c>
      <c r="G1148" s="119">
        <v>67.150000000000006</v>
      </c>
      <c r="H1148" s="119">
        <v>67.05</v>
      </c>
      <c r="I1148" s="119">
        <v>153942</v>
      </c>
      <c r="J1148" s="119">
        <v>10268953.800000001</v>
      </c>
      <c r="K1148" s="121">
        <v>43140</v>
      </c>
      <c r="L1148" s="119">
        <v>3308</v>
      </c>
      <c r="M1148" s="119" t="s">
        <v>1717</v>
      </c>
    </row>
    <row r="1149" spans="1:13">
      <c r="A1149" s="119" t="s">
        <v>1718</v>
      </c>
      <c r="B1149" s="119" t="s">
        <v>397</v>
      </c>
      <c r="C1149" s="119">
        <v>347</v>
      </c>
      <c r="D1149" s="119">
        <v>349.9</v>
      </c>
      <c r="E1149" s="119">
        <v>339.9</v>
      </c>
      <c r="F1149" s="119">
        <v>347.15</v>
      </c>
      <c r="G1149" s="119">
        <v>348</v>
      </c>
      <c r="H1149" s="119">
        <v>350.1</v>
      </c>
      <c r="I1149" s="119">
        <v>14753</v>
      </c>
      <c r="J1149" s="119">
        <v>5103971.2</v>
      </c>
      <c r="K1149" s="121">
        <v>43140</v>
      </c>
      <c r="L1149" s="119">
        <v>428</v>
      </c>
      <c r="M1149" s="119" t="s">
        <v>1719</v>
      </c>
    </row>
    <row r="1150" spans="1:13">
      <c r="A1150" s="119" t="s">
        <v>1720</v>
      </c>
      <c r="B1150" s="119" t="s">
        <v>397</v>
      </c>
      <c r="C1150" s="119">
        <v>40.950000000000003</v>
      </c>
      <c r="D1150" s="119">
        <v>45.4</v>
      </c>
      <c r="E1150" s="119">
        <v>39</v>
      </c>
      <c r="F1150" s="119">
        <v>43.35</v>
      </c>
      <c r="G1150" s="119">
        <v>43.3</v>
      </c>
      <c r="H1150" s="119">
        <v>40</v>
      </c>
      <c r="I1150" s="119">
        <v>401601</v>
      </c>
      <c r="J1150" s="119">
        <v>17241738.649999999</v>
      </c>
      <c r="K1150" s="121">
        <v>43140</v>
      </c>
      <c r="L1150" s="119">
        <v>3950</v>
      </c>
      <c r="M1150" s="119" t="s">
        <v>1721</v>
      </c>
    </row>
    <row r="1151" spans="1:13">
      <c r="A1151" s="119" t="s">
        <v>3327</v>
      </c>
      <c r="B1151" s="119" t="s">
        <v>397</v>
      </c>
      <c r="C1151" s="119">
        <v>5.8</v>
      </c>
      <c r="D1151" s="119">
        <v>6.3</v>
      </c>
      <c r="E1151" s="119">
        <v>5.8</v>
      </c>
      <c r="F1151" s="119">
        <v>6.15</v>
      </c>
      <c r="G1151" s="119">
        <v>6.15</v>
      </c>
      <c r="H1151" s="119">
        <v>6.05</v>
      </c>
      <c r="I1151" s="119">
        <v>956668</v>
      </c>
      <c r="J1151" s="119">
        <v>5779586.8499999996</v>
      </c>
      <c r="K1151" s="121">
        <v>43140</v>
      </c>
      <c r="L1151" s="119">
        <v>476</v>
      </c>
      <c r="M1151" s="119" t="s">
        <v>3328</v>
      </c>
    </row>
    <row r="1152" spans="1:13">
      <c r="A1152" s="119" t="s">
        <v>1722</v>
      </c>
      <c r="B1152" s="119" t="s">
        <v>397</v>
      </c>
      <c r="C1152" s="119">
        <v>6.2</v>
      </c>
      <c r="D1152" s="119">
        <v>6.55</v>
      </c>
      <c r="E1152" s="119">
        <v>6.15</v>
      </c>
      <c r="F1152" s="119">
        <v>6.4</v>
      </c>
      <c r="G1152" s="119">
        <v>6.45</v>
      </c>
      <c r="H1152" s="119">
        <v>6.4</v>
      </c>
      <c r="I1152" s="119">
        <v>7122442</v>
      </c>
      <c r="J1152" s="119">
        <v>45468978.600000001</v>
      </c>
      <c r="K1152" s="121">
        <v>43140</v>
      </c>
      <c r="L1152" s="119">
        <v>2040</v>
      </c>
      <c r="M1152" s="119" t="s">
        <v>1723</v>
      </c>
    </row>
    <row r="1153" spans="1:13">
      <c r="A1153" s="119" t="s">
        <v>1724</v>
      </c>
      <c r="B1153" s="119" t="s">
        <v>397</v>
      </c>
      <c r="C1153" s="119">
        <v>338</v>
      </c>
      <c r="D1153" s="119">
        <v>345</v>
      </c>
      <c r="E1153" s="119">
        <v>325.5</v>
      </c>
      <c r="F1153" s="119">
        <v>341.75</v>
      </c>
      <c r="G1153" s="119">
        <v>345</v>
      </c>
      <c r="H1153" s="119">
        <v>342.2</v>
      </c>
      <c r="I1153" s="119">
        <v>2296</v>
      </c>
      <c r="J1153" s="119">
        <v>777283.6</v>
      </c>
      <c r="K1153" s="121">
        <v>43140</v>
      </c>
      <c r="L1153" s="119">
        <v>130</v>
      </c>
      <c r="M1153" s="119" t="s">
        <v>1725</v>
      </c>
    </row>
    <row r="1154" spans="1:13">
      <c r="A1154" s="119" t="s">
        <v>1726</v>
      </c>
      <c r="B1154" s="119" t="s">
        <v>397</v>
      </c>
      <c r="C1154" s="119">
        <v>177</v>
      </c>
      <c r="D1154" s="119">
        <v>182</v>
      </c>
      <c r="E1154" s="119">
        <v>174.15</v>
      </c>
      <c r="F1154" s="119">
        <v>181.1</v>
      </c>
      <c r="G1154" s="119">
        <v>180.55</v>
      </c>
      <c r="H1154" s="119">
        <v>178.85</v>
      </c>
      <c r="I1154" s="119">
        <v>54804</v>
      </c>
      <c r="J1154" s="119">
        <v>9806321.5</v>
      </c>
      <c r="K1154" s="121">
        <v>43140</v>
      </c>
      <c r="L1154" s="119">
        <v>1575</v>
      </c>
      <c r="M1154" s="119" t="s">
        <v>1727</v>
      </c>
    </row>
    <row r="1155" spans="1:13">
      <c r="A1155" s="119" t="s">
        <v>1728</v>
      </c>
      <c r="B1155" s="119" t="s">
        <v>397</v>
      </c>
      <c r="C1155" s="119">
        <v>15.75</v>
      </c>
      <c r="D1155" s="119">
        <v>16.5</v>
      </c>
      <c r="E1155" s="119">
        <v>15.6</v>
      </c>
      <c r="F1155" s="119">
        <v>16.399999999999999</v>
      </c>
      <c r="G1155" s="119">
        <v>16.45</v>
      </c>
      <c r="H1155" s="119">
        <v>16.5</v>
      </c>
      <c r="I1155" s="119">
        <v>832039</v>
      </c>
      <c r="J1155" s="119">
        <v>13499321.949999999</v>
      </c>
      <c r="K1155" s="121">
        <v>43140</v>
      </c>
      <c r="L1155" s="119">
        <v>2204</v>
      </c>
      <c r="M1155" s="119" t="s">
        <v>1729</v>
      </c>
    </row>
    <row r="1156" spans="1:13">
      <c r="A1156" s="119" t="s">
        <v>1730</v>
      </c>
      <c r="B1156" s="119" t="s">
        <v>397</v>
      </c>
      <c r="C1156" s="119">
        <v>418.4</v>
      </c>
      <c r="D1156" s="119">
        <v>449.85</v>
      </c>
      <c r="E1156" s="119">
        <v>418</v>
      </c>
      <c r="F1156" s="119">
        <v>443.2</v>
      </c>
      <c r="G1156" s="119">
        <v>442.75</v>
      </c>
      <c r="H1156" s="119">
        <v>433.4</v>
      </c>
      <c r="I1156" s="119">
        <v>49518</v>
      </c>
      <c r="J1156" s="119">
        <v>21814148.5</v>
      </c>
      <c r="K1156" s="121">
        <v>43140</v>
      </c>
      <c r="L1156" s="119">
        <v>1706</v>
      </c>
      <c r="M1156" s="119" t="s">
        <v>1731</v>
      </c>
    </row>
    <row r="1157" spans="1:13">
      <c r="A1157" s="119" t="s">
        <v>1732</v>
      </c>
      <c r="B1157" s="119" t="s">
        <v>397</v>
      </c>
      <c r="C1157" s="119">
        <v>895</v>
      </c>
      <c r="D1157" s="119">
        <v>936</v>
      </c>
      <c r="E1157" s="119">
        <v>894.05</v>
      </c>
      <c r="F1157" s="119">
        <v>911.7</v>
      </c>
      <c r="G1157" s="119">
        <v>912.1</v>
      </c>
      <c r="H1157" s="119">
        <v>927.7</v>
      </c>
      <c r="I1157" s="119">
        <v>10223</v>
      </c>
      <c r="J1157" s="119">
        <v>9336697.9499999993</v>
      </c>
      <c r="K1157" s="121">
        <v>43140</v>
      </c>
      <c r="L1157" s="119">
        <v>549</v>
      </c>
      <c r="M1157" s="119" t="s">
        <v>1733</v>
      </c>
    </row>
    <row r="1158" spans="1:13">
      <c r="A1158" s="119" t="s">
        <v>1734</v>
      </c>
      <c r="B1158" s="119" t="s">
        <v>397</v>
      </c>
      <c r="C1158" s="119">
        <v>393</v>
      </c>
      <c r="D1158" s="119">
        <v>404</v>
      </c>
      <c r="E1158" s="119">
        <v>392</v>
      </c>
      <c r="F1158" s="119">
        <v>395.85</v>
      </c>
      <c r="G1158" s="119">
        <v>395.35</v>
      </c>
      <c r="H1158" s="119">
        <v>406.25</v>
      </c>
      <c r="I1158" s="119">
        <v>99459</v>
      </c>
      <c r="J1158" s="119">
        <v>39559310.5</v>
      </c>
      <c r="K1158" s="121">
        <v>43140</v>
      </c>
      <c r="L1158" s="119">
        <v>4911</v>
      </c>
      <c r="M1158" s="119" t="s">
        <v>1735</v>
      </c>
    </row>
    <row r="1159" spans="1:13">
      <c r="A1159" s="119" t="s">
        <v>1736</v>
      </c>
      <c r="B1159" s="119" t="s">
        <v>397</v>
      </c>
      <c r="C1159" s="119">
        <v>132.1</v>
      </c>
      <c r="D1159" s="119">
        <v>137.85</v>
      </c>
      <c r="E1159" s="119">
        <v>132.05000000000001</v>
      </c>
      <c r="F1159" s="119">
        <v>136.30000000000001</v>
      </c>
      <c r="G1159" s="119">
        <v>136</v>
      </c>
      <c r="H1159" s="119">
        <v>137.9</v>
      </c>
      <c r="I1159" s="119">
        <v>28670</v>
      </c>
      <c r="J1159" s="119">
        <v>3901816.5</v>
      </c>
      <c r="K1159" s="121">
        <v>43140</v>
      </c>
      <c r="L1159" s="119">
        <v>484</v>
      </c>
      <c r="M1159" s="119" t="s">
        <v>1737</v>
      </c>
    </row>
    <row r="1160" spans="1:13">
      <c r="A1160" s="119" t="s">
        <v>1738</v>
      </c>
      <c r="B1160" s="119" t="s">
        <v>397</v>
      </c>
      <c r="C1160" s="119">
        <v>950</v>
      </c>
      <c r="D1160" s="119">
        <v>999</v>
      </c>
      <c r="E1160" s="119">
        <v>937.05</v>
      </c>
      <c r="F1160" s="119">
        <v>988.45</v>
      </c>
      <c r="G1160" s="119">
        <v>983.05</v>
      </c>
      <c r="H1160" s="119">
        <v>967.3</v>
      </c>
      <c r="I1160" s="119">
        <v>11393</v>
      </c>
      <c r="J1160" s="119">
        <v>11085282.300000001</v>
      </c>
      <c r="K1160" s="121">
        <v>43140</v>
      </c>
      <c r="L1160" s="119">
        <v>1121</v>
      </c>
      <c r="M1160" s="119" t="s">
        <v>1739</v>
      </c>
    </row>
    <row r="1161" spans="1:13">
      <c r="A1161" s="119" t="s">
        <v>137</v>
      </c>
      <c r="B1161" s="119" t="s">
        <v>397</v>
      </c>
      <c r="C1161" s="119">
        <v>84.55</v>
      </c>
      <c r="D1161" s="119">
        <v>94.45</v>
      </c>
      <c r="E1161" s="119">
        <v>84.1</v>
      </c>
      <c r="F1161" s="119">
        <v>93.95</v>
      </c>
      <c r="G1161" s="119">
        <v>93.8</v>
      </c>
      <c r="H1161" s="119">
        <v>86</v>
      </c>
      <c r="I1161" s="119">
        <v>44334778</v>
      </c>
      <c r="J1161" s="119">
        <v>4057943516.1500001</v>
      </c>
      <c r="K1161" s="121">
        <v>43140</v>
      </c>
      <c r="L1161" s="119">
        <v>119035</v>
      </c>
      <c r="M1161" s="119" t="s">
        <v>1740</v>
      </c>
    </row>
    <row r="1162" spans="1:13">
      <c r="A1162" s="119" t="s">
        <v>1741</v>
      </c>
      <c r="B1162" s="119" t="s">
        <v>397</v>
      </c>
      <c r="C1162" s="119">
        <v>21.8</v>
      </c>
      <c r="D1162" s="119">
        <v>23.7</v>
      </c>
      <c r="E1162" s="119">
        <v>21.75</v>
      </c>
      <c r="F1162" s="119">
        <v>23.2</v>
      </c>
      <c r="G1162" s="119">
        <v>23.25</v>
      </c>
      <c r="H1162" s="119">
        <v>22.3</v>
      </c>
      <c r="I1162" s="119">
        <v>402159</v>
      </c>
      <c r="J1162" s="119">
        <v>9283951</v>
      </c>
      <c r="K1162" s="121">
        <v>43140</v>
      </c>
      <c r="L1162" s="119">
        <v>2254</v>
      </c>
      <c r="M1162" s="119" t="s">
        <v>1742</v>
      </c>
    </row>
    <row r="1163" spans="1:13">
      <c r="A1163" s="119" t="s">
        <v>1743</v>
      </c>
      <c r="B1163" s="119" t="s">
        <v>397</v>
      </c>
      <c r="C1163" s="119">
        <v>229.9</v>
      </c>
      <c r="D1163" s="119">
        <v>266.89999999999998</v>
      </c>
      <c r="E1163" s="119">
        <v>228</v>
      </c>
      <c r="F1163" s="119">
        <v>243.8</v>
      </c>
      <c r="G1163" s="119">
        <v>242</v>
      </c>
      <c r="H1163" s="119">
        <v>234.45</v>
      </c>
      <c r="I1163" s="119">
        <v>219647</v>
      </c>
      <c r="J1163" s="119">
        <v>55267351.25</v>
      </c>
      <c r="K1163" s="121">
        <v>43140</v>
      </c>
      <c r="L1163" s="119">
        <v>5699</v>
      </c>
      <c r="M1163" s="119" t="s">
        <v>1744</v>
      </c>
    </row>
    <row r="1164" spans="1:13">
      <c r="A1164" s="119" t="s">
        <v>3329</v>
      </c>
      <c r="B1164" s="119" t="s">
        <v>397</v>
      </c>
      <c r="C1164" s="119">
        <v>190</v>
      </c>
      <c r="D1164" s="119">
        <v>191.5</v>
      </c>
      <c r="E1164" s="119">
        <v>184</v>
      </c>
      <c r="F1164" s="119">
        <v>189.75</v>
      </c>
      <c r="G1164" s="119">
        <v>190.5</v>
      </c>
      <c r="H1164" s="119">
        <v>191.4</v>
      </c>
      <c r="I1164" s="119">
        <v>20927</v>
      </c>
      <c r="J1164" s="119">
        <v>3944189.85</v>
      </c>
      <c r="K1164" s="121">
        <v>43140</v>
      </c>
      <c r="L1164" s="119">
        <v>366</v>
      </c>
      <c r="M1164" s="119" t="s">
        <v>3330</v>
      </c>
    </row>
    <row r="1165" spans="1:13">
      <c r="A1165" s="119" t="s">
        <v>2594</v>
      </c>
      <c r="B1165" s="119" t="s">
        <v>397</v>
      </c>
      <c r="C1165" s="119">
        <v>310</v>
      </c>
      <c r="D1165" s="119">
        <v>331.95</v>
      </c>
      <c r="E1165" s="119">
        <v>295.39999999999998</v>
      </c>
      <c r="F1165" s="119">
        <v>326.10000000000002</v>
      </c>
      <c r="G1165" s="119">
        <v>327.75</v>
      </c>
      <c r="H1165" s="119">
        <v>318.89999999999998</v>
      </c>
      <c r="I1165" s="119">
        <v>124922</v>
      </c>
      <c r="J1165" s="119">
        <v>39952731.799999997</v>
      </c>
      <c r="K1165" s="121">
        <v>43140</v>
      </c>
      <c r="L1165" s="119">
        <v>2976</v>
      </c>
      <c r="M1165" s="119" t="s">
        <v>2595</v>
      </c>
    </row>
    <row r="1166" spans="1:13">
      <c r="A1166" s="119" t="s">
        <v>3331</v>
      </c>
      <c r="B1166" s="119" t="s">
        <v>397</v>
      </c>
      <c r="C1166" s="119">
        <v>140</v>
      </c>
      <c r="D1166" s="119">
        <v>144.75</v>
      </c>
      <c r="E1166" s="119">
        <v>131.1</v>
      </c>
      <c r="F1166" s="119">
        <v>135</v>
      </c>
      <c r="G1166" s="119">
        <v>134.1</v>
      </c>
      <c r="H1166" s="119">
        <v>137.9</v>
      </c>
      <c r="I1166" s="119">
        <v>6899</v>
      </c>
      <c r="J1166" s="119">
        <v>943365.3</v>
      </c>
      <c r="K1166" s="121">
        <v>43140</v>
      </c>
      <c r="L1166" s="119">
        <v>99</v>
      </c>
      <c r="M1166" s="119" t="s">
        <v>3332</v>
      </c>
    </row>
    <row r="1167" spans="1:13">
      <c r="A1167" s="119" t="s">
        <v>3333</v>
      </c>
      <c r="B1167" s="119" t="s">
        <v>397</v>
      </c>
      <c r="C1167" s="119">
        <v>46.35</v>
      </c>
      <c r="D1167" s="119">
        <v>47.5</v>
      </c>
      <c r="E1167" s="119">
        <v>46.35</v>
      </c>
      <c r="F1167" s="119">
        <v>47</v>
      </c>
      <c r="G1167" s="119">
        <v>46.4</v>
      </c>
      <c r="H1167" s="119">
        <v>47.95</v>
      </c>
      <c r="I1167" s="119">
        <v>1559</v>
      </c>
      <c r="J1167" s="119">
        <v>72529.649999999994</v>
      </c>
      <c r="K1167" s="121">
        <v>43140</v>
      </c>
      <c r="L1167" s="119">
        <v>11</v>
      </c>
      <c r="M1167" s="119" t="s">
        <v>3334</v>
      </c>
    </row>
    <row r="1168" spans="1:13">
      <c r="A1168" s="119" t="s">
        <v>3335</v>
      </c>
      <c r="B1168" s="119" t="s">
        <v>397</v>
      </c>
      <c r="C1168" s="119">
        <v>6.45</v>
      </c>
      <c r="D1168" s="119">
        <v>6.75</v>
      </c>
      <c r="E1168" s="119">
        <v>6.2</v>
      </c>
      <c r="F1168" s="119">
        <v>6.7</v>
      </c>
      <c r="G1168" s="119">
        <v>6.45</v>
      </c>
      <c r="H1168" s="119">
        <v>6.45</v>
      </c>
      <c r="I1168" s="119">
        <v>11004</v>
      </c>
      <c r="J1168" s="119">
        <v>71887.25</v>
      </c>
      <c r="K1168" s="121">
        <v>43140</v>
      </c>
      <c r="L1168" s="119">
        <v>63</v>
      </c>
      <c r="M1168" s="119" t="s">
        <v>3336</v>
      </c>
    </row>
    <row r="1169" spans="1:13">
      <c r="A1169" s="119" t="s">
        <v>1745</v>
      </c>
      <c r="B1169" s="119" t="s">
        <v>397</v>
      </c>
      <c r="C1169" s="119">
        <v>198.05</v>
      </c>
      <c r="D1169" s="119">
        <v>219.5</v>
      </c>
      <c r="E1169" s="119">
        <v>197</v>
      </c>
      <c r="F1169" s="119">
        <v>213.9</v>
      </c>
      <c r="G1169" s="119">
        <v>213.2</v>
      </c>
      <c r="H1169" s="119">
        <v>203</v>
      </c>
      <c r="I1169" s="119">
        <v>194884</v>
      </c>
      <c r="J1169" s="119">
        <v>40812317.049999997</v>
      </c>
      <c r="K1169" s="121">
        <v>43140</v>
      </c>
      <c r="L1169" s="119">
        <v>2021</v>
      </c>
      <c r="M1169" s="119" t="s">
        <v>1746</v>
      </c>
    </row>
    <row r="1170" spans="1:13">
      <c r="A1170" s="119" t="s">
        <v>2909</v>
      </c>
      <c r="B1170" s="119" t="s">
        <v>397</v>
      </c>
      <c r="C1170" s="119">
        <v>10.45</v>
      </c>
      <c r="D1170" s="119">
        <v>11.4</v>
      </c>
      <c r="E1170" s="119">
        <v>10.45</v>
      </c>
      <c r="F1170" s="119">
        <v>11.4</v>
      </c>
      <c r="G1170" s="119">
        <v>11.4</v>
      </c>
      <c r="H1170" s="119">
        <v>10.9</v>
      </c>
      <c r="I1170" s="119">
        <v>159981</v>
      </c>
      <c r="J1170" s="119">
        <v>1815898.9</v>
      </c>
      <c r="K1170" s="121">
        <v>43140</v>
      </c>
      <c r="L1170" s="119">
        <v>165</v>
      </c>
      <c r="M1170" s="119" t="s">
        <v>2910</v>
      </c>
    </row>
    <row r="1171" spans="1:13">
      <c r="A1171" s="119" t="s">
        <v>2626</v>
      </c>
      <c r="B1171" s="119" t="s">
        <v>397</v>
      </c>
      <c r="C1171" s="119">
        <v>41.4</v>
      </c>
      <c r="D1171" s="119">
        <v>45.5</v>
      </c>
      <c r="E1171" s="119">
        <v>39.4</v>
      </c>
      <c r="F1171" s="119">
        <v>44.3</v>
      </c>
      <c r="G1171" s="119">
        <v>43.9</v>
      </c>
      <c r="H1171" s="119">
        <v>41.6</v>
      </c>
      <c r="I1171" s="119">
        <v>83858</v>
      </c>
      <c r="J1171" s="119">
        <v>3637863.5</v>
      </c>
      <c r="K1171" s="121">
        <v>43140</v>
      </c>
      <c r="L1171" s="119">
        <v>410</v>
      </c>
      <c r="M1171" s="119" t="s">
        <v>2627</v>
      </c>
    </row>
    <row r="1172" spans="1:13">
      <c r="A1172" s="119" t="s">
        <v>1747</v>
      </c>
      <c r="B1172" s="119" t="s">
        <v>397</v>
      </c>
      <c r="C1172" s="119">
        <v>1111.05</v>
      </c>
      <c r="D1172" s="119">
        <v>1159.95</v>
      </c>
      <c r="E1172" s="119">
        <v>1111</v>
      </c>
      <c r="F1172" s="119">
        <v>1152.25</v>
      </c>
      <c r="G1172" s="119">
        <v>1155</v>
      </c>
      <c r="H1172" s="119">
        <v>1151.7</v>
      </c>
      <c r="I1172" s="119">
        <v>3586</v>
      </c>
      <c r="J1172" s="119">
        <v>4037086.95</v>
      </c>
      <c r="K1172" s="121">
        <v>43140</v>
      </c>
      <c r="L1172" s="119">
        <v>278</v>
      </c>
      <c r="M1172" s="119" t="s">
        <v>1748</v>
      </c>
    </row>
    <row r="1173" spans="1:13">
      <c r="A1173" s="119" t="s">
        <v>1749</v>
      </c>
      <c r="B1173" s="119" t="s">
        <v>397</v>
      </c>
      <c r="C1173" s="119">
        <v>144</v>
      </c>
      <c r="D1173" s="119">
        <v>147.6</v>
      </c>
      <c r="E1173" s="119">
        <v>141.30000000000001</v>
      </c>
      <c r="F1173" s="119">
        <v>144.6</v>
      </c>
      <c r="G1173" s="119">
        <v>144.19999999999999</v>
      </c>
      <c r="H1173" s="119">
        <v>146.94999999999999</v>
      </c>
      <c r="I1173" s="119">
        <v>153293</v>
      </c>
      <c r="J1173" s="119">
        <v>22182365.449999999</v>
      </c>
      <c r="K1173" s="121">
        <v>43140</v>
      </c>
      <c r="L1173" s="119">
        <v>1035</v>
      </c>
      <c r="M1173" s="119" t="s">
        <v>1750</v>
      </c>
    </row>
    <row r="1174" spans="1:13">
      <c r="A1174" s="119" t="s">
        <v>1751</v>
      </c>
      <c r="B1174" s="119" t="s">
        <v>397</v>
      </c>
      <c r="C1174" s="119">
        <v>118.8</v>
      </c>
      <c r="D1174" s="119">
        <v>121.2</v>
      </c>
      <c r="E1174" s="119">
        <v>116</v>
      </c>
      <c r="F1174" s="119">
        <v>117.7</v>
      </c>
      <c r="G1174" s="119">
        <v>117.9</v>
      </c>
      <c r="H1174" s="119">
        <v>122.3</v>
      </c>
      <c r="I1174" s="119">
        <v>356020</v>
      </c>
      <c r="J1174" s="119">
        <v>42194689.049999997</v>
      </c>
      <c r="K1174" s="121">
        <v>43140</v>
      </c>
      <c r="L1174" s="119">
        <v>5258</v>
      </c>
      <c r="M1174" s="119" t="s">
        <v>1752</v>
      </c>
    </row>
    <row r="1175" spans="1:13">
      <c r="A1175" s="119" t="s">
        <v>1753</v>
      </c>
      <c r="B1175" s="119" t="s">
        <v>397</v>
      </c>
      <c r="C1175" s="119">
        <v>35.299999999999997</v>
      </c>
      <c r="D1175" s="119">
        <v>38.85</v>
      </c>
      <c r="E1175" s="119">
        <v>35.299999999999997</v>
      </c>
      <c r="F1175" s="119">
        <v>37.15</v>
      </c>
      <c r="G1175" s="119">
        <v>37.200000000000003</v>
      </c>
      <c r="H1175" s="119">
        <v>37.85</v>
      </c>
      <c r="I1175" s="119">
        <v>9117</v>
      </c>
      <c r="J1175" s="119">
        <v>341390.3</v>
      </c>
      <c r="K1175" s="121">
        <v>43140</v>
      </c>
      <c r="L1175" s="119">
        <v>126</v>
      </c>
      <c r="M1175" s="119" t="s">
        <v>1754</v>
      </c>
    </row>
    <row r="1176" spans="1:13">
      <c r="A1176" s="119" t="s">
        <v>1755</v>
      </c>
      <c r="B1176" s="119" t="s">
        <v>397</v>
      </c>
      <c r="C1176" s="119">
        <v>168.95</v>
      </c>
      <c r="D1176" s="119">
        <v>169</v>
      </c>
      <c r="E1176" s="119">
        <v>159</v>
      </c>
      <c r="F1176" s="119">
        <v>165.9</v>
      </c>
      <c r="G1176" s="119">
        <v>164.6</v>
      </c>
      <c r="H1176" s="119">
        <v>169.65</v>
      </c>
      <c r="I1176" s="119">
        <v>138015</v>
      </c>
      <c r="J1176" s="119">
        <v>22657681.899999999</v>
      </c>
      <c r="K1176" s="121">
        <v>43140</v>
      </c>
      <c r="L1176" s="119">
        <v>2483</v>
      </c>
      <c r="M1176" s="119" t="s">
        <v>1756</v>
      </c>
    </row>
    <row r="1177" spans="1:13">
      <c r="A1177" s="119" t="s">
        <v>211</v>
      </c>
      <c r="B1177" s="119" t="s">
        <v>397</v>
      </c>
      <c r="C1177" s="119">
        <v>4766.95</v>
      </c>
      <c r="D1177" s="119">
        <v>4766.95</v>
      </c>
      <c r="E1177" s="119">
        <v>4694.8500000000004</v>
      </c>
      <c r="F1177" s="119">
        <v>4724.8999999999996</v>
      </c>
      <c r="G1177" s="119">
        <v>4724</v>
      </c>
      <c r="H1177" s="119">
        <v>4720.45</v>
      </c>
      <c r="I1177" s="119">
        <v>7476</v>
      </c>
      <c r="J1177" s="119">
        <v>35367911.200000003</v>
      </c>
      <c r="K1177" s="121">
        <v>43140</v>
      </c>
      <c r="L1177" s="119">
        <v>1404</v>
      </c>
      <c r="M1177" s="119" t="s">
        <v>1757</v>
      </c>
    </row>
    <row r="1178" spans="1:13">
      <c r="A1178" s="119" t="s">
        <v>3337</v>
      </c>
      <c r="B1178" s="119" t="s">
        <v>397</v>
      </c>
      <c r="C1178" s="119">
        <v>18.05</v>
      </c>
      <c r="D1178" s="119">
        <v>19.350000000000001</v>
      </c>
      <c r="E1178" s="119">
        <v>18.05</v>
      </c>
      <c r="F1178" s="119">
        <v>18.45</v>
      </c>
      <c r="G1178" s="119">
        <v>18.55</v>
      </c>
      <c r="H1178" s="119">
        <v>18.95</v>
      </c>
      <c r="I1178" s="119">
        <v>11200806</v>
      </c>
      <c r="J1178" s="119">
        <v>205647163.40000001</v>
      </c>
      <c r="K1178" s="121">
        <v>43140</v>
      </c>
      <c r="L1178" s="119">
        <v>11943</v>
      </c>
      <c r="M1178" s="119" t="s">
        <v>3338</v>
      </c>
    </row>
    <row r="1179" spans="1:13">
      <c r="A1179" s="119" t="s">
        <v>1758</v>
      </c>
      <c r="B1179" s="119" t="s">
        <v>397</v>
      </c>
      <c r="C1179" s="119">
        <v>538.9</v>
      </c>
      <c r="D1179" s="119">
        <v>563.85</v>
      </c>
      <c r="E1179" s="119">
        <v>530.15</v>
      </c>
      <c r="F1179" s="119">
        <v>542.79999999999995</v>
      </c>
      <c r="G1179" s="119">
        <v>544</v>
      </c>
      <c r="H1179" s="119">
        <v>553.9</v>
      </c>
      <c r="I1179" s="119">
        <v>201285</v>
      </c>
      <c r="J1179" s="119">
        <v>109941761.45</v>
      </c>
      <c r="K1179" s="121">
        <v>43140</v>
      </c>
      <c r="L1179" s="119">
        <v>5858</v>
      </c>
      <c r="M1179" s="119" t="s">
        <v>1759</v>
      </c>
    </row>
    <row r="1180" spans="1:13">
      <c r="A1180" s="119" t="s">
        <v>1760</v>
      </c>
      <c r="B1180" s="119" t="s">
        <v>397</v>
      </c>
      <c r="C1180" s="119">
        <v>718</v>
      </c>
      <c r="D1180" s="119">
        <v>775.45</v>
      </c>
      <c r="E1180" s="119">
        <v>700</v>
      </c>
      <c r="F1180" s="119">
        <v>762.95</v>
      </c>
      <c r="G1180" s="119">
        <v>765</v>
      </c>
      <c r="H1180" s="119">
        <v>733.7</v>
      </c>
      <c r="I1180" s="119">
        <v>269992</v>
      </c>
      <c r="J1180" s="119">
        <v>203949019.5</v>
      </c>
      <c r="K1180" s="121">
        <v>43140</v>
      </c>
      <c r="L1180" s="119">
        <v>8664</v>
      </c>
      <c r="M1180" s="119" t="s">
        <v>1761</v>
      </c>
    </row>
    <row r="1181" spans="1:13">
      <c r="A1181" s="119" t="s">
        <v>1762</v>
      </c>
      <c r="B1181" s="119" t="s">
        <v>397</v>
      </c>
      <c r="C1181" s="119">
        <v>60.2</v>
      </c>
      <c r="D1181" s="119">
        <v>63.25</v>
      </c>
      <c r="E1181" s="119">
        <v>60.1</v>
      </c>
      <c r="F1181" s="119">
        <v>62.7</v>
      </c>
      <c r="G1181" s="119">
        <v>62.9</v>
      </c>
      <c r="H1181" s="119">
        <v>63.85</v>
      </c>
      <c r="I1181" s="119">
        <v>96314</v>
      </c>
      <c r="J1181" s="119">
        <v>5985839.4500000002</v>
      </c>
      <c r="K1181" s="121">
        <v>43140</v>
      </c>
      <c r="L1181" s="119">
        <v>690</v>
      </c>
      <c r="M1181" s="119" t="s">
        <v>1763</v>
      </c>
    </row>
    <row r="1182" spans="1:13">
      <c r="A1182" s="119" t="s">
        <v>1764</v>
      </c>
      <c r="B1182" s="119" t="s">
        <v>397</v>
      </c>
      <c r="C1182" s="119">
        <v>698.75</v>
      </c>
      <c r="D1182" s="119">
        <v>722</v>
      </c>
      <c r="E1182" s="119">
        <v>677.7</v>
      </c>
      <c r="F1182" s="119">
        <v>694.9</v>
      </c>
      <c r="G1182" s="119">
        <v>691</v>
      </c>
      <c r="H1182" s="119">
        <v>715.2</v>
      </c>
      <c r="I1182" s="119">
        <v>19280</v>
      </c>
      <c r="J1182" s="119">
        <v>13499745.449999999</v>
      </c>
      <c r="K1182" s="121">
        <v>43140</v>
      </c>
      <c r="L1182" s="119">
        <v>1062</v>
      </c>
      <c r="M1182" s="119" t="s">
        <v>1765</v>
      </c>
    </row>
    <row r="1183" spans="1:13">
      <c r="A1183" s="119" t="s">
        <v>3339</v>
      </c>
      <c r="B1183" s="119" t="s">
        <v>397</v>
      </c>
      <c r="C1183" s="119">
        <v>107.9</v>
      </c>
      <c r="D1183" s="119">
        <v>107.9</v>
      </c>
      <c r="E1183" s="119">
        <v>98.7</v>
      </c>
      <c r="F1183" s="119">
        <v>102</v>
      </c>
      <c r="G1183" s="119">
        <v>104</v>
      </c>
      <c r="H1183" s="119">
        <v>103.65</v>
      </c>
      <c r="I1183" s="119">
        <v>4265</v>
      </c>
      <c r="J1183" s="119">
        <v>434022</v>
      </c>
      <c r="K1183" s="121">
        <v>43140</v>
      </c>
      <c r="L1183" s="119">
        <v>48</v>
      </c>
      <c r="M1183" s="119" t="s">
        <v>3340</v>
      </c>
    </row>
    <row r="1184" spans="1:13">
      <c r="A1184" s="119" t="s">
        <v>1766</v>
      </c>
      <c r="B1184" s="119" t="s">
        <v>397</v>
      </c>
      <c r="C1184" s="119">
        <v>25.25</v>
      </c>
      <c r="D1184" s="119">
        <v>26.4</v>
      </c>
      <c r="E1184" s="119">
        <v>23.2</v>
      </c>
      <c r="F1184" s="119">
        <v>24.65</v>
      </c>
      <c r="G1184" s="119">
        <v>25</v>
      </c>
      <c r="H1184" s="119">
        <v>25.35</v>
      </c>
      <c r="I1184" s="119">
        <v>114392</v>
      </c>
      <c r="J1184" s="119">
        <v>2826231.55</v>
      </c>
      <c r="K1184" s="121">
        <v>43140</v>
      </c>
      <c r="L1184" s="119">
        <v>521</v>
      </c>
      <c r="M1184" s="119" t="s">
        <v>1767</v>
      </c>
    </row>
    <row r="1185" spans="1:13">
      <c r="A1185" s="119" t="s">
        <v>1768</v>
      </c>
      <c r="B1185" s="119" t="s">
        <v>397</v>
      </c>
      <c r="C1185" s="119">
        <v>410.1</v>
      </c>
      <c r="D1185" s="119">
        <v>429.9</v>
      </c>
      <c r="E1185" s="119">
        <v>406.95</v>
      </c>
      <c r="F1185" s="119">
        <v>427.3</v>
      </c>
      <c r="G1185" s="119">
        <v>425</v>
      </c>
      <c r="H1185" s="119">
        <v>425.15</v>
      </c>
      <c r="I1185" s="119">
        <v>64388</v>
      </c>
      <c r="J1185" s="119">
        <v>27043301.850000001</v>
      </c>
      <c r="K1185" s="121">
        <v>43140</v>
      </c>
      <c r="L1185" s="119">
        <v>2173</v>
      </c>
      <c r="M1185" s="119" t="s">
        <v>1769</v>
      </c>
    </row>
    <row r="1186" spans="1:13">
      <c r="A1186" s="119" t="s">
        <v>2750</v>
      </c>
      <c r="B1186" s="119" t="s">
        <v>397</v>
      </c>
      <c r="C1186" s="119">
        <v>700</v>
      </c>
      <c r="D1186" s="119">
        <v>717.65</v>
      </c>
      <c r="E1186" s="119">
        <v>699</v>
      </c>
      <c r="F1186" s="119">
        <v>709.9</v>
      </c>
      <c r="G1186" s="119">
        <v>710</v>
      </c>
      <c r="H1186" s="119">
        <v>715</v>
      </c>
      <c r="I1186" s="119">
        <v>159318</v>
      </c>
      <c r="J1186" s="119">
        <v>113176239.09999999</v>
      </c>
      <c r="K1186" s="121">
        <v>43140</v>
      </c>
      <c r="L1186" s="119">
        <v>12452</v>
      </c>
      <c r="M1186" s="119" t="s">
        <v>2751</v>
      </c>
    </row>
    <row r="1187" spans="1:13">
      <c r="A1187" s="119" t="s">
        <v>138</v>
      </c>
      <c r="B1187" s="119" t="s">
        <v>397</v>
      </c>
      <c r="C1187" s="119">
        <v>297</v>
      </c>
      <c r="D1187" s="119">
        <v>300.60000000000002</v>
      </c>
      <c r="E1187" s="119">
        <v>295</v>
      </c>
      <c r="F1187" s="119">
        <v>296.39999999999998</v>
      </c>
      <c r="G1187" s="119">
        <v>295.39999999999998</v>
      </c>
      <c r="H1187" s="119">
        <v>301.39999999999998</v>
      </c>
      <c r="I1187" s="119">
        <v>15750824</v>
      </c>
      <c r="J1187" s="119">
        <v>4689107088.1999998</v>
      </c>
      <c r="K1187" s="121">
        <v>43140</v>
      </c>
      <c r="L1187" s="119">
        <v>116844</v>
      </c>
      <c r="M1187" s="119" t="s">
        <v>1770</v>
      </c>
    </row>
    <row r="1188" spans="1:13">
      <c r="A1188" s="119" t="s">
        <v>2586</v>
      </c>
      <c r="B1188" s="119" t="s">
        <v>397</v>
      </c>
      <c r="C1188" s="119">
        <v>5397.7</v>
      </c>
      <c r="D1188" s="119">
        <v>5398.55</v>
      </c>
      <c r="E1188" s="119">
        <v>5290</v>
      </c>
      <c r="F1188" s="119">
        <v>5345.45</v>
      </c>
      <c r="G1188" s="119">
        <v>5350</v>
      </c>
      <c r="H1188" s="119">
        <v>5403.1</v>
      </c>
      <c r="I1188" s="119">
        <v>1109</v>
      </c>
      <c r="J1188" s="119">
        <v>5930389.3499999996</v>
      </c>
      <c r="K1188" s="121">
        <v>43140</v>
      </c>
      <c r="L1188" s="119">
        <v>364</v>
      </c>
      <c r="M1188" s="119" t="s">
        <v>831</v>
      </c>
    </row>
    <row r="1189" spans="1:13">
      <c r="A1189" s="119" t="s">
        <v>2478</v>
      </c>
      <c r="B1189" s="119" t="s">
        <v>397</v>
      </c>
      <c r="C1189" s="119">
        <v>455.35</v>
      </c>
      <c r="D1189" s="119">
        <v>474.5</v>
      </c>
      <c r="E1189" s="119">
        <v>450.5</v>
      </c>
      <c r="F1189" s="119">
        <v>471.85</v>
      </c>
      <c r="G1189" s="119">
        <v>471.55</v>
      </c>
      <c r="H1189" s="119">
        <v>464.65</v>
      </c>
      <c r="I1189" s="119">
        <v>8520</v>
      </c>
      <c r="J1189" s="119">
        <v>3971607.75</v>
      </c>
      <c r="K1189" s="121">
        <v>43140</v>
      </c>
      <c r="L1189" s="119">
        <v>703</v>
      </c>
      <c r="M1189" s="119" t="s">
        <v>2480</v>
      </c>
    </row>
    <row r="1190" spans="1:13">
      <c r="A1190" s="119" t="s">
        <v>1771</v>
      </c>
      <c r="B1190" s="119" t="s">
        <v>397</v>
      </c>
      <c r="C1190" s="119">
        <v>109</v>
      </c>
      <c r="D1190" s="119">
        <v>112.4</v>
      </c>
      <c r="E1190" s="119">
        <v>107.1</v>
      </c>
      <c r="F1190" s="119">
        <v>111.4</v>
      </c>
      <c r="G1190" s="119">
        <v>111.5</v>
      </c>
      <c r="H1190" s="119">
        <v>112.2</v>
      </c>
      <c r="I1190" s="119">
        <v>60390</v>
      </c>
      <c r="J1190" s="119">
        <v>6711577.3499999996</v>
      </c>
      <c r="K1190" s="121">
        <v>43140</v>
      </c>
      <c r="L1190" s="119">
        <v>905</v>
      </c>
      <c r="M1190" s="119" t="s">
        <v>1772</v>
      </c>
    </row>
    <row r="1191" spans="1:13">
      <c r="A1191" s="119" t="s">
        <v>1773</v>
      </c>
      <c r="B1191" s="119" t="s">
        <v>397</v>
      </c>
      <c r="C1191" s="119">
        <v>74.55</v>
      </c>
      <c r="D1191" s="119">
        <v>78.099999999999994</v>
      </c>
      <c r="E1191" s="119">
        <v>73.55</v>
      </c>
      <c r="F1191" s="119">
        <v>77.400000000000006</v>
      </c>
      <c r="G1191" s="119">
        <v>78</v>
      </c>
      <c r="H1191" s="119">
        <v>76.25</v>
      </c>
      <c r="I1191" s="119">
        <v>935022</v>
      </c>
      <c r="J1191" s="119">
        <v>71253040.400000006</v>
      </c>
      <c r="K1191" s="121">
        <v>43140</v>
      </c>
      <c r="L1191" s="119">
        <v>5045</v>
      </c>
      <c r="M1191" s="119" t="s">
        <v>1774</v>
      </c>
    </row>
    <row r="1192" spans="1:13">
      <c r="A1192" s="119" t="s">
        <v>1775</v>
      </c>
      <c r="B1192" s="119" t="s">
        <v>397</v>
      </c>
      <c r="C1192" s="119">
        <v>240</v>
      </c>
      <c r="D1192" s="119">
        <v>254</v>
      </c>
      <c r="E1192" s="119">
        <v>240</v>
      </c>
      <c r="F1192" s="119">
        <v>248.55</v>
      </c>
      <c r="G1192" s="119">
        <v>251</v>
      </c>
      <c r="H1192" s="119">
        <v>250.35</v>
      </c>
      <c r="I1192" s="119">
        <v>149181</v>
      </c>
      <c r="J1192" s="119">
        <v>37194842.850000001</v>
      </c>
      <c r="K1192" s="121">
        <v>43140</v>
      </c>
      <c r="L1192" s="119">
        <v>2928</v>
      </c>
      <c r="M1192" s="119" t="s">
        <v>1776</v>
      </c>
    </row>
    <row r="1193" spans="1:13">
      <c r="A1193" s="119" t="s">
        <v>3341</v>
      </c>
      <c r="B1193" s="119" t="s">
        <v>397</v>
      </c>
      <c r="C1193" s="119">
        <v>167</v>
      </c>
      <c r="D1193" s="119">
        <v>177</v>
      </c>
      <c r="E1193" s="119">
        <v>167</v>
      </c>
      <c r="F1193" s="119">
        <v>176.15</v>
      </c>
      <c r="G1193" s="119">
        <v>177</v>
      </c>
      <c r="H1193" s="119">
        <v>168.65</v>
      </c>
      <c r="I1193" s="119">
        <v>24977</v>
      </c>
      <c r="J1193" s="119">
        <v>4395480.0999999996</v>
      </c>
      <c r="K1193" s="121">
        <v>43140</v>
      </c>
      <c r="L1193" s="119">
        <v>91</v>
      </c>
      <c r="M1193" s="119" t="s">
        <v>3342</v>
      </c>
    </row>
    <row r="1194" spans="1:13">
      <c r="A1194" s="119" t="s">
        <v>3343</v>
      </c>
      <c r="B1194" s="119" t="s">
        <v>397</v>
      </c>
      <c r="C1194" s="119">
        <v>220</v>
      </c>
      <c r="D1194" s="119">
        <v>223.8</v>
      </c>
      <c r="E1194" s="119">
        <v>218</v>
      </c>
      <c r="F1194" s="119">
        <v>221.15</v>
      </c>
      <c r="G1194" s="119">
        <v>222.9</v>
      </c>
      <c r="H1194" s="119">
        <v>225.75</v>
      </c>
      <c r="I1194" s="119">
        <v>39273</v>
      </c>
      <c r="J1194" s="119">
        <v>8677142.3499999996</v>
      </c>
      <c r="K1194" s="121">
        <v>43140</v>
      </c>
      <c r="L1194" s="119">
        <v>475</v>
      </c>
      <c r="M1194" s="119" t="s">
        <v>3344</v>
      </c>
    </row>
    <row r="1195" spans="1:13">
      <c r="A1195" s="119" t="s">
        <v>1777</v>
      </c>
      <c r="B1195" s="119" t="s">
        <v>397</v>
      </c>
      <c r="C1195" s="119">
        <v>2.85</v>
      </c>
      <c r="D1195" s="119">
        <v>2.85</v>
      </c>
      <c r="E1195" s="119">
        <v>2.7</v>
      </c>
      <c r="F1195" s="119">
        <v>2.75</v>
      </c>
      <c r="G1195" s="119">
        <v>2.75</v>
      </c>
      <c r="H1195" s="119">
        <v>2.75</v>
      </c>
      <c r="I1195" s="119">
        <v>309933</v>
      </c>
      <c r="J1195" s="119">
        <v>865570.7</v>
      </c>
      <c r="K1195" s="121">
        <v>43140</v>
      </c>
      <c r="L1195" s="119">
        <v>213</v>
      </c>
      <c r="M1195" s="119" t="s">
        <v>1778</v>
      </c>
    </row>
    <row r="1196" spans="1:13">
      <c r="A1196" s="119" t="s">
        <v>2995</v>
      </c>
      <c r="B1196" s="119" t="s">
        <v>397</v>
      </c>
      <c r="C1196" s="119">
        <v>354.5</v>
      </c>
      <c r="D1196" s="119">
        <v>355.08</v>
      </c>
      <c r="E1196" s="119">
        <v>352.49</v>
      </c>
      <c r="F1196" s="119">
        <v>355.08</v>
      </c>
      <c r="G1196" s="119">
        <v>355.08</v>
      </c>
      <c r="H1196" s="119">
        <v>359.86</v>
      </c>
      <c r="I1196" s="119">
        <v>100</v>
      </c>
      <c r="J1196" s="119">
        <v>35440.870000000003</v>
      </c>
      <c r="K1196" s="121">
        <v>43140</v>
      </c>
      <c r="L1196" s="119">
        <v>11</v>
      </c>
      <c r="M1196" s="119" t="s">
        <v>2996</v>
      </c>
    </row>
    <row r="1197" spans="1:13">
      <c r="A1197" s="119" t="s">
        <v>3345</v>
      </c>
      <c r="B1197" s="119" t="s">
        <v>397</v>
      </c>
      <c r="C1197" s="119">
        <v>9</v>
      </c>
      <c r="D1197" s="119">
        <v>9.0500000000000007</v>
      </c>
      <c r="E1197" s="119">
        <v>8.6</v>
      </c>
      <c r="F1197" s="119">
        <v>9.0500000000000007</v>
      </c>
      <c r="G1197" s="119">
        <v>9.0500000000000007</v>
      </c>
      <c r="H1197" s="119">
        <v>8.65</v>
      </c>
      <c r="I1197" s="119">
        <v>10153</v>
      </c>
      <c r="J1197" s="119">
        <v>91035.1</v>
      </c>
      <c r="K1197" s="121">
        <v>43140</v>
      </c>
      <c r="L1197" s="119">
        <v>33</v>
      </c>
      <c r="M1197" s="119" t="s">
        <v>3346</v>
      </c>
    </row>
    <row r="1198" spans="1:13">
      <c r="A1198" s="119" t="s">
        <v>1779</v>
      </c>
      <c r="B1198" s="119" t="s">
        <v>397</v>
      </c>
      <c r="C1198" s="119">
        <v>76</v>
      </c>
      <c r="D1198" s="119">
        <v>81.55</v>
      </c>
      <c r="E1198" s="119">
        <v>73.8</v>
      </c>
      <c r="F1198" s="119">
        <v>75.349999999999994</v>
      </c>
      <c r="G1198" s="119">
        <v>75</v>
      </c>
      <c r="H1198" s="119">
        <v>78.099999999999994</v>
      </c>
      <c r="I1198" s="119">
        <v>351058</v>
      </c>
      <c r="J1198" s="119">
        <v>26995153.649999999</v>
      </c>
      <c r="K1198" s="121">
        <v>43140</v>
      </c>
      <c r="L1198" s="119">
        <v>3248</v>
      </c>
      <c r="M1198" s="119" t="s">
        <v>1780</v>
      </c>
    </row>
    <row r="1199" spans="1:13">
      <c r="A1199" s="119" t="s">
        <v>1781</v>
      </c>
      <c r="B1199" s="119" t="s">
        <v>397</v>
      </c>
      <c r="C1199" s="119">
        <v>899.9</v>
      </c>
      <c r="D1199" s="119">
        <v>935</v>
      </c>
      <c r="E1199" s="119">
        <v>890</v>
      </c>
      <c r="F1199" s="119">
        <v>916.55</v>
      </c>
      <c r="G1199" s="119">
        <v>912.15</v>
      </c>
      <c r="H1199" s="119">
        <v>916.05</v>
      </c>
      <c r="I1199" s="119">
        <v>7482</v>
      </c>
      <c r="J1199" s="119">
        <v>6829464.7000000002</v>
      </c>
      <c r="K1199" s="121">
        <v>43140</v>
      </c>
      <c r="L1199" s="119">
        <v>446</v>
      </c>
      <c r="M1199" s="119" t="s">
        <v>1782</v>
      </c>
    </row>
    <row r="1200" spans="1:13">
      <c r="A1200" s="119" t="s">
        <v>2192</v>
      </c>
      <c r="B1200" s="119" t="s">
        <v>397</v>
      </c>
      <c r="C1200" s="119">
        <v>63.9</v>
      </c>
      <c r="D1200" s="119">
        <v>70.7</v>
      </c>
      <c r="E1200" s="119">
        <v>61.9</v>
      </c>
      <c r="F1200" s="119">
        <v>68.95</v>
      </c>
      <c r="G1200" s="119">
        <v>69.150000000000006</v>
      </c>
      <c r="H1200" s="119">
        <v>66.45</v>
      </c>
      <c r="I1200" s="119">
        <v>2621304</v>
      </c>
      <c r="J1200" s="119">
        <v>178205556.90000001</v>
      </c>
      <c r="K1200" s="121">
        <v>43140</v>
      </c>
      <c r="L1200" s="119">
        <v>15100</v>
      </c>
      <c r="M1200" s="119" t="s">
        <v>2193</v>
      </c>
    </row>
    <row r="1201" spans="1:13">
      <c r="A1201" s="119" t="s">
        <v>2795</v>
      </c>
      <c r="B1201" s="119" t="s">
        <v>397</v>
      </c>
      <c r="C1201" s="119">
        <v>2725.05</v>
      </c>
      <c r="D1201" s="119">
        <v>2749.95</v>
      </c>
      <c r="E1201" s="119">
        <v>2725.05</v>
      </c>
      <c r="F1201" s="119">
        <v>2731.1</v>
      </c>
      <c r="G1201" s="119">
        <v>2736</v>
      </c>
      <c r="H1201" s="119">
        <v>2721.6</v>
      </c>
      <c r="I1201" s="119">
        <v>6679</v>
      </c>
      <c r="J1201" s="119">
        <v>18300367.149999999</v>
      </c>
      <c r="K1201" s="121">
        <v>43140</v>
      </c>
      <c r="L1201" s="119">
        <v>324</v>
      </c>
      <c r="M1201" s="119" t="s">
        <v>2796</v>
      </c>
    </row>
    <row r="1202" spans="1:13">
      <c r="A1202" s="119" t="s">
        <v>1783</v>
      </c>
      <c r="B1202" s="119" t="s">
        <v>397</v>
      </c>
      <c r="C1202" s="119">
        <v>106.03</v>
      </c>
      <c r="D1202" s="119">
        <v>107.36</v>
      </c>
      <c r="E1202" s="119">
        <v>105.85</v>
      </c>
      <c r="F1202" s="119">
        <v>107.02</v>
      </c>
      <c r="G1202" s="119">
        <v>107.15</v>
      </c>
      <c r="H1202" s="119">
        <v>108.11</v>
      </c>
      <c r="I1202" s="119">
        <v>168486</v>
      </c>
      <c r="J1202" s="119">
        <v>17998370.989999998</v>
      </c>
      <c r="K1202" s="121">
        <v>43140</v>
      </c>
      <c r="L1202" s="119">
        <v>1245</v>
      </c>
      <c r="M1202" s="119" t="s">
        <v>1784</v>
      </c>
    </row>
    <row r="1203" spans="1:13">
      <c r="A1203" s="119" t="s">
        <v>1785</v>
      </c>
      <c r="B1203" s="119" t="s">
        <v>397</v>
      </c>
      <c r="C1203" s="119">
        <v>261</v>
      </c>
      <c r="D1203" s="119">
        <v>261</v>
      </c>
      <c r="E1203" s="119">
        <v>255</v>
      </c>
      <c r="F1203" s="119">
        <v>255.47</v>
      </c>
      <c r="G1203" s="119">
        <v>255.36</v>
      </c>
      <c r="H1203" s="119">
        <v>260.36</v>
      </c>
      <c r="I1203" s="119">
        <v>5297</v>
      </c>
      <c r="J1203" s="119">
        <v>1356107.92</v>
      </c>
      <c r="K1203" s="121">
        <v>43140</v>
      </c>
      <c r="L1203" s="119">
        <v>70</v>
      </c>
      <c r="M1203" s="119" t="s">
        <v>1786</v>
      </c>
    </row>
    <row r="1204" spans="1:13">
      <c r="A1204" s="119" t="s">
        <v>2236</v>
      </c>
      <c r="B1204" s="119" t="s">
        <v>397</v>
      </c>
      <c r="C1204" s="119">
        <v>310</v>
      </c>
      <c r="D1204" s="119">
        <v>310</v>
      </c>
      <c r="E1204" s="119">
        <v>297.2</v>
      </c>
      <c r="F1204" s="119">
        <v>299.8</v>
      </c>
      <c r="G1204" s="119">
        <v>299.8</v>
      </c>
      <c r="H1204" s="119">
        <v>300.01</v>
      </c>
      <c r="I1204" s="119">
        <v>450</v>
      </c>
      <c r="J1204" s="119">
        <v>134299.09</v>
      </c>
      <c r="K1204" s="121">
        <v>43140</v>
      </c>
      <c r="L1204" s="119">
        <v>30</v>
      </c>
      <c r="M1204" s="119" t="s">
        <v>2237</v>
      </c>
    </row>
    <row r="1205" spans="1:13">
      <c r="A1205" s="119" t="s">
        <v>2358</v>
      </c>
      <c r="B1205" s="119" t="s">
        <v>397</v>
      </c>
      <c r="C1205" s="119">
        <v>1580</v>
      </c>
      <c r="D1205" s="119">
        <v>1609.65</v>
      </c>
      <c r="E1205" s="119">
        <v>1570</v>
      </c>
      <c r="F1205" s="119">
        <v>1589.85</v>
      </c>
      <c r="G1205" s="119">
        <v>1603.8</v>
      </c>
      <c r="H1205" s="119">
        <v>1599.9</v>
      </c>
      <c r="I1205" s="119">
        <v>617</v>
      </c>
      <c r="J1205" s="119">
        <v>982914.2</v>
      </c>
      <c r="K1205" s="121">
        <v>43140</v>
      </c>
      <c r="L1205" s="119">
        <v>135</v>
      </c>
      <c r="M1205" s="119" t="s">
        <v>2359</v>
      </c>
    </row>
    <row r="1206" spans="1:13">
      <c r="A1206" s="119" t="s">
        <v>1787</v>
      </c>
      <c r="B1206" s="119" t="s">
        <v>397</v>
      </c>
      <c r="C1206" s="119">
        <v>16.5</v>
      </c>
      <c r="D1206" s="119">
        <v>16.5</v>
      </c>
      <c r="E1206" s="119">
        <v>15.25</v>
      </c>
      <c r="F1206" s="119">
        <v>16.149999999999999</v>
      </c>
      <c r="G1206" s="119">
        <v>15.85</v>
      </c>
      <c r="H1206" s="119">
        <v>16.149999999999999</v>
      </c>
      <c r="I1206" s="119">
        <v>29940</v>
      </c>
      <c r="J1206" s="119">
        <v>480190.45</v>
      </c>
      <c r="K1206" s="121">
        <v>43140</v>
      </c>
      <c r="L1206" s="119">
        <v>144</v>
      </c>
      <c r="M1206" s="119" t="s">
        <v>1788</v>
      </c>
    </row>
    <row r="1207" spans="1:13">
      <c r="A1207" s="119" t="s">
        <v>2526</v>
      </c>
      <c r="B1207" s="119" t="s">
        <v>397</v>
      </c>
      <c r="C1207" s="119">
        <v>19.899999999999999</v>
      </c>
      <c r="D1207" s="119">
        <v>21.2</v>
      </c>
      <c r="E1207" s="119">
        <v>19.7</v>
      </c>
      <c r="F1207" s="119">
        <v>20.85</v>
      </c>
      <c r="G1207" s="119">
        <v>21</v>
      </c>
      <c r="H1207" s="119">
        <v>20.3</v>
      </c>
      <c r="I1207" s="119">
        <v>13587</v>
      </c>
      <c r="J1207" s="119">
        <v>278562.65000000002</v>
      </c>
      <c r="K1207" s="121">
        <v>43140</v>
      </c>
      <c r="L1207" s="119">
        <v>61</v>
      </c>
      <c r="M1207" s="119" t="s">
        <v>2527</v>
      </c>
    </row>
    <row r="1208" spans="1:13">
      <c r="A1208" s="119" t="s">
        <v>1789</v>
      </c>
      <c r="B1208" s="119" t="s">
        <v>397</v>
      </c>
      <c r="C1208" s="119">
        <v>572.35</v>
      </c>
      <c r="D1208" s="119">
        <v>587.95000000000005</v>
      </c>
      <c r="E1208" s="119">
        <v>570</v>
      </c>
      <c r="F1208" s="119">
        <v>571.85</v>
      </c>
      <c r="G1208" s="119">
        <v>570</v>
      </c>
      <c r="H1208" s="119">
        <v>591.85</v>
      </c>
      <c r="I1208" s="119">
        <v>317460</v>
      </c>
      <c r="J1208" s="119">
        <v>183037817.15000001</v>
      </c>
      <c r="K1208" s="121">
        <v>43140</v>
      </c>
      <c r="L1208" s="119">
        <v>11735</v>
      </c>
      <c r="M1208" s="119" t="s">
        <v>1790</v>
      </c>
    </row>
    <row r="1209" spans="1:13">
      <c r="A1209" s="119" t="s">
        <v>2947</v>
      </c>
      <c r="B1209" s="119" t="s">
        <v>397</v>
      </c>
      <c r="C1209" s="119">
        <v>235</v>
      </c>
      <c r="D1209" s="119">
        <v>238.5</v>
      </c>
      <c r="E1209" s="119">
        <v>231.55</v>
      </c>
      <c r="F1209" s="119">
        <v>233.75</v>
      </c>
      <c r="G1209" s="119">
        <v>235</v>
      </c>
      <c r="H1209" s="119">
        <v>237</v>
      </c>
      <c r="I1209" s="119">
        <v>265756</v>
      </c>
      <c r="J1209" s="119">
        <v>62691167.5</v>
      </c>
      <c r="K1209" s="121">
        <v>43140</v>
      </c>
      <c r="L1209" s="119">
        <v>2188</v>
      </c>
      <c r="M1209" s="119" t="s">
        <v>2948</v>
      </c>
    </row>
    <row r="1210" spans="1:13">
      <c r="A1210" s="119" t="s">
        <v>2684</v>
      </c>
      <c r="B1210" s="119" t="s">
        <v>397</v>
      </c>
      <c r="C1210" s="119">
        <v>172.15</v>
      </c>
      <c r="D1210" s="119">
        <v>188.65</v>
      </c>
      <c r="E1210" s="119">
        <v>169</v>
      </c>
      <c r="F1210" s="119">
        <v>183.35</v>
      </c>
      <c r="G1210" s="119">
        <v>182.5</v>
      </c>
      <c r="H1210" s="119">
        <v>178.55</v>
      </c>
      <c r="I1210" s="119">
        <v>20960</v>
      </c>
      <c r="J1210" s="119">
        <v>3790507.15</v>
      </c>
      <c r="K1210" s="121">
        <v>43140</v>
      </c>
      <c r="L1210" s="119">
        <v>933</v>
      </c>
      <c r="M1210" s="119" t="s">
        <v>2685</v>
      </c>
    </row>
    <row r="1211" spans="1:13">
      <c r="A1211" s="119" t="s">
        <v>2461</v>
      </c>
      <c r="B1211" s="119" t="s">
        <v>397</v>
      </c>
      <c r="C1211" s="119">
        <v>1750</v>
      </c>
      <c r="D1211" s="119">
        <v>1798.15</v>
      </c>
      <c r="E1211" s="119">
        <v>1715.15</v>
      </c>
      <c r="F1211" s="119">
        <v>1771.45</v>
      </c>
      <c r="G1211" s="119">
        <v>1774.95</v>
      </c>
      <c r="H1211" s="119">
        <v>1796.8</v>
      </c>
      <c r="I1211" s="119">
        <v>75323</v>
      </c>
      <c r="J1211" s="119">
        <v>132968558.05</v>
      </c>
      <c r="K1211" s="121">
        <v>43140</v>
      </c>
      <c r="L1211" s="119">
        <v>6284</v>
      </c>
      <c r="M1211" s="119" t="s">
        <v>2462</v>
      </c>
    </row>
    <row r="1212" spans="1:13">
      <c r="A1212" s="119" t="s">
        <v>1791</v>
      </c>
      <c r="B1212" s="119" t="s">
        <v>397</v>
      </c>
      <c r="C1212" s="119">
        <v>138</v>
      </c>
      <c r="D1212" s="119">
        <v>146.65</v>
      </c>
      <c r="E1212" s="119">
        <v>138</v>
      </c>
      <c r="F1212" s="119">
        <v>141.55000000000001</v>
      </c>
      <c r="G1212" s="119">
        <v>141</v>
      </c>
      <c r="H1212" s="119">
        <v>144.65</v>
      </c>
      <c r="I1212" s="119">
        <v>20787</v>
      </c>
      <c r="J1212" s="119">
        <v>2970835.7</v>
      </c>
      <c r="K1212" s="121">
        <v>43140</v>
      </c>
      <c r="L1212" s="119">
        <v>586</v>
      </c>
      <c r="M1212" s="119" t="s">
        <v>1792</v>
      </c>
    </row>
    <row r="1213" spans="1:13">
      <c r="A1213" s="119" t="s">
        <v>1793</v>
      </c>
      <c r="B1213" s="119" t="s">
        <v>397</v>
      </c>
      <c r="C1213" s="119">
        <v>395.2</v>
      </c>
      <c r="D1213" s="119">
        <v>401.95</v>
      </c>
      <c r="E1213" s="119">
        <v>379.5</v>
      </c>
      <c r="F1213" s="119">
        <v>382.9</v>
      </c>
      <c r="G1213" s="119">
        <v>381.05</v>
      </c>
      <c r="H1213" s="119">
        <v>395.2</v>
      </c>
      <c r="I1213" s="119">
        <v>390677</v>
      </c>
      <c r="J1213" s="119">
        <v>154707044.19999999</v>
      </c>
      <c r="K1213" s="121">
        <v>43140</v>
      </c>
      <c r="L1213" s="119">
        <v>1186</v>
      </c>
      <c r="M1213" s="119" t="s">
        <v>1794</v>
      </c>
    </row>
    <row r="1214" spans="1:13">
      <c r="A1214" s="119" t="s">
        <v>1795</v>
      </c>
      <c r="B1214" s="119" t="s">
        <v>397</v>
      </c>
      <c r="C1214" s="119">
        <v>2299.9</v>
      </c>
      <c r="D1214" s="119">
        <v>2380.0500000000002</v>
      </c>
      <c r="E1214" s="119">
        <v>2272.25</v>
      </c>
      <c r="F1214" s="119">
        <v>2375.75</v>
      </c>
      <c r="G1214" s="119">
        <v>2372.3000000000002</v>
      </c>
      <c r="H1214" s="119">
        <v>2337.35</v>
      </c>
      <c r="I1214" s="119">
        <v>2398</v>
      </c>
      <c r="J1214" s="119">
        <v>5598613.1500000004</v>
      </c>
      <c r="K1214" s="121">
        <v>43140</v>
      </c>
      <c r="L1214" s="119">
        <v>413</v>
      </c>
      <c r="M1214" s="119" t="s">
        <v>1796</v>
      </c>
    </row>
    <row r="1215" spans="1:13">
      <c r="A1215" s="119" t="s">
        <v>3010</v>
      </c>
      <c r="B1215" s="119" t="s">
        <v>397</v>
      </c>
      <c r="C1215" s="119">
        <v>252.14</v>
      </c>
      <c r="D1215" s="119">
        <v>252.15</v>
      </c>
      <c r="E1215" s="119">
        <v>252</v>
      </c>
      <c r="F1215" s="119">
        <v>252</v>
      </c>
      <c r="G1215" s="119">
        <v>252</v>
      </c>
      <c r="H1215" s="119">
        <v>246.05</v>
      </c>
      <c r="I1215" s="119">
        <v>176</v>
      </c>
      <c r="J1215" s="119">
        <v>44354.38</v>
      </c>
      <c r="K1215" s="121">
        <v>43140</v>
      </c>
      <c r="L1215" s="119">
        <v>7</v>
      </c>
      <c r="M1215" s="119" t="s">
        <v>3011</v>
      </c>
    </row>
    <row r="1216" spans="1:13">
      <c r="A1216" s="119" t="s">
        <v>1797</v>
      </c>
      <c r="B1216" s="119" t="s">
        <v>397</v>
      </c>
      <c r="C1216" s="119">
        <v>528</v>
      </c>
      <c r="D1216" s="119">
        <v>543.95000000000005</v>
      </c>
      <c r="E1216" s="119">
        <v>517</v>
      </c>
      <c r="F1216" s="119">
        <v>525.70000000000005</v>
      </c>
      <c r="G1216" s="119">
        <v>528</v>
      </c>
      <c r="H1216" s="119">
        <v>539.04999999999995</v>
      </c>
      <c r="I1216" s="119">
        <v>16562</v>
      </c>
      <c r="J1216" s="119">
        <v>8783252.5999999996</v>
      </c>
      <c r="K1216" s="121">
        <v>43140</v>
      </c>
      <c r="L1216" s="119">
        <v>1261</v>
      </c>
      <c r="M1216" s="119" t="s">
        <v>1798</v>
      </c>
    </row>
    <row r="1217" spans="1:13">
      <c r="A1217" s="119" t="s">
        <v>1799</v>
      </c>
      <c r="B1217" s="119" t="s">
        <v>397</v>
      </c>
      <c r="C1217" s="119">
        <v>497</v>
      </c>
      <c r="D1217" s="119">
        <v>522.95000000000005</v>
      </c>
      <c r="E1217" s="119">
        <v>497</v>
      </c>
      <c r="F1217" s="119">
        <v>520.15</v>
      </c>
      <c r="G1217" s="119">
        <v>519</v>
      </c>
      <c r="H1217" s="119">
        <v>514.5</v>
      </c>
      <c r="I1217" s="119">
        <v>14703</v>
      </c>
      <c r="J1217" s="119">
        <v>7593471.2999999998</v>
      </c>
      <c r="K1217" s="121">
        <v>43140</v>
      </c>
      <c r="L1217" s="119">
        <v>1117</v>
      </c>
      <c r="M1217" s="119" t="s">
        <v>1800</v>
      </c>
    </row>
    <row r="1218" spans="1:13">
      <c r="A1218" s="119" t="s">
        <v>3347</v>
      </c>
      <c r="B1218" s="119" t="s">
        <v>397</v>
      </c>
      <c r="C1218" s="119">
        <v>11.8</v>
      </c>
      <c r="D1218" s="119">
        <v>12.35</v>
      </c>
      <c r="E1218" s="119">
        <v>11.4</v>
      </c>
      <c r="F1218" s="119">
        <v>12.1</v>
      </c>
      <c r="G1218" s="119">
        <v>12.1</v>
      </c>
      <c r="H1218" s="119">
        <v>12</v>
      </c>
      <c r="I1218" s="119">
        <v>180835</v>
      </c>
      <c r="J1218" s="119">
        <v>2160067.15</v>
      </c>
      <c r="K1218" s="121">
        <v>43140</v>
      </c>
      <c r="L1218" s="119">
        <v>547</v>
      </c>
      <c r="M1218" s="119" t="s">
        <v>3348</v>
      </c>
    </row>
    <row r="1219" spans="1:13">
      <c r="A1219" s="119" t="s">
        <v>1801</v>
      </c>
      <c r="B1219" s="119" t="s">
        <v>397</v>
      </c>
      <c r="C1219" s="119">
        <v>147.30000000000001</v>
      </c>
      <c r="D1219" s="119">
        <v>158</v>
      </c>
      <c r="E1219" s="119">
        <v>140.94999999999999</v>
      </c>
      <c r="F1219" s="119">
        <v>155.75</v>
      </c>
      <c r="G1219" s="119">
        <v>158</v>
      </c>
      <c r="H1219" s="119">
        <v>152.75</v>
      </c>
      <c r="I1219" s="119">
        <v>6198</v>
      </c>
      <c r="J1219" s="119">
        <v>944211.65</v>
      </c>
      <c r="K1219" s="121">
        <v>43140</v>
      </c>
      <c r="L1219" s="119">
        <v>176</v>
      </c>
      <c r="M1219" s="119" t="s">
        <v>1802</v>
      </c>
    </row>
    <row r="1220" spans="1:13">
      <c r="A1220" s="119" t="s">
        <v>1803</v>
      </c>
      <c r="B1220" s="119" t="s">
        <v>397</v>
      </c>
      <c r="C1220" s="119">
        <v>77.5</v>
      </c>
      <c r="D1220" s="119">
        <v>82.95</v>
      </c>
      <c r="E1220" s="119">
        <v>76.55</v>
      </c>
      <c r="F1220" s="119">
        <v>81.25</v>
      </c>
      <c r="G1220" s="119">
        <v>81.599999999999994</v>
      </c>
      <c r="H1220" s="119">
        <v>80.400000000000006</v>
      </c>
      <c r="I1220" s="119">
        <v>115344</v>
      </c>
      <c r="J1220" s="119">
        <v>9257025.75</v>
      </c>
      <c r="K1220" s="121">
        <v>43140</v>
      </c>
      <c r="L1220" s="119">
        <v>1154</v>
      </c>
      <c r="M1220" s="119" t="s">
        <v>1804</v>
      </c>
    </row>
    <row r="1221" spans="1:13">
      <c r="A1221" s="119" t="s">
        <v>2988</v>
      </c>
      <c r="B1221" s="119" t="s">
        <v>397</v>
      </c>
      <c r="C1221" s="119">
        <v>597.95000000000005</v>
      </c>
      <c r="D1221" s="119">
        <v>624</v>
      </c>
      <c r="E1221" s="119">
        <v>597.95000000000005</v>
      </c>
      <c r="F1221" s="119">
        <v>610.04999999999995</v>
      </c>
      <c r="G1221" s="119">
        <v>607.1</v>
      </c>
      <c r="H1221" s="119">
        <v>591.35</v>
      </c>
      <c r="I1221" s="119">
        <v>1353</v>
      </c>
      <c r="J1221" s="119">
        <v>816307.65</v>
      </c>
      <c r="K1221" s="121">
        <v>43140</v>
      </c>
      <c r="L1221" s="119">
        <v>48</v>
      </c>
      <c r="M1221" s="119" t="s">
        <v>2989</v>
      </c>
    </row>
    <row r="1222" spans="1:13">
      <c r="A1222" s="119" t="s">
        <v>1805</v>
      </c>
      <c r="B1222" s="119" t="s">
        <v>397</v>
      </c>
      <c r="C1222" s="119">
        <v>281.2</v>
      </c>
      <c r="D1222" s="119">
        <v>290</v>
      </c>
      <c r="E1222" s="119">
        <v>278</v>
      </c>
      <c r="F1222" s="119">
        <v>281.8</v>
      </c>
      <c r="G1222" s="119">
        <v>281</v>
      </c>
      <c r="H1222" s="119">
        <v>283.25</v>
      </c>
      <c r="I1222" s="119">
        <v>86246</v>
      </c>
      <c r="J1222" s="119">
        <v>24470727.800000001</v>
      </c>
      <c r="K1222" s="121">
        <v>43140</v>
      </c>
      <c r="L1222" s="119">
        <v>2359</v>
      </c>
      <c r="M1222" s="119" t="s">
        <v>1806</v>
      </c>
    </row>
    <row r="1223" spans="1:13">
      <c r="A1223" s="119" t="s">
        <v>1807</v>
      </c>
      <c r="B1223" s="119" t="s">
        <v>397</v>
      </c>
      <c r="C1223" s="119">
        <v>523</v>
      </c>
      <c r="D1223" s="119">
        <v>538.95000000000005</v>
      </c>
      <c r="E1223" s="119">
        <v>522</v>
      </c>
      <c r="F1223" s="119">
        <v>535.5</v>
      </c>
      <c r="G1223" s="119">
        <v>534.95000000000005</v>
      </c>
      <c r="H1223" s="119">
        <v>530.6</v>
      </c>
      <c r="I1223" s="119">
        <v>52914</v>
      </c>
      <c r="J1223" s="119">
        <v>28180247.199999999</v>
      </c>
      <c r="K1223" s="121">
        <v>43140</v>
      </c>
      <c r="L1223" s="119">
        <v>1403</v>
      </c>
      <c r="M1223" s="119" t="s">
        <v>1808</v>
      </c>
    </row>
    <row r="1224" spans="1:13">
      <c r="A1224" s="119" t="s">
        <v>212</v>
      </c>
      <c r="B1224" s="119" t="s">
        <v>397</v>
      </c>
      <c r="C1224" s="119">
        <v>16800</v>
      </c>
      <c r="D1224" s="119">
        <v>17139.95</v>
      </c>
      <c r="E1224" s="119">
        <v>16704.25</v>
      </c>
      <c r="F1224" s="119">
        <v>17041.45</v>
      </c>
      <c r="G1224" s="119">
        <v>17000</v>
      </c>
      <c r="H1224" s="119">
        <v>17005.05</v>
      </c>
      <c r="I1224" s="119">
        <v>16017</v>
      </c>
      <c r="J1224" s="119">
        <v>271456903.75</v>
      </c>
      <c r="K1224" s="121">
        <v>43140</v>
      </c>
      <c r="L1224" s="119">
        <v>7380</v>
      </c>
      <c r="M1224" s="119" t="s">
        <v>1809</v>
      </c>
    </row>
    <row r="1225" spans="1:13">
      <c r="A1225" s="119" t="s">
        <v>1810</v>
      </c>
      <c r="B1225" s="119" t="s">
        <v>397</v>
      </c>
      <c r="C1225" s="119">
        <v>246</v>
      </c>
      <c r="D1225" s="119">
        <v>269.7</v>
      </c>
      <c r="E1225" s="119">
        <v>241</v>
      </c>
      <c r="F1225" s="119">
        <v>262.45</v>
      </c>
      <c r="G1225" s="119">
        <v>263.8</v>
      </c>
      <c r="H1225" s="119">
        <v>249.65</v>
      </c>
      <c r="I1225" s="119">
        <v>139114</v>
      </c>
      <c r="J1225" s="119">
        <v>36098945.950000003</v>
      </c>
      <c r="K1225" s="121">
        <v>43140</v>
      </c>
      <c r="L1225" s="119">
        <v>2664</v>
      </c>
      <c r="M1225" s="119" t="s">
        <v>1811</v>
      </c>
    </row>
    <row r="1226" spans="1:13">
      <c r="A1226" s="119" t="s">
        <v>3349</v>
      </c>
      <c r="B1226" s="119" t="s">
        <v>397</v>
      </c>
      <c r="C1226" s="119">
        <v>13.25</v>
      </c>
      <c r="D1226" s="119">
        <v>13.85</v>
      </c>
      <c r="E1226" s="119">
        <v>13.15</v>
      </c>
      <c r="F1226" s="119">
        <v>13.45</v>
      </c>
      <c r="G1226" s="119">
        <v>13.35</v>
      </c>
      <c r="H1226" s="119">
        <v>13.8</v>
      </c>
      <c r="I1226" s="119">
        <v>36961</v>
      </c>
      <c r="J1226" s="119">
        <v>500684.7</v>
      </c>
      <c r="K1226" s="121">
        <v>43140</v>
      </c>
      <c r="L1226" s="119">
        <v>70</v>
      </c>
      <c r="M1226" s="119" t="s">
        <v>3350</v>
      </c>
    </row>
    <row r="1227" spans="1:13">
      <c r="A1227" s="119" t="s">
        <v>1812</v>
      </c>
      <c r="B1227" s="119" t="s">
        <v>397</v>
      </c>
      <c r="C1227" s="119">
        <v>170</v>
      </c>
      <c r="D1227" s="119">
        <v>175</v>
      </c>
      <c r="E1227" s="119">
        <v>167</v>
      </c>
      <c r="F1227" s="119">
        <v>171.7</v>
      </c>
      <c r="G1227" s="119">
        <v>172.75</v>
      </c>
      <c r="H1227" s="119">
        <v>182.3</v>
      </c>
      <c r="I1227" s="119">
        <v>60577</v>
      </c>
      <c r="J1227" s="119">
        <v>10356854.15</v>
      </c>
      <c r="K1227" s="121">
        <v>43140</v>
      </c>
      <c r="L1227" s="119">
        <v>988</v>
      </c>
      <c r="M1227" s="119" t="s">
        <v>1813</v>
      </c>
    </row>
    <row r="1228" spans="1:13">
      <c r="A1228" s="119" t="s">
        <v>1814</v>
      </c>
      <c r="B1228" s="119" t="s">
        <v>397</v>
      </c>
      <c r="C1228" s="119">
        <v>560</v>
      </c>
      <c r="D1228" s="119">
        <v>573.5</v>
      </c>
      <c r="E1228" s="119">
        <v>535</v>
      </c>
      <c r="F1228" s="119">
        <v>562.4</v>
      </c>
      <c r="G1228" s="119">
        <v>560</v>
      </c>
      <c r="H1228" s="119">
        <v>578.79999999999995</v>
      </c>
      <c r="I1228" s="119">
        <v>18623</v>
      </c>
      <c r="J1228" s="119">
        <v>10439537.550000001</v>
      </c>
      <c r="K1228" s="121">
        <v>43140</v>
      </c>
      <c r="L1228" s="119">
        <v>462</v>
      </c>
      <c r="M1228" s="119" t="s">
        <v>1815</v>
      </c>
    </row>
    <row r="1229" spans="1:13">
      <c r="A1229" s="119" t="s">
        <v>1816</v>
      </c>
      <c r="B1229" s="119" t="s">
        <v>397</v>
      </c>
      <c r="C1229" s="119">
        <v>1952.15</v>
      </c>
      <c r="D1229" s="119">
        <v>1972.7</v>
      </c>
      <c r="E1229" s="119">
        <v>1902.05</v>
      </c>
      <c r="F1229" s="119">
        <v>1935.75</v>
      </c>
      <c r="G1229" s="119">
        <v>1942.95</v>
      </c>
      <c r="H1229" s="119">
        <v>1979.6</v>
      </c>
      <c r="I1229" s="119">
        <v>24703</v>
      </c>
      <c r="J1229" s="119">
        <v>47778063.600000001</v>
      </c>
      <c r="K1229" s="121">
        <v>43140</v>
      </c>
      <c r="L1229" s="119">
        <v>1876</v>
      </c>
      <c r="M1229" s="119" t="s">
        <v>1817</v>
      </c>
    </row>
    <row r="1230" spans="1:13">
      <c r="A1230" s="119" t="s">
        <v>1818</v>
      </c>
      <c r="B1230" s="119" t="s">
        <v>397</v>
      </c>
      <c r="C1230" s="119">
        <v>26.8</v>
      </c>
      <c r="D1230" s="119">
        <v>28.3</v>
      </c>
      <c r="E1230" s="119">
        <v>26</v>
      </c>
      <c r="F1230" s="119">
        <v>28.1</v>
      </c>
      <c r="G1230" s="119">
        <v>28.2</v>
      </c>
      <c r="H1230" s="119">
        <v>27.8</v>
      </c>
      <c r="I1230" s="119">
        <v>119190</v>
      </c>
      <c r="J1230" s="119">
        <v>3296260.25</v>
      </c>
      <c r="K1230" s="121">
        <v>43140</v>
      </c>
      <c r="L1230" s="119">
        <v>769</v>
      </c>
      <c r="M1230" s="119" t="s">
        <v>1819</v>
      </c>
    </row>
    <row r="1231" spans="1:13">
      <c r="A1231" s="119" t="s">
        <v>3351</v>
      </c>
      <c r="B1231" s="119" t="s">
        <v>397</v>
      </c>
      <c r="C1231" s="119">
        <v>10.7</v>
      </c>
      <c r="D1231" s="119">
        <v>10.7</v>
      </c>
      <c r="E1231" s="119">
        <v>10.7</v>
      </c>
      <c r="F1231" s="119">
        <v>10.7</v>
      </c>
      <c r="G1231" s="119">
        <v>10.7</v>
      </c>
      <c r="H1231" s="119">
        <v>10.199999999999999</v>
      </c>
      <c r="I1231" s="119">
        <v>14056</v>
      </c>
      <c r="J1231" s="119">
        <v>150399.20000000001</v>
      </c>
      <c r="K1231" s="121">
        <v>43140</v>
      </c>
      <c r="L1231" s="119">
        <v>13</v>
      </c>
      <c r="M1231" s="119" t="s">
        <v>3352</v>
      </c>
    </row>
    <row r="1232" spans="1:13">
      <c r="A1232" s="119" t="s">
        <v>1820</v>
      </c>
      <c r="B1232" s="119" t="s">
        <v>397</v>
      </c>
      <c r="C1232" s="119">
        <v>42</v>
      </c>
      <c r="D1232" s="119">
        <v>44.7</v>
      </c>
      <c r="E1232" s="119">
        <v>41</v>
      </c>
      <c r="F1232" s="119">
        <v>43.65</v>
      </c>
      <c r="G1232" s="119">
        <v>44.2</v>
      </c>
      <c r="H1232" s="119">
        <v>43</v>
      </c>
      <c r="I1232" s="119">
        <v>176924</v>
      </c>
      <c r="J1232" s="119">
        <v>7688828.5999999996</v>
      </c>
      <c r="K1232" s="121">
        <v>43140</v>
      </c>
      <c r="L1232" s="119">
        <v>635</v>
      </c>
      <c r="M1232" s="119" t="s">
        <v>1821</v>
      </c>
    </row>
    <row r="1233" spans="1:13">
      <c r="A1233" s="119" t="s">
        <v>1822</v>
      </c>
      <c r="B1233" s="119" t="s">
        <v>397</v>
      </c>
      <c r="C1233" s="119">
        <v>214.05</v>
      </c>
      <c r="D1233" s="119">
        <v>232</v>
      </c>
      <c r="E1233" s="119">
        <v>214</v>
      </c>
      <c r="F1233" s="119">
        <v>224.7</v>
      </c>
      <c r="G1233" s="119">
        <v>224.7</v>
      </c>
      <c r="H1233" s="119">
        <v>216.85</v>
      </c>
      <c r="I1233" s="119">
        <v>80755</v>
      </c>
      <c r="J1233" s="119">
        <v>18215315.050000001</v>
      </c>
      <c r="K1233" s="121">
        <v>43140</v>
      </c>
      <c r="L1233" s="119">
        <v>1818</v>
      </c>
      <c r="M1233" s="119" t="s">
        <v>1823</v>
      </c>
    </row>
    <row r="1234" spans="1:13">
      <c r="A1234" s="119" t="s">
        <v>139</v>
      </c>
      <c r="B1234" s="119" t="s">
        <v>397</v>
      </c>
      <c r="C1234" s="119">
        <v>1210</v>
      </c>
      <c r="D1234" s="119">
        <v>1239.8</v>
      </c>
      <c r="E1234" s="119">
        <v>1209.95</v>
      </c>
      <c r="F1234" s="119">
        <v>1229.4000000000001</v>
      </c>
      <c r="G1234" s="119">
        <v>1237.25</v>
      </c>
      <c r="H1234" s="119">
        <v>1226</v>
      </c>
      <c r="I1234" s="119">
        <v>155707</v>
      </c>
      <c r="J1234" s="119">
        <v>190365505.55000001</v>
      </c>
      <c r="K1234" s="121">
        <v>43140</v>
      </c>
      <c r="L1234" s="119">
        <v>9723</v>
      </c>
      <c r="M1234" s="119" t="s">
        <v>1824</v>
      </c>
    </row>
    <row r="1235" spans="1:13">
      <c r="A1235" s="119" t="s">
        <v>3353</v>
      </c>
      <c r="B1235" s="119" t="s">
        <v>397</v>
      </c>
      <c r="C1235" s="119">
        <v>8.15</v>
      </c>
      <c r="D1235" s="119">
        <v>8.75</v>
      </c>
      <c r="E1235" s="119">
        <v>8.15</v>
      </c>
      <c r="F1235" s="119">
        <v>8.75</v>
      </c>
      <c r="G1235" s="119">
        <v>8.75</v>
      </c>
      <c r="H1235" s="119">
        <v>8.35</v>
      </c>
      <c r="I1235" s="119">
        <v>866946</v>
      </c>
      <c r="J1235" s="119">
        <v>7395567.8499999996</v>
      </c>
      <c r="K1235" s="121">
        <v>43140</v>
      </c>
      <c r="L1235" s="119">
        <v>649</v>
      </c>
      <c r="M1235" s="119" t="s">
        <v>3354</v>
      </c>
    </row>
    <row r="1236" spans="1:13">
      <c r="A1236" s="119" t="s">
        <v>3355</v>
      </c>
      <c r="B1236" s="119" t="s">
        <v>397</v>
      </c>
      <c r="C1236" s="119">
        <v>410.4</v>
      </c>
      <c r="D1236" s="119">
        <v>446.95</v>
      </c>
      <c r="E1236" s="119">
        <v>410.2</v>
      </c>
      <c r="F1236" s="119">
        <v>438</v>
      </c>
      <c r="G1236" s="119">
        <v>435</v>
      </c>
      <c r="H1236" s="119">
        <v>428.7</v>
      </c>
      <c r="I1236" s="119">
        <v>12013</v>
      </c>
      <c r="J1236" s="119">
        <v>5068108.75</v>
      </c>
      <c r="K1236" s="121">
        <v>43140</v>
      </c>
      <c r="L1236" s="119">
        <v>242</v>
      </c>
      <c r="M1236" s="119" t="s">
        <v>3356</v>
      </c>
    </row>
    <row r="1237" spans="1:13">
      <c r="A1237" s="119" t="s">
        <v>2441</v>
      </c>
      <c r="B1237" s="119" t="s">
        <v>397</v>
      </c>
      <c r="C1237" s="119">
        <v>19.5</v>
      </c>
      <c r="D1237" s="119">
        <v>20.9</v>
      </c>
      <c r="E1237" s="119">
        <v>19.2</v>
      </c>
      <c r="F1237" s="119">
        <v>20.5</v>
      </c>
      <c r="G1237" s="119">
        <v>20.350000000000001</v>
      </c>
      <c r="H1237" s="119">
        <v>20.65</v>
      </c>
      <c r="I1237" s="119">
        <v>115222</v>
      </c>
      <c r="J1237" s="119">
        <v>2346108.2999999998</v>
      </c>
      <c r="K1237" s="121">
        <v>43140</v>
      </c>
      <c r="L1237" s="119">
        <v>569</v>
      </c>
      <c r="M1237" s="119" t="s">
        <v>2442</v>
      </c>
    </row>
    <row r="1238" spans="1:13">
      <c r="A1238" s="119" t="s">
        <v>3357</v>
      </c>
      <c r="B1238" s="119" t="s">
        <v>397</v>
      </c>
      <c r="C1238" s="119">
        <v>34</v>
      </c>
      <c r="D1238" s="119">
        <v>35.299999999999997</v>
      </c>
      <c r="E1238" s="119">
        <v>32.700000000000003</v>
      </c>
      <c r="F1238" s="119">
        <v>33</v>
      </c>
      <c r="G1238" s="119">
        <v>32.950000000000003</v>
      </c>
      <c r="H1238" s="119">
        <v>34.4</v>
      </c>
      <c r="I1238" s="119">
        <v>5168</v>
      </c>
      <c r="J1238" s="119">
        <v>172179.45</v>
      </c>
      <c r="K1238" s="121">
        <v>43140</v>
      </c>
      <c r="L1238" s="119">
        <v>47</v>
      </c>
      <c r="M1238" s="119" t="s">
        <v>3358</v>
      </c>
    </row>
    <row r="1239" spans="1:13">
      <c r="A1239" s="119" t="s">
        <v>1825</v>
      </c>
      <c r="B1239" s="119" t="s">
        <v>397</v>
      </c>
      <c r="C1239" s="119">
        <v>570</v>
      </c>
      <c r="D1239" s="119">
        <v>583.75</v>
      </c>
      <c r="E1239" s="119">
        <v>563</v>
      </c>
      <c r="F1239" s="119">
        <v>575.1</v>
      </c>
      <c r="G1239" s="119">
        <v>578.29999999999995</v>
      </c>
      <c r="H1239" s="119">
        <v>578.15</v>
      </c>
      <c r="I1239" s="119">
        <v>9071</v>
      </c>
      <c r="J1239" s="119">
        <v>5220239.8499999996</v>
      </c>
      <c r="K1239" s="121">
        <v>43140</v>
      </c>
      <c r="L1239" s="119">
        <v>621</v>
      </c>
      <c r="M1239" s="119" t="s">
        <v>1826</v>
      </c>
    </row>
    <row r="1240" spans="1:13">
      <c r="A1240" s="119" t="s">
        <v>1827</v>
      </c>
      <c r="B1240" s="119" t="s">
        <v>397</v>
      </c>
      <c r="C1240" s="119">
        <v>22.5</v>
      </c>
      <c r="D1240" s="119">
        <v>22.9</v>
      </c>
      <c r="E1240" s="119">
        <v>20.25</v>
      </c>
      <c r="F1240" s="119">
        <v>22.35</v>
      </c>
      <c r="G1240" s="119">
        <v>22.35</v>
      </c>
      <c r="H1240" s="119">
        <v>22.75</v>
      </c>
      <c r="I1240" s="119">
        <v>2795686</v>
      </c>
      <c r="J1240" s="119">
        <v>62044662.600000001</v>
      </c>
      <c r="K1240" s="121">
        <v>43140</v>
      </c>
      <c r="L1240" s="119">
        <v>6830</v>
      </c>
      <c r="M1240" s="119" t="s">
        <v>1828</v>
      </c>
    </row>
    <row r="1241" spans="1:13">
      <c r="A1241" s="119" t="s">
        <v>2599</v>
      </c>
      <c r="B1241" s="119" t="s">
        <v>397</v>
      </c>
      <c r="C1241" s="119">
        <v>1182.25</v>
      </c>
      <c r="D1241" s="119">
        <v>1225</v>
      </c>
      <c r="E1241" s="119">
        <v>1181.2</v>
      </c>
      <c r="F1241" s="119">
        <v>1214.95</v>
      </c>
      <c r="G1241" s="119">
        <v>1208.5</v>
      </c>
      <c r="H1241" s="119">
        <v>1202.2</v>
      </c>
      <c r="I1241" s="119">
        <v>9730</v>
      </c>
      <c r="J1241" s="119">
        <v>11827401.1</v>
      </c>
      <c r="K1241" s="121">
        <v>43140</v>
      </c>
      <c r="L1241" s="119">
        <v>988</v>
      </c>
      <c r="M1241" s="119" t="s">
        <v>2600</v>
      </c>
    </row>
    <row r="1242" spans="1:13">
      <c r="A1242" s="119" t="s">
        <v>3359</v>
      </c>
      <c r="B1242" s="119" t="s">
        <v>397</v>
      </c>
      <c r="C1242" s="119">
        <v>4.45</v>
      </c>
      <c r="D1242" s="119">
        <v>4.55</v>
      </c>
      <c r="E1242" s="119">
        <v>4.3499999999999996</v>
      </c>
      <c r="F1242" s="119">
        <v>4.5</v>
      </c>
      <c r="G1242" s="119">
        <v>4.55</v>
      </c>
      <c r="H1242" s="119">
        <v>4.45</v>
      </c>
      <c r="I1242" s="119">
        <v>5015</v>
      </c>
      <c r="J1242" s="119">
        <v>22636.2</v>
      </c>
      <c r="K1242" s="121">
        <v>43140</v>
      </c>
      <c r="L1242" s="119">
        <v>21</v>
      </c>
      <c r="M1242" s="119" t="s">
        <v>3360</v>
      </c>
    </row>
    <row r="1243" spans="1:13">
      <c r="A1243" s="119" t="s">
        <v>2238</v>
      </c>
      <c r="B1243" s="119" t="s">
        <v>397</v>
      </c>
      <c r="C1243" s="119">
        <v>19.95</v>
      </c>
      <c r="D1243" s="119">
        <v>20.05</v>
      </c>
      <c r="E1243" s="119">
        <v>19.55</v>
      </c>
      <c r="F1243" s="119">
        <v>19.7</v>
      </c>
      <c r="G1243" s="119">
        <v>19.649999999999999</v>
      </c>
      <c r="H1243" s="119">
        <v>20</v>
      </c>
      <c r="I1243" s="119">
        <v>194874</v>
      </c>
      <c r="J1243" s="119">
        <v>3862209.1</v>
      </c>
      <c r="K1243" s="121">
        <v>43140</v>
      </c>
      <c r="L1243" s="119">
        <v>1053</v>
      </c>
      <c r="M1243" s="119" t="s">
        <v>1829</v>
      </c>
    </row>
    <row r="1244" spans="1:13">
      <c r="A1244" s="119" t="s">
        <v>1830</v>
      </c>
      <c r="B1244" s="119" t="s">
        <v>397</v>
      </c>
      <c r="C1244" s="119">
        <v>675</v>
      </c>
      <c r="D1244" s="119">
        <v>685</v>
      </c>
      <c r="E1244" s="119">
        <v>655</v>
      </c>
      <c r="F1244" s="119">
        <v>680.9</v>
      </c>
      <c r="G1244" s="119">
        <v>683.65</v>
      </c>
      <c r="H1244" s="119">
        <v>675.5</v>
      </c>
      <c r="I1244" s="119">
        <v>10802</v>
      </c>
      <c r="J1244" s="119">
        <v>7289377.9500000002</v>
      </c>
      <c r="K1244" s="121">
        <v>43140</v>
      </c>
      <c r="L1244" s="119">
        <v>588</v>
      </c>
      <c r="M1244" s="119" t="s">
        <v>2810</v>
      </c>
    </row>
    <row r="1245" spans="1:13">
      <c r="A1245" s="119" t="s">
        <v>1831</v>
      </c>
      <c r="B1245" s="119" t="s">
        <v>397</v>
      </c>
      <c r="C1245" s="119">
        <v>36</v>
      </c>
      <c r="D1245" s="119">
        <v>37.6</v>
      </c>
      <c r="E1245" s="119">
        <v>35.6</v>
      </c>
      <c r="F1245" s="119">
        <v>36.950000000000003</v>
      </c>
      <c r="G1245" s="119">
        <v>37</v>
      </c>
      <c r="H1245" s="119">
        <v>36.5</v>
      </c>
      <c r="I1245" s="119">
        <v>1663722</v>
      </c>
      <c r="J1245" s="119">
        <v>61403960.549999997</v>
      </c>
      <c r="K1245" s="121">
        <v>43140</v>
      </c>
      <c r="L1245" s="119">
        <v>8046</v>
      </c>
      <c r="M1245" s="119" t="s">
        <v>1832</v>
      </c>
    </row>
    <row r="1246" spans="1:13">
      <c r="A1246" s="119" t="s">
        <v>1833</v>
      </c>
      <c r="B1246" s="119" t="s">
        <v>397</v>
      </c>
      <c r="C1246" s="119">
        <v>1740.85</v>
      </c>
      <c r="D1246" s="119">
        <v>1827.85</v>
      </c>
      <c r="E1246" s="119">
        <v>1720.5</v>
      </c>
      <c r="F1246" s="119">
        <v>1791.45</v>
      </c>
      <c r="G1246" s="119">
        <v>1801.45</v>
      </c>
      <c r="H1246" s="119">
        <v>1723.65</v>
      </c>
      <c r="I1246" s="119">
        <v>17980</v>
      </c>
      <c r="J1246" s="119">
        <v>31729636.350000001</v>
      </c>
      <c r="K1246" s="121">
        <v>43140</v>
      </c>
      <c r="L1246" s="119">
        <v>1642</v>
      </c>
      <c r="M1246" s="119" t="s">
        <v>1834</v>
      </c>
    </row>
    <row r="1247" spans="1:13">
      <c r="A1247" s="119" t="s">
        <v>1835</v>
      </c>
      <c r="B1247" s="119" t="s">
        <v>397</v>
      </c>
      <c r="C1247" s="119">
        <v>240</v>
      </c>
      <c r="D1247" s="119">
        <v>248.8</v>
      </c>
      <c r="E1247" s="119">
        <v>234</v>
      </c>
      <c r="F1247" s="119">
        <v>247.05</v>
      </c>
      <c r="G1247" s="119">
        <v>246.5</v>
      </c>
      <c r="H1247" s="119">
        <v>247.9</v>
      </c>
      <c r="I1247" s="119">
        <v>26298</v>
      </c>
      <c r="J1247" s="119">
        <v>6429043.2999999998</v>
      </c>
      <c r="K1247" s="121">
        <v>43140</v>
      </c>
      <c r="L1247" s="119">
        <v>891</v>
      </c>
      <c r="M1247" s="119" t="s">
        <v>1836</v>
      </c>
    </row>
    <row r="1248" spans="1:13">
      <c r="A1248" s="119" t="s">
        <v>2560</v>
      </c>
      <c r="B1248" s="119" t="s">
        <v>397</v>
      </c>
      <c r="C1248" s="119">
        <v>78.150000000000006</v>
      </c>
      <c r="D1248" s="119">
        <v>81.849999999999994</v>
      </c>
      <c r="E1248" s="119">
        <v>78.150000000000006</v>
      </c>
      <c r="F1248" s="119">
        <v>80.849999999999994</v>
      </c>
      <c r="G1248" s="119">
        <v>81</v>
      </c>
      <c r="H1248" s="119">
        <v>81.7</v>
      </c>
      <c r="I1248" s="119">
        <v>54269</v>
      </c>
      <c r="J1248" s="119">
        <v>4368347.2</v>
      </c>
      <c r="K1248" s="121">
        <v>43140</v>
      </c>
      <c r="L1248" s="119">
        <v>714</v>
      </c>
      <c r="M1248" s="119" t="s">
        <v>2561</v>
      </c>
    </row>
    <row r="1249" spans="1:13">
      <c r="A1249" s="119" t="s">
        <v>1838</v>
      </c>
      <c r="B1249" s="119" t="s">
        <v>397</v>
      </c>
      <c r="C1249" s="119">
        <v>98</v>
      </c>
      <c r="D1249" s="119">
        <v>101.45</v>
      </c>
      <c r="E1249" s="119">
        <v>97.05</v>
      </c>
      <c r="F1249" s="119">
        <v>100.45</v>
      </c>
      <c r="G1249" s="119">
        <v>100.25</v>
      </c>
      <c r="H1249" s="119">
        <v>101.15</v>
      </c>
      <c r="I1249" s="119">
        <v>32605</v>
      </c>
      <c r="J1249" s="119">
        <v>3258506.75</v>
      </c>
      <c r="K1249" s="121">
        <v>43140</v>
      </c>
      <c r="L1249" s="119">
        <v>541</v>
      </c>
      <c r="M1249" s="119" t="s">
        <v>1839</v>
      </c>
    </row>
    <row r="1250" spans="1:13">
      <c r="A1250" s="119" t="s">
        <v>1840</v>
      </c>
      <c r="B1250" s="119" t="s">
        <v>397</v>
      </c>
      <c r="C1250" s="119">
        <v>810</v>
      </c>
      <c r="D1250" s="119">
        <v>846.5</v>
      </c>
      <c r="E1250" s="119">
        <v>786</v>
      </c>
      <c r="F1250" s="119">
        <v>805.1</v>
      </c>
      <c r="G1250" s="119">
        <v>846</v>
      </c>
      <c r="H1250" s="119">
        <v>825.7</v>
      </c>
      <c r="I1250" s="119">
        <v>146268</v>
      </c>
      <c r="J1250" s="119">
        <v>118172155.90000001</v>
      </c>
      <c r="K1250" s="121">
        <v>43140</v>
      </c>
      <c r="L1250" s="119">
        <v>6273</v>
      </c>
      <c r="M1250" s="119" t="s">
        <v>1841</v>
      </c>
    </row>
    <row r="1251" spans="1:13">
      <c r="A1251" s="119" t="s">
        <v>3361</v>
      </c>
      <c r="B1251" s="119" t="s">
        <v>397</v>
      </c>
      <c r="C1251" s="119">
        <v>1.45</v>
      </c>
      <c r="D1251" s="119">
        <v>1.45</v>
      </c>
      <c r="E1251" s="119">
        <v>1.35</v>
      </c>
      <c r="F1251" s="119">
        <v>1.4</v>
      </c>
      <c r="G1251" s="119">
        <v>1.4</v>
      </c>
      <c r="H1251" s="119">
        <v>1.4</v>
      </c>
      <c r="I1251" s="119">
        <v>115049</v>
      </c>
      <c r="J1251" s="119">
        <v>158435.15</v>
      </c>
      <c r="K1251" s="121">
        <v>43140</v>
      </c>
      <c r="L1251" s="119">
        <v>45</v>
      </c>
      <c r="M1251" s="119" t="s">
        <v>3362</v>
      </c>
    </row>
    <row r="1252" spans="1:13">
      <c r="A1252" s="119" t="s">
        <v>2811</v>
      </c>
      <c r="B1252" s="119" t="s">
        <v>397</v>
      </c>
      <c r="C1252" s="119">
        <v>411.05</v>
      </c>
      <c r="D1252" s="119">
        <v>421</v>
      </c>
      <c r="E1252" s="119">
        <v>411.05</v>
      </c>
      <c r="F1252" s="119">
        <v>415.45</v>
      </c>
      <c r="G1252" s="119">
        <v>416.25</v>
      </c>
      <c r="H1252" s="119">
        <v>416.35</v>
      </c>
      <c r="I1252" s="119">
        <v>5418</v>
      </c>
      <c r="J1252" s="119">
        <v>2263407.5499999998</v>
      </c>
      <c r="K1252" s="121">
        <v>43140</v>
      </c>
      <c r="L1252" s="119">
        <v>90</v>
      </c>
      <c r="M1252" s="119" t="s">
        <v>2812</v>
      </c>
    </row>
    <row r="1253" spans="1:13">
      <c r="A1253" s="119" t="s">
        <v>2568</v>
      </c>
      <c r="B1253" s="119" t="s">
        <v>397</v>
      </c>
      <c r="C1253" s="119">
        <v>94</v>
      </c>
      <c r="D1253" s="119">
        <v>97.2</v>
      </c>
      <c r="E1253" s="119">
        <v>92</v>
      </c>
      <c r="F1253" s="119">
        <v>95.45</v>
      </c>
      <c r="G1253" s="119">
        <v>96</v>
      </c>
      <c r="H1253" s="119">
        <v>96.15</v>
      </c>
      <c r="I1253" s="119">
        <v>65232</v>
      </c>
      <c r="J1253" s="119">
        <v>6205557.3499999996</v>
      </c>
      <c r="K1253" s="121">
        <v>43140</v>
      </c>
      <c r="L1253" s="119">
        <v>933</v>
      </c>
      <c r="M1253" s="119" t="s">
        <v>2569</v>
      </c>
    </row>
    <row r="1254" spans="1:13">
      <c r="A1254" s="119" t="s">
        <v>1842</v>
      </c>
      <c r="B1254" s="119" t="s">
        <v>397</v>
      </c>
      <c r="C1254" s="119">
        <v>50.9</v>
      </c>
      <c r="D1254" s="119">
        <v>52.85</v>
      </c>
      <c r="E1254" s="119">
        <v>50.6</v>
      </c>
      <c r="F1254" s="119">
        <v>52.55</v>
      </c>
      <c r="G1254" s="119">
        <v>52.4</v>
      </c>
      <c r="H1254" s="119">
        <v>52.15</v>
      </c>
      <c r="I1254" s="119">
        <v>955559</v>
      </c>
      <c r="J1254" s="119">
        <v>49498651.600000001</v>
      </c>
      <c r="K1254" s="121">
        <v>43140</v>
      </c>
      <c r="L1254" s="119">
        <v>3164</v>
      </c>
      <c r="M1254" s="119" t="s">
        <v>1843</v>
      </c>
    </row>
    <row r="1255" spans="1:13">
      <c r="A1255" s="119" t="s">
        <v>1844</v>
      </c>
      <c r="B1255" s="119" t="s">
        <v>397</v>
      </c>
      <c r="C1255" s="119">
        <v>555</v>
      </c>
      <c r="D1255" s="119">
        <v>579.95000000000005</v>
      </c>
      <c r="E1255" s="119">
        <v>551</v>
      </c>
      <c r="F1255" s="119">
        <v>567.15</v>
      </c>
      <c r="G1255" s="119">
        <v>565</v>
      </c>
      <c r="H1255" s="119">
        <v>559.85</v>
      </c>
      <c r="I1255" s="119">
        <v>864020</v>
      </c>
      <c r="J1255" s="119">
        <v>491962386.14999998</v>
      </c>
      <c r="K1255" s="121">
        <v>43140</v>
      </c>
      <c r="L1255" s="119">
        <v>37108</v>
      </c>
      <c r="M1255" s="119" t="s">
        <v>1845</v>
      </c>
    </row>
    <row r="1256" spans="1:13">
      <c r="A1256" s="119" t="s">
        <v>1846</v>
      </c>
      <c r="B1256" s="119" t="s">
        <v>397</v>
      </c>
      <c r="C1256" s="119">
        <v>1049</v>
      </c>
      <c r="D1256" s="119">
        <v>1049.95</v>
      </c>
      <c r="E1256" s="119">
        <v>1026.5</v>
      </c>
      <c r="F1256" s="119">
        <v>1035.4000000000001</v>
      </c>
      <c r="G1256" s="119">
        <v>1035</v>
      </c>
      <c r="H1256" s="119">
        <v>1050.05</v>
      </c>
      <c r="I1256" s="119">
        <v>3411</v>
      </c>
      <c r="J1256" s="119">
        <v>3549096.5</v>
      </c>
      <c r="K1256" s="121">
        <v>43140</v>
      </c>
      <c r="L1256" s="119">
        <v>366</v>
      </c>
      <c r="M1256" s="119" t="s">
        <v>2207</v>
      </c>
    </row>
    <row r="1257" spans="1:13">
      <c r="A1257" s="119" t="s">
        <v>1847</v>
      </c>
      <c r="B1257" s="119" t="s">
        <v>397</v>
      </c>
      <c r="C1257" s="119">
        <v>683.9</v>
      </c>
      <c r="D1257" s="119">
        <v>696.65</v>
      </c>
      <c r="E1257" s="119">
        <v>682.95</v>
      </c>
      <c r="F1257" s="119">
        <v>694.2</v>
      </c>
      <c r="G1257" s="119">
        <v>695</v>
      </c>
      <c r="H1257" s="119">
        <v>690.55</v>
      </c>
      <c r="I1257" s="119">
        <v>4353</v>
      </c>
      <c r="J1257" s="119">
        <v>3005580.9</v>
      </c>
      <c r="K1257" s="121">
        <v>43140</v>
      </c>
      <c r="L1257" s="119">
        <v>646</v>
      </c>
      <c r="M1257" s="119" t="s">
        <v>1848</v>
      </c>
    </row>
    <row r="1258" spans="1:13">
      <c r="A1258" s="119" t="s">
        <v>3363</v>
      </c>
      <c r="B1258" s="119" t="s">
        <v>397</v>
      </c>
      <c r="C1258" s="119">
        <v>13.5</v>
      </c>
      <c r="D1258" s="119">
        <v>14.25</v>
      </c>
      <c r="E1258" s="119">
        <v>13.2</v>
      </c>
      <c r="F1258" s="119">
        <v>13.35</v>
      </c>
      <c r="G1258" s="119">
        <v>13.2</v>
      </c>
      <c r="H1258" s="119">
        <v>13.65</v>
      </c>
      <c r="I1258" s="119">
        <v>100356</v>
      </c>
      <c r="J1258" s="119">
        <v>1353464</v>
      </c>
      <c r="K1258" s="121">
        <v>43140</v>
      </c>
      <c r="L1258" s="119">
        <v>180</v>
      </c>
      <c r="M1258" s="119" t="s">
        <v>3364</v>
      </c>
    </row>
    <row r="1259" spans="1:13">
      <c r="A1259" s="119" t="s">
        <v>2316</v>
      </c>
      <c r="B1259" s="119" t="s">
        <v>397</v>
      </c>
      <c r="C1259" s="119">
        <v>64.849999999999994</v>
      </c>
      <c r="D1259" s="119">
        <v>66.8</v>
      </c>
      <c r="E1259" s="119">
        <v>62.15</v>
      </c>
      <c r="F1259" s="119">
        <v>64.5</v>
      </c>
      <c r="G1259" s="119">
        <v>65</v>
      </c>
      <c r="H1259" s="119">
        <v>65.05</v>
      </c>
      <c r="I1259" s="119">
        <v>16888</v>
      </c>
      <c r="J1259" s="119">
        <v>1092661.05</v>
      </c>
      <c r="K1259" s="121">
        <v>43140</v>
      </c>
      <c r="L1259" s="119">
        <v>232</v>
      </c>
      <c r="M1259" s="119" t="s">
        <v>2317</v>
      </c>
    </row>
    <row r="1260" spans="1:13">
      <c r="A1260" s="119" t="s">
        <v>1849</v>
      </c>
      <c r="B1260" s="119" t="s">
        <v>397</v>
      </c>
      <c r="C1260" s="119">
        <v>104</v>
      </c>
      <c r="D1260" s="119">
        <v>109.9</v>
      </c>
      <c r="E1260" s="119">
        <v>102.75</v>
      </c>
      <c r="F1260" s="119">
        <v>103.45</v>
      </c>
      <c r="G1260" s="119">
        <v>103</v>
      </c>
      <c r="H1260" s="119">
        <v>107.05</v>
      </c>
      <c r="I1260" s="119">
        <v>509687</v>
      </c>
      <c r="J1260" s="119">
        <v>53813547.950000003</v>
      </c>
      <c r="K1260" s="121">
        <v>43140</v>
      </c>
      <c r="L1260" s="119">
        <v>4359</v>
      </c>
      <c r="M1260" s="119" t="s">
        <v>1850</v>
      </c>
    </row>
    <row r="1261" spans="1:13">
      <c r="A1261" s="119" t="s">
        <v>1851</v>
      </c>
      <c r="B1261" s="119" t="s">
        <v>397</v>
      </c>
      <c r="C1261" s="119">
        <v>281.25</v>
      </c>
      <c r="D1261" s="119">
        <v>289.89999999999998</v>
      </c>
      <c r="E1261" s="119">
        <v>281.25</v>
      </c>
      <c r="F1261" s="119">
        <v>285.95</v>
      </c>
      <c r="G1261" s="119">
        <v>285.89999999999998</v>
      </c>
      <c r="H1261" s="119">
        <v>290.75</v>
      </c>
      <c r="I1261" s="119">
        <v>229927</v>
      </c>
      <c r="J1261" s="119">
        <v>65635000.5</v>
      </c>
      <c r="K1261" s="121">
        <v>43140</v>
      </c>
      <c r="L1261" s="119">
        <v>4312</v>
      </c>
      <c r="M1261" s="119" t="s">
        <v>1852</v>
      </c>
    </row>
    <row r="1262" spans="1:13">
      <c r="A1262" s="119" t="s">
        <v>3365</v>
      </c>
      <c r="B1262" s="119" t="s">
        <v>397</v>
      </c>
      <c r="C1262" s="119">
        <v>214</v>
      </c>
      <c r="D1262" s="119">
        <v>236.5</v>
      </c>
      <c r="E1262" s="119">
        <v>214</v>
      </c>
      <c r="F1262" s="119">
        <v>236.5</v>
      </c>
      <c r="G1262" s="119">
        <v>236.5</v>
      </c>
      <c r="H1262" s="119">
        <v>225.25</v>
      </c>
      <c r="I1262" s="119">
        <v>219009</v>
      </c>
      <c r="J1262" s="119">
        <v>49559491.049999997</v>
      </c>
      <c r="K1262" s="121">
        <v>43140</v>
      </c>
      <c r="L1262" s="119">
        <v>1645</v>
      </c>
      <c r="M1262" s="119" t="s">
        <v>3366</v>
      </c>
    </row>
    <row r="1263" spans="1:13">
      <c r="A1263" s="119" t="s">
        <v>2386</v>
      </c>
      <c r="B1263" s="119" t="s">
        <v>397</v>
      </c>
      <c r="C1263" s="119">
        <v>196</v>
      </c>
      <c r="D1263" s="119">
        <v>228.6</v>
      </c>
      <c r="E1263" s="119">
        <v>196</v>
      </c>
      <c r="F1263" s="119">
        <v>228.6</v>
      </c>
      <c r="G1263" s="119">
        <v>228.6</v>
      </c>
      <c r="H1263" s="119">
        <v>207.85</v>
      </c>
      <c r="I1263" s="119">
        <v>306767</v>
      </c>
      <c r="J1263" s="119">
        <v>67089724.200000003</v>
      </c>
      <c r="K1263" s="121">
        <v>43140</v>
      </c>
      <c r="L1263" s="119">
        <v>5674</v>
      </c>
      <c r="M1263" s="119" t="s">
        <v>1880</v>
      </c>
    </row>
    <row r="1264" spans="1:13">
      <c r="A1264" s="119" t="s">
        <v>1853</v>
      </c>
      <c r="B1264" s="119" t="s">
        <v>397</v>
      </c>
      <c r="C1264" s="119">
        <v>1485</v>
      </c>
      <c r="D1264" s="119">
        <v>1505</v>
      </c>
      <c r="E1264" s="119">
        <v>1470.05</v>
      </c>
      <c r="F1264" s="119">
        <v>1498.2</v>
      </c>
      <c r="G1264" s="119">
        <v>1492</v>
      </c>
      <c r="H1264" s="119">
        <v>1489.75</v>
      </c>
      <c r="I1264" s="119">
        <v>3893</v>
      </c>
      <c r="J1264" s="119">
        <v>5825977.4000000004</v>
      </c>
      <c r="K1264" s="121">
        <v>43140</v>
      </c>
      <c r="L1264" s="119">
        <v>187</v>
      </c>
      <c r="M1264" s="119" t="s">
        <v>1854</v>
      </c>
    </row>
    <row r="1265" spans="1:13">
      <c r="A1265" s="119" t="s">
        <v>213</v>
      </c>
      <c r="B1265" s="119" t="s">
        <v>397</v>
      </c>
      <c r="C1265" s="119">
        <v>27.2</v>
      </c>
      <c r="D1265" s="119">
        <v>27.7</v>
      </c>
      <c r="E1265" s="119">
        <v>26.85</v>
      </c>
      <c r="F1265" s="119">
        <v>27.5</v>
      </c>
      <c r="G1265" s="119">
        <v>27.55</v>
      </c>
      <c r="H1265" s="119">
        <v>27.7</v>
      </c>
      <c r="I1265" s="119">
        <v>6186935</v>
      </c>
      <c r="J1265" s="119">
        <v>169397858.44999999</v>
      </c>
      <c r="K1265" s="121">
        <v>43140</v>
      </c>
      <c r="L1265" s="119">
        <v>9652</v>
      </c>
      <c r="M1265" s="119" t="s">
        <v>1855</v>
      </c>
    </row>
    <row r="1266" spans="1:13">
      <c r="A1266" s="119" t="s">
        <v>2246</v>
      </c>
      <c r="B1266" s="119" t="s">
        <v>397</v>
      </c>
      <c r="C1266" s="119">
        <v>348</v>
      </c>
      <c r="D1266" s="119">
        <v>360</v>
      </c>
      <c r="E1266" s="119">
        <v>345.9</v>
      </c>
      <c r="F1266" s="119">
        <v>355.7</v>
      </c>
      <c r="G1266" s="119">
        <v>354</v>
      </c>
      <c r="H1266" s="119">
        <v>350.45</v>
      </c>
      <c r="I1266" s="119">
        <v>27122</v>
      </c>
      <c r="J1266" s="119">
        <v>9606092.8000000007</v>
      </c>
      <c r="K1266" s="121">
        <v>43140</v>
      </c>
      <c r="L1266" s="119">
        <v>947</v>
      </c>
      <c r="M1266" s="119" t="s">
        <v>2247</v>
      </c>
    </row>
    <row r="1267" spans="1:13">
      <c r="A1267" s="119" t="s">
        <v>1856</v>
      </c>
      <c r="B1267" s="119" t="s">
        <v>397</v>
      </c>
      <c r="C1267" s="119">
        <v>425.95</v>
      </c>
      <c r="D1267" s="119">
        <v>447.9</v>
      </c>
      <c r="E1267" s="119">
        <v>416.35</v>
      </c>
      <c r="F1267" s="119">
        <v>440.25</v>
      </c>
      <c r="G1267" s="119">
        <v>441.2</v>
      </c>
      <c r="H1267" s="119">
        <v>432.05</v>
      </c>
      <c r="I1267" s="119">
        <v>318748</v>
      </c>
      <c r="J1267" s="119">
        <v>139091710.90000001</v>
      </c>
      <c r="K1267" s="121">
        <v>43140</v>
      </c>
      <c r="L1267" s="119">
        <v>7586</v>
      </c>
      <c r="M1267" s="119" t="s">
        <v>1857</v>
      </c>
    </row>
    <row r="1268" spans="1:13">
      <c r="A1268" s="119" t="s">
        <v>2528</v>
      </c>
      <c r="B1268" s="119" t="s">
        <v>397</v>
      </c>
      <c r="C1268" s="119">
        <v>131</v>
      </c>
      <c r="D1268" s="119">
        <v>140.44999999999999</v>
      </c>
      <c r="E1268" s="119">
        <v>130</v>
      </c>
      <c r="F1268" s="119">
        <v>138.35</v>
      </c>
      <c r="G1268" s="119">
        <v>138.4</v>
      </c>
      <c r="H1268" s="119">
        <v>133</v>
      </c>
      <c r="I1268" s="119">
        <v>120003</v>
      </c>
      <c r="J1268" s="119">
        <v>16269423</v>
      </c>
      <c r="K1268" s="121">
        <v>43140</v>
      </c>
      <c r="L1268" s="119">
        <v>1311</v>
      </c>
      <c r="M1268" s="119" t="s">
        <v>2529</v>
      </c>
    </row>
    <row r="1269" spans="1:13">
      <c r="A1269" s="119" t="s">
        <v>1858</v>
      </c>
      <c r="B1269" s="119" t="s">
        <v>397</v>
      </c>
      <c r="C1269" s="119">
        <v>37.950000000000003</v>
      </c>
      <c r="D1269" s="119">
        <v>39.25</v>
      </c>
      <c r="E1269" s="119">
        <v>37.35</v>
      </c>
      <c r="F1269" s="119">
        <v>37.950000000000003</v>
      </c>
      <c r="G1269" s="119">
        <v>37.6</v>
      </c>
      <c r="H1269" s="119">
        <v>38.799999999999997</v>
      </c>
      <c r="I1269" s="119">
        <v>40447</v>
      </c>
      <c r="J1269" s="119">
        <v>1547941.15</v>
      </c>
      <c r="K1269" s="121">
        <v>43140</v>
      </c>
      <c r="L1269" s="119">
        <v>152</v>
      </c>
      <c r="M1269" s="119" t="s">
        <v>1859</v>
      </c>
    </row>
    <row r="1270" spans="1:13">
      <c r="A1270" s="119" t="s">
        <v>1860</v>
      </c>
      <c r="B1270" s="119" t="s">
        <v>397</v>
      </c>
      <c r="C1270" s="119">
        <v>39.450000000000003</v>
      </c>
      <c r="D1270" s="119">
        <v>40.75</v>
      </c>
      <c r="E1270" s="119">
        <v>38.5</v>
      </c>
      <c r="F1270" s="119">
        <v>39.700000000000003</v>
      </c>
      <c r="G1270" s="119">
        <v>39.6</v>
      </c>
      <c r="H1270" s="119">
        <v>40.85</v>
      </c>
      <c r="I1270" s="119">
        <v>1056544</v>
      </c>
      <c r="J1270" s="119">
        <v>42026269.399999999</v>
      </c>
      <c r="K1270" s="121">
        <v>43140</v>
      </c>
      <c r="L1270" s="119">
        <v>3896</v>
      </c>
      <c r="M1270" s="119" t="s">
        <v>1861</v>
      </c>
    </row>
    <row r="1271" spans="1:13">
      <c r="A1271" s="119" t="s">
        <v>1862</v>
      </c>
      <c r="B1271" s="119" t="s">
        <v>397</v>
      </c>
      <c r="C1271" s="119">
        <v>19.2</v>
      </c>
      <c r="D1271" s="119">
        <v>21.3</v>
      </c>
      <c r="E1271" s="119">
        <v>19.2</v>
      </c>
      <c r="F1271" s="119">
        <v>20.75</v>
      </c>
      <c r="G1271" s="119">
        <v>20.75</v>
      </c>
      <c r="H1271" s="119">
        <v>20.85</v>
      </c>
      <c r="I1271" s="119">
        <v>10449</v>
      </c>
      <c r="J1271" s="119">
        <v>218985.15</v>
      </c>
      <c r="K1271" s="121">
        <v>43140</v>
      </c>
      <c r="L1271" s="119">
        <v>58</v>
      </c>
      <c r="M1271" s="119" t="s">
        <v>1863</v>
      </c>
    </row>
    <row r="1272" spans="1:13">
      <c r="A1272" s="119" t="s">
        <v>1864</v>
      </c>
      <c r="B1272" s="119" t="s">
        <v>397</v>
      </c>
      <c r="C1272" s="119">
        <v>22.3</v>
      </c>
      <c r="D1272" s="119">
        <v>24.7</v>
      </c>
      <c r="E1272" s="119">
        <v>22.3</v>
      </c>
      <c r="F1272" s="119">
        <v>24.2</v>
      </c>
      <c r="G1272" s="119">
        <v>24.5</v>
      </c>
      <c r="H1272" s="119">
        <v>23.75</v>
      </c>
      <c r="I1272" s="119">
        <v>6813</v>
      </c>
      <c r="J1272" s="119">
        <v>165587.29999999999</v>
      </c>
      <c r="K1272" s="121">
        <v>43140</v>
      </c>
      <c r="L1272" s="119">
        <v>88</v>
      </c>
      <c r="M1272" s="119" t="s">
        <v>1865</v>
      </c>
    </row>
    <row r="1273" spans="1:13">
      <c r="A1273" s="119" t="s">
        <v>2530</v>
      </c>
      <c r="B1273" s="119" t="s">
        <v>397</v>
      </c>
      <c r="C1273" s="119">
        <v>119</v>
      </c>
      <c r="D1273" s="119">
        <v>130.5</v>
      </c>
      <c r="E1273" s="119">
        <v>117</v>
      </c>
      <c r="F1273" s="119">
        <v>127.9</v>
      </c>
      <c r="G1273" s="119">
        <v>129.5</v>
      </c>
      <c r="H1273" s="119">
        <v>122.25</v>
      </c>
      <c r="I1273" s="119">
        <v>35314</v>
      </c>
      <c r="J1273" s="119">
        <v>4461876.05</v>
      </c>
      <c r="K1273" s="121">
        <v>43140</v>
      </c>
      <c r="L1273" s="119">
        <v>887</v>
      </c>
      <c r="M1273" s="119" t="s">
        <v>2531</v>
      </c>
    </row>
    <row r="1274" spans="1:13">
      <c r="A1274" s="119" t="s">
        <v>2686</v>
      </c>
      <c r="B1274" s="119" t="s">
        <v>397</v>
      </c>
      <c r="C1274" s="119">
        <v>72.099999999999994</v>
      </c>
      <c r="D1274" s="119">
        <v>74.7</v>
      </c>
      <c r="E1274" s="119">
        <v>71.849999999999994</v>
      </c>
      <c r="F1274" s="119">
        <v>73.55</v>
      </c>
      <c r="G1274" s="119">
        <v>73.599999999999994</v>
      </c>
      <c r="H1274" s="119">
        <v>75.5</v>
      </c>
      <c r="I1274" s="119">
        <v>1519102</v>
      </c>
      <c r="J1274" s="119">
        <v>111835785.15000001</v>
      </c>
      <c r="K1274" s="121">
        <v>43140</v>
      </c>
      <c r="L1274" s="119">
        <v>8019</v>
      </c>
      <c r="M1274" s="119" t="s">
        <v>2687</v>
      </c>
    </row>
    <row r="1275" spans="1:13">
      <c r="A1275" s="119" t="s">
        <v>3367</v>
      </c>
      <c r="B1275" s="119" t="s">
        <v>397</v>
      </c>
      <c r="C1275" s="119">
        <v>0.6</v>
      </c>
      <c r="D1275" s="119">
        <v>0.65</v>
      </c>
      <c r="E1275" s="119">
        <v>0.6</v>
      </c>
      <c r="F1275" s="119">
        <v>0.65</v>
      </c>
      <c r="G1275" s="119">
        <v>0.6</v>
      </c>
      <c r="H1275" s="119">
        <v>0.65</v>
      </c>
      <c r="I1275" s="119">
        <v>128888</v>
      </c>
      <c r="J1275" s="119">
        <v>78677.600000000006</v>
      </c>
      <c r="K1275" s="121">
        <v>43140</v>
      </c>
      <c r="L1275" s="119">
        <v>79</v>
      </c>
      <c r="M1275" s="119" t="s">
        <v>3368</v>
      </c>
    </row>
    <row r="1276" spans="1:13">
      <c r="A1276" s="119" t="s">
        <v>2610</v>
      </c>
      <c r="B1276" s="119" t="s">
        <v>397</v>
      </c>
      <c r="C1276" s="119">
        <v>526.79999999999995</v>
      </c>
      <c r="D1276" s="119">
        <v>534.85</v>
      </c>
      <c r="E1276" s="119">
        <v>517</v>
      </c>
      <c r="F1276" s="119">
        <v>532.1</v>
      </c>
      <c r="G1276" s="119">
        <v>533</v>
      </c>
      <c r="H1276" s="119">
        <v>533.4</v>
      </c>
      <c r="I1276" s="119">
        <v>6825</v>
      </c>
      <c r="J1276" s="119">
        <v>3591856.1</v>
      </c>
      <c r="K1276" s="121">
        <v>43140</v>
      </c>
      <c r="L1276" s="119">
        <v>347</v>
      </c>
      <c r="M1276" s="119" t="s">
        <v>2611</v>
      </c>
    </row>
    <row r="1277" spans="1:13">
      <c r="A1277" s="119" t="s">
        <v>2688</v>
      </c>
      <c r="B1277" s="119" t="s">
        <v>397</v>
      </c>
      <c r="C1277" s="119">
        <v>262</v>
      </c>
      <c r="D1277" s="119">
        <v>274.95</v>
      </c>
      <c r="E1277" s="119">
        <v>253.05</v>
      </c>
      <c r="F1277" s="119">
        <v>264.64999999999998</v>
      </c>
      <c r="G1277" s="119">
        <v>264.95</v>
      </c>
      <c r="H1277" s="119">
        <v>262.60000000000002</v>
      </c>
      <c r="I1277" s="119">
        <v>9973</v>
      </c>
      <c r="J1277" s="119">
        <v>2632931.1</v>
      </c>
      <c r="K1277" s="121">
        <v>43140</v>
      </c>
      <c r="L1277" s="119">
        <v>328</v>
      </c>
      <c r="M1277" s="119" t="s">
        <v>2689</v>
      </c>
    </row>
    <row r="1278" spans="1:13">
      <c r="A1278" s="119" t="s">
        <v>1866</v>
      </c>
      <c r="B1278" s="119" t="s">
        <v>397</v>
      </c>
      <c r="C1278" s="119">
        <v>79</v>
      </c>
      <c r="D1278" s="119">
        <v>82.85</v>
      </c>
      <c r="E1278" s="119">
        <v>78.650000000000006</v>
      </c>
      <c r="F1278" s="119">
        <v>81.75</v>
      </c>
      <c r="G1278" s="119">
        <v>82</v>
      </c>
      <c r="H1278" s="119">
        <v>82.2</v>
      </c>
      <c r="I1278" s="119">
        <v>1947188</v>
      </c>
      <c r="J1278" s="119">
        <v>157786604.40000001</v>
      </c>
      <c r="K1278" s="121">
        <v>43140</v>
      </c>
      <c r="L1278" s="119">
        <v>8699</v>
      </c>
      <c r="M1278" s="119" t="s">
        <v>1867</v>
      </c>
    </row>
    <row r="1279" spans="1:13">
      <c r="A1279" s="119" t="s">
        <v>230</v>
      </c>
      <c r="B1279" s="119" t="s">
        <v>397</v>
      </c>
      <c r="C1279" s="119">
        <v>1800</v>
      </c>
      <c r="D1279" s="119">
        <v>1889.55</v>
      </c>
      <c r="E1279" s="119">
        <v>1798.15</v>
      </c>
      <c r="F1279" s="119">
        <v>1875.05</v>
      </c>
      <c r="G1279" s="119">
        <v>1873.25</v>
      </c>
      <c r="H1279" s="119">
        <v>1843.2</v>
      </c>
      <c r="I1279" s="119">
        <v>227219</v>
      </c>
      <c r="J1279" s="119">
        <v>422273985.19999999</v>
      </c>
      <c r="K1279" s="121">
        <v>43140</v>
      </c>
      <c r="L1279" s="119">
        <v>9426</v>
      </c>
      <c r="M1279" s="119" t="s">
        <v>1868</v>
      </c>
    </row>
    <row r="1280" spans="1:13">
      <c r="A1280" s="119" t="s">
        <v>1869</v>
      </c>
      <c r="B1280" s="119" t="s">
        <v>397</v>
      </c>
      <c r="C1280" s="119">
        <v>198</v>
      </c>
      <c r="D1280" s="119">
        <v>198</v>
      </c>
      <c r="E1280" s="119">
        <v>182.45</v>
      </c>
      <c r="F1280" s="119">
        <v>193.8</v>
      </c>
      <c r="G1280" s="119">
        <v>194</v>
      </c>
      <c r="H1280" s="119">
        <v>192.75</v>
      </c>
      <c r="I1280" s="119">
        <v>10938</v>
      </c>
      <c r="J1280" s="119">
        <v>2085881.65</v>
      </c>
      <c r="K1280" s="121">
        <v>43140</v>
      </c>
      <c r="L1280" s="119">
        <v>259</v>
      </c>
      <c r="M1280" s="119" t="s">
        <v>1870</v>
      </c>
    </row>
    <row r="1281" spans="1:13">
      <c r="A1281" s="119" t="s">
        <v>1871</v>
      </c>
      <c r="B1281" s="119" t="s">
        <v>397</v>
      </c>
      <c r="C1281" s="119">
        <v>354</v>
      </c>
      <c r="D1281" s="119">
        <v>374.3</v>
      </c>
      <c r="E1281" s="119">
        <v>354</v>
      </c>
      <c r="F1281" s="119">
        <v>370.5</v>
      </c>
      <c r="G1281" s="119">
        <v>370.1</v>
      </c>
      <c r="H1281" s="119">
        <v>367.35</v>
      </c>
      <c r="I1281" s="119">
        <v>276959</v>
      </c>
      <c r="J1281" s="119">
        <v>102149993.90000001</v>
      </c>
      <c r="K1281" s="121">
        <v>43140</v>
      </c>
      <c r="L1281" s="119">
        <v>4622</v>
      </c>
      <c r="M1281" s="119" t="s">
        <v>1872</v>
      </c>
    </row>
    <row r="1282" spans="1:13">
      <c r="A1282" s="119" t="s">
        <v>2690</v>
      </c>
      <c r="B1282" s="119" t="s">
        <v>397</v>
      </c>
      <c r="C1282" s="119">
        <v>1.25</v>
      </c>
      <c r="D1282" s="119">
        <v>1.3</v>
      </c>
      <c r="E1282" s="119">
        <v>1.25</v>
      </c>
      <c r="F1282" s="119">
        <v>1.25</v>
      </c>
      <c r="G1282" s="119">
        <v>1.25</v>
      </c>
      <c r="H1282" s="119">
        <v>1.3</v>
      </c>
      <c r="I1282" s="119">
        <v>3240769</v>
      </c>
      <c r="J1282" s="119">
        <v>4054605.3</v>
      </c>
      <c r="K1282" s="121">
        <v>43140</v>
      </c>
      <c r="L1282" s="119">
        <v>1129</v>
      </c>
      <c r="M1282" s="119" t="s">
        <v>2691</v>
      </c>
    </row>
    <row r="1283" spans="1:13">
      <c r="A1283" s="119" t="s">
        <v>140</v>
      </c>
      <c r="B1283" s="119" t="s">
        <v>397</v>
      </c>
      <c r="C1283" s="119">
        <v>1331</v>
      </c>
      <c r="D1283" s="119">
        <v>1362</v>
      </c>
      <c r="E1283" s="119">
        <v>1295</v>
      </c>
      <c r="F1283" s="119">
        <v>1311.3</v>
      </c>
      <c r="G1283" s="119">
        <v>1311.9</v>
      </c>
      <c r="H1283" s="119">
        <v>1337.6</v>
      </c>
      <c r="I1283" s="119">
        <v>863164</v>
      </c>
      <c r="J1283" s="119">
        <v>1139100401.1500001</v>
      </c>
      <c r="K1283" s="121">
        <v>43140</v>
      </c>
      <c r="L1283" s="119">
        <v>32969</v>
      </c>
      <c r="M1283" s="119" t="s">
        <v>1873</v>
      </c>
    </row>
    <row r="1284" spans="1:13">
      <c r="A1284" s="119" t="s">
        <v>351</v>
      </c>
      <c r="B1284" s="119" t="s">
        <v>397</v>
      </c>
      <c r="C1284" s="119">
        <v>1038.95</v>
      </c>
      <c r="D1284" s="119">
        <v>1075</v>
      </c>
      <c r="E1284" s="119">
        <v>1021</v>
      </c>
      <c r="F1284" s="119">
        <v>1062.5999999999999</v>
      </c>
      <c r="G1284" s="119">
        <v>1066.7</v>
      </c>
      <c r="H1284" s="119">
        <v>1055.0999999999999</v>
      </c>
      <c r="I1284" s="119">
        <v>9410</v>
      </c>
      <c r="J1284" s="119">
        <v>10002525.6</v>
      </c>
      <c r="K1284" s="121">
        <v>43140</v>
      </c>
      <c r="L1284" s="119">
        <v>1104</v>
      </c>
      <c r="M1284" s="119" t="s">
        <v>1874</v>
      </c>
    </row>
    <row r="1285" spans="1:13">
      <c r="A1285" s="119" t="s">
        <v>141</v>
      </c>
      <c r="B1285" s="119" t="s">
        <v>397</v>
      </c>
      <c r="C1285" s="119">
        <v>698</v>
      </c>
      <c r="D1285" s="119">
        <v>746.55</v>
      </c>
      <c r="E1285" s="119">
        <v>690.55</v>
      </c>
      <c r="F1285" s="119">
        <v>739.75</v>
      </c>
      <c r="G1285" s="119">
        <v>740</v>
      </c>
      <c r="H1285" s="119">
        <v>712.05</v>
      </c>
      <c r="I1285" s="119">
        <v>633985</v>
      </c>
      <c r="J1285" s="119">
        <v>458702567.19999999</v>
      </c>
      <c r="K1285" s="121">
        <v>43140</v>
      </c>
      <c r="L1285" s="119">
        <v>18621</v>
      </c>
      <c r="M1285" s="119" t="s">
        <v>1875</v>
      </c>
    </row>
    <row r="1286" spans="1:13">
      <c r="A1286" s="119" t="s">
        <v>2562</v>
      </c>
      <c r="B1286" s="119" t="s">
        <v>397</v>
      </c>
      <c r="C1286" s="119">
        <v>126</v>
      </c>
      <c r="D1286" s="119">
        <v>131</v>
      </c>
      <c r="E1286" s="119">
        <v>125</v>
      </c>
      <c r="F1286" s="119">
        <v>128.75</v>
      </c>
      <c r="G1286" s="119">
        <v>128.1</v>
      </c>
      <c r="H1286" s="119">
        <v>129.25</v>
      </c>
      <c r="I1286" s="119">
        <v>187453</v>
      </c>
      <c r="J1286" s="119">
        <v>24075585.25</v>
      </c>
      <c r="K1286" s="121">
        <v>43140</v>
      </c>
      <c r="L1286" s="119">
        <v>1294</v>
      </c>
      <c r="M1286" s="119" t="s">
        <v>2563</v>
      </c>
    </row>
    <row r="1287" spans="1:13">
      <c r="A1287" s="119" t="s">
        <v>1876</v>
      </c>
      <c r="B1287" s="119" t="s">
        <v>397</v>
      </c>
      <c r="C1287" s="119">
        <v>254.1</v>
      </c>
      <c r="D1287" s="119">
        <v>263.5</v>
      </c>
      <c r="E1287" s="119">
        <v>252</v>
      </c>
      <c r="F1287" s="119">
        <v>253.45</v>
      </c>
      <c r="G1287" s="119">
        <v>254.4</v>
      </c>
      <c r="H1287" s="119">
        <v>275.39999999999998</v>
      </c>
      <c r="I1287" s="119">
        <v>323275</v>
      </c>
      <c r="J1287" s="119">
        <v>83309946.299999997</v>
      </c>
      <c r="K1287" s="121">
        <v>43140</v>
      </c>
      <c r="L1287" s="119">
        <v>5635</v>
      </c>
      <c r="M1287" s="119" t="s">
        <v>1877</v>
      </c>
    </row>
    <row r="1288" spans="1:13">
      <c r="A1288" s="119" t="s">
        <v>3369</v>
      </c>
      <c r="B1288" s="119" t="s">
        <v>397</v>
      </c>
      <c r="C1288" s="119">
        <v>153.80000000000001</v>
      </c>
      <c r="D1288" s="119">
        <v>160.65</v>
      </c>
      <c r="E1288" s="119">
        <v>151</v>
      </c>
      <c r="F1288" s="119">
        <v>155.55000000000001</v>
      </c>
      <c r="G1288" s="119">
        <v>155.5</v>
      </c>
      <c r="H1288" s="119">
        <v>156.85</v>
      </c>
      <c r="I1288" s="119">
        <v>63631</v>
      </c>
      <c r="J1288" s="119">
        <v>10007532.550000001</v>
      </c>
      <c r="K1288" s="121">
        <v>43140</v>
      </c>
      <c r="L1288" s="119">
        <v>1409</v>
      </c>
      <c r="M1288" s="119" t="s">
        <v>3370</v>
      </c>
    </row>
    <row r="1289" spans="1:13">
      <c r="A1289" s="119" t="s">
        <v>2581</v>
      </c>
      <c r="B1289" s="119" t="s">
        <v>397</v>
      </c>
      <c r="C1289" s="119">
        <v>31.55</v>
      </c>
      <c r="D1289" s="119">
        <v>33.1</v>
      </c>
      <c r="E1289" s="119">
        <v>30.95</v>
      </c>
      <c r="F1289" s="119">
        <v>33.1</v>
      </c>
      <c r="G1289" s="119">
        <v>33.1</v>
      </c>
      <c r="H1289" s="119">
        <v>31.55</v>
      </c>
      <c r="I1289" s="119">
        <v>146678</v>
      </c>
      <c r="J1289" s="119">
        <v>4775967.9000000004</v>
      </c>
      <c r="K1289" s="121">
        <v>43140</v>
      </c>
      <c r="L1289" s="119">
        <v>647</v>
      </c>
      <c r="M1289" s="119" t="s">
        <v>2582</v>
      </c>
    </row>
    <row r="1290" spans="1:13">
      <c r="A1290" s="119" t="s">
        <v>2813</v>
      </c>
      <c r="B1290" s="119" t="s">
        <v>397</v>
      </c>
      <c r="C1290" s="119">
        <v>109</v>
      </c>
      <c r="D1290" s="119">
        <v>111.7</v>
      </c>
      <c r="E1290" s="119">
        <v>106.3</v>
      </c>
      <c r="F1290" s="119">
        <v>109.65</v>
      </c>
      <c r="G1290" s="119">
        <v>109.95</v>
      </c>
      <c r="H1290" s="119">
        <v>110.45</v>
      </c>
      <c r="I1290" s="119">
        <v>16626</v>
      </c>
      <c r="J1290" s="119">
        <v>1827216.15</v>
      </c>
      <c r="K1290" s="121">
        <v>43140</v>
      </c>
      <c r="L1290" s="119">
        <v>248</v>
      </c>
      <c r="M1290" s="119" t="s">
        <v>2814</v>
      </c>
    </row>
    <row r="1291" spans="1:13">
      <c r="A1291" s="119" t="s">
        <v>1878</v>
      </c>
      <c r="B1291" s="119" t="s">
        <v>397</v>
      </c>
      <c r="C1291" s="119">
        <v>3.6</v>
      </c>
      <c r="D1291" s="119">
        <v>3.75</v>
      </c>
      <c r="E1291" s="119">
        <v>3.55</v>
      </c>
      <c r="F1291" s="119">
        <v>3.7</v>
      </c>
      <c r="G1291" s="119">
        <v>3.75</v>
      </c>
      <c r="H1291" s="119">
        <v>3.75</v>
      </c>
      <c r="I1291" s="119">
        <v>258899</v>
      </c>
      <c r="J1291" s="119">
        <v>953945.9</v>
      </c>
      <c r="K1291" s="121">
        <v>43140</v>
      </c>
      <c r="L1291" s="119">
        <v>229</v>
      </c>
      <c r="M1291" s="119" t="s">
        <v>1879</v>
      </c>
    </row>
    <row r="1292" spans="1:13">
      <c r="A1292" s="119" t="s">
        <v>2181</v>
      </c>
      <c r="B1292" s="119" t="s">
        <v>397</v>
      </c>
      <c r="C1292" s="119">
        <v>398</v>
      </c>
      <c r="D1292" s="119">
        <v>406</v>
      </c>
      <c r="E1292" s="119">
        <v>392</v>
      </c>
      <c r="F1292" s="119">
        <v>403.5</v>
      </c>
      <c r="G1292" s="119">
        <v>401</v>
      </c>
      <c r="H1292" s="119">
        <v>405.1</v>
      </c>
      <c r="I1292" s="119">
        <v>15395</v>
      </c>
      <c r="J1292" s="119">
        <v>6164007.3499999996</v>
      </c>
      <c r="K1292" s="121">
        <v>43140</v>
      </c>
      <c r="L1292" s="119">
        <v>629</v>
      </c>
      <c r="M1292" s="119" t="s">
        <v>2387</v>
      </c>
    </row>
    <row r="1293" spans="1:13">
      <c r="A1293" s="119" t="s">
        <v>380</v>
      </c>
      <c r="B1293" s="119" t="s">
        <v>397</v>
      </c>
      <c r="C1293" s="119">
        <v>322.7</v>
      </c>
      <c r="D1293" s="119">
        <v>348.55</v>
      </c>
      <c r="E1293" s="119">
        <v>322.7</v>
      </c>
      <c r="F1293" s="119">
        <v>346.15</v>
      </c>
      <c r="G1293" s="119">
        <v>346.2</v>
      </c>
      <c r="H1293" s="119">
        <v>332.3</v>
      </c>
      <c r="I1293" s="119">
        <v>2209189</v>
      </c>
      <c r="J1293" s="119">
        <v>751277018.85000002</v>
      </c>
      <c r="K1293" s="121">
        <v>43140</v>
      </c>
      <c r="L1293" s="119">
        <v>41770</v>
      </c>
      <c r="M1293" s="119" t="s">
        <v>2186</v>
      </c>
    </row>
    <row r="1294" spans="1:13">
      <c r="A1294" s="119" t="s">
        <v>1881</v>
      </c>
      <c r="B1294" s="119" t="s">
        <v>397</v>
      </c>
      <c r="C1294" s="119">
        <v>8.6</v>
      </c>
      <c r="D1294" s="119">
        <v>9.5</v>
      </c>
      <c r="E1294" s="119">
        <v>8.6</v>
      </c>
      <c r="F1294" s="119">
        <v>9.3000000000000007</v>
      </c>
      <c r="G1294" s="119">
        <v>9.3000000000000007</v>
      </c>
      <c r="H1294" s="119">
        <v>9</v>
      </c>
      <c r="I1294" s="119">
        <v>5220280</v>
      </c>
      <c r="J1294" s="119">
        <v>48360836</v>
      </c>
      <c r="K1294" s="121">
        <v>43140</v>
      </c>
      <c r="L1294" s="119">
        <v>3589</v>
      </c>
      <c r="M1294" s="119" t="s">
        <v>1882</v>
      </c>
    </row>
    <row r="1295" spans="1:13">
      <c r="A1295" s="119" t="s">
        <v>1883</v>
      </c>
      <c r="B1295" s="119" t="s">
        <v>397</v>
      </c>
      <c r="C1295" s="119">
        <v>350</v>
      </c>
      <c r="D1295" s="119">
        <v>367.7</v>
      </c>
      <c r="E1295" s="119">
        <v>334</v>
      </c>
      <c r="F1295" s="119">
        <v>357.9</v>
      </c>
      <c r="G1295" s="119">
        <v>357</v>
      </c>
      <c r="H1295" s="119">
        <v>360.85</v>
      </c>
      <c r="I1295" s="119">
        <v>103821</v>
      </c>
      <c r="J1295" s="119">
        <v>36679421.5</v>
      </c>
      <c r="K1295" s="121">
        <v>43140</v>
      </c>
      <c r="L1295" s="119">
        <v>3356</v>
      </c>
      <c r="M1295" s="119" t="s">
        <v>1884</v>
      </c>
    </row>
    <row r="1296" spans="1:13">
      <c r="A1296" s="119" t="s">
        <v>1885</v>
      </c>
      <c r="B1296" s="119" t="s">
        <v>397</v>
      </c>
      <c r="C1296" s="119">
        <v>430</v>
      </c>
      <c r="D1296" s="119">
        <v>442</v>
      </c>
      <c r="E1296" s="119">
        <v>427.05</v>
      </c>
      <c r="F1296" s="119">
        <v>436.85</v>
      </c>
      <c r="G1296" s="119">
        <v>435.9</v>
      </c>
      <c r="H1296" s="119">
        <v>456.2</v>
      </c>
      <c r="I1296" s="119">
        <v>172428</v>
      </c>
      <c r="J1296" s="119">
        <v>75045569.650000006</v>
      </c>
      <c r="K1296" s="121">
        <v>43140</v>
      </c>
      <c r="L1296" s="119">
        <v>4804</v>
      </c>
      <c r="M1296" s="119" t="s">
        <v>1886</v>
      </c>
    </row>
    <row r="1297" spans="1:13">
      <c r="A1297" s="119" t="s">
        <v>1887</v>
      </c>
      <c r="B1297" s="119" t="s">
        <v>397</v>
      </c>
      <c r="C1297" s="119">
        <v>25.8</v>
      </c>
      <c r="D1297" s="119">
        <v>26.25</v>
      </c>
      <c r="E1297" s="119">
        <v>25</v>
      </c>
      <c r="F1297" s="119">
        <v>26.05</v>
      </c>
      <c r="G1297" s="119">
        <v>26.15</v>
      </c>
      <c r="H1297" s="119">
        <v>26.1</v>
      </c>
      <c r="I1297" s="119">
        <v>668249</v>
      </c>
      <c r="J1297" s="119">
        <v>17163226.850000001</v>
      </c>
      <c r="K1297" s="121">
        <v>43140</v>
      </c>
      <c r="L1297" s="119">
        <v>1948</v>
      </c>
      <c r="M1297" s="119" t="s">
        <v>1888</v>
      </c>
    </row>
    <row r="1298" spans="1:13">
      <c r="A1298" s="119" t="s">
        <v>1889</v>
      </c>
      <c r="B1298" s="119" t="s">
        <v>397</v>
      </c>
      <c r="C1298" s="119">
        <v>872.6</v>
      </c>
      <c r="D1298" s="119">
        <v>900</v>
      </c>
      <c r="E1298" s="119">
        <v>844.1</v>
      </c>
      <c r="F1298" s="119">
        <v>891.7</v>
      </c>
      <c r="G1298" s="119">
        <v>890</v>
      </c>
      <c r="H1298" s="119">
        <v>899.6</v>
      </c>
      <c r="I1298" s="119">
        <v>729</v>
      </c>
      <c r="J1298" s="119">
        <v>648231.69999999995</v>
      </c>
      <c r="K1298" s="121">
        <v>43140</v>
      </c>
      <c r="L1298" s="119">
        <v>90</v>
      </c>
      <c r="M1298" s="119" t="s">
        <v>1890</v>
      </c>
    </row>
    <row r="1299" spans="1:13">
      <c r="A1299" s="119" t="s">
        <v>1891</v>
      </c>
      <c r="B1299" s="119" t="s">
        <v>397</v>
      </c>
      <c r="C1299" s="119">
        <v>4957</v>
      </c>
      <c r="D1299" s="119">
        <v>5040</v>
      </c>
      <c r="E1299" s="119">
        <v>4809.05</v>
      </c>
      <c r="F1299" s="119">
        <v>5006.2</v>
      </c>
      <c r="G1299" s="119">
        <v>5000</v>
      </c>
      <c r="H1299" s="119">
        <v>5000.6499999999996</v>
      </c>
      <c r="I1299" s="119">
        <v>634</v>
      </c>
      <c r="J1299" s="119">
        <v>3156544.8</v>
      </c>
      <c r="K1299" s="121">
        <v>43140</v>
      </c>
      <c r="L1299" s="119">
        <v>164</v>
      </c>
      <c r="M1299" s="119" t="s">
        <v>1892</v>
      </c>
    </row>
    <row r="1300" spans="1:13">
      <c r="A1300" s="119" t="s">
        <v>1893</v>
      </c>
      <c r="B1300" s="119" t="s">
        <v>397</v>
      </c>
      <c r="C1300" s="119">
        <v>4.0999999999999996</v>
      </c>
      <c r="D1300" s="119">
        <v>4.3</v>
      </c>
      <c r="E1300" s="119">
        <v>4.0999999999999996</v>
      </c>
      <c r="F1300" s="119">
        <v>4.25</v>
      </c>
      <c r="G1300" s="119">
        <v>4.25</v>
      </c>
      <c r="H1300" s="119">
        <v>4.3</v>
      </c>
      <c r="I1300" s="119">
        <v>869882</v>
      </c>
      <c r="J1300" s="119">
        <v>3653599</v>
      </c>
      <c r="K1300" s="121">
        <v>43140</v>
      </c>
      <c r="L1300" s="119">
        <v>886</v>
      </c>
      <c r="M1300" s="119" t="s">
        <v>1894</v>
      </c>
    </row>
    <row r="1301" spans="1:13">
      <c r="A1301" s="119" t="s">
        <v>2815</v>
      </c>
      <c r="B1301" s="119" t="s">
        <v>397</v>
      </c>
      <c r="C1301" s="119">
        <v>613</v>
      </c>
      <c r="D1301" s="119">
        <v>620</v>
      </c>
      <c r="E1301" s="119">
        <v>595.1</v>
      </c>
      <c r="F1301" s="119">
        <v>609.79999999999995</v>
      </c>
      <c r="G1301" s="119">
        <v>606</v>
      </c>
      <c r="H1301" s="119">
        <v>617.85</v>
      </c>
      <c r="I1301" s="119">
        <v>3692</v>
      </c>
      <c r="J1301" s="119">
        <v>2235666.1</v>
      </c>
      <c r="K1301" s="121">
        <v>43140</v>
      </c>
      <c r="L1301" s="119">
        <v>366</v>
      </c>
      <c r="M1301" s="119" t="s">
        <v>2816</v>
      </c>
    </row>
    <row r="1302" spans="1:13">
      <c r="A1302" s="119" t="s">
        <v>1895</v>
      </c>
      <c r="B1302" s="119" t="s">
        <v>397</v>
      </c>
      <c r="C1302" s="119">
        <v>518.70000000000005</v>
      </c>
      <c r="D1302" s="119">
        <v>540</v>
      </c>
      <c r="E1302" s="119">
        <v>509</v>
      </c>
      <c r="F1302" s="119">
        <v>529.65</v>
      </c>
      <c r="G1302" s="119">
        <v>527.95000000000005</v>
      </c>
      <c r="H1302" s="119">
        <v>524.54999999999995</v>
      </c>
      <c r="I1302" s="119">
        <v>76521</v>
      </c>
      <c r="J1302" s="119">
        <v>40115051.149999999</v>
      </c>
      <c r="K1302" s="121">
        <v>43140</v>
      </c>
      <c r="L1302" s="119">
        <v>2469</v>
      </c>
      <c r="M1302" s="119" t="s">
        <v>1896</v>
      </c>
    </row>
    <row r="1303" spans="1:13">
      <c r="A1303" s="119" t="s">
        <v>1897</v>
      </c>
      <c r="B1303" s="119" t="s">
        <v>397</v>
      </c>
      <c r="C1303" s="119">
        <v>71.25</v>
      </c>
      <c r="D1303" s="119">
        <v>77.400000000000006</v>
      </c>
      <c r="E1303" s="119">
        <v>71.25</v>
      </c>
      <c r="F1303" s="119">
        <v>76.3</v>
      </c>
      <c r="G1303" s="119">
        <v>75.900000000000006</v>
      </c>
      <c r="H1303" s="119">
        <v>74.95</v>
      </c>
      <c r="I1303" s="119">
        <v>672507</v>
      </c>
      <c r="J1303" s="119">
        <v>50582721.799999997</v>
      </c>
      <c r="K1303" s="121">
        <v>43140</v>
      </c>
      <c r="L1303" s="119">
        <v>4038</v>
      </c>
      <c r="M1303" s="119" t="s">
        <v>1898</v>
      </c>
    </row>
    <row r="1304" spans="1:13">
      <c r="A1304" s="119" t="s">
        <v>1899</v>
      </c>
      <c r="B1304" s="119" t="s">
        <v>397</v>
      </c>
      <c r="C1304" s="119">
        <v>12.4</v>
      </c>
      <c r="D1304" s="119">
        <v>12.55</v>
      </c>
      <c r="E1304" s="119">
        <v>12.15</v>
      </c>
      <c r="F1304" s="119">
        <v>12.4</v>
      </c>
      <c r="G1304" s="119">
        <v>12.45</v>
      </c>
      <c r="H1304" s="119">
        <v>12.5</v>
      </c>
      <c r="I1304" s="119">
        <v>936695</v>
      </c>
      <c r="J1304" s="119">
        <v>11610604.15</v>
      </c>
      <c r="K1304" s="121">
        <v>43140</v>
      </c>
      <c r="L1304" s="119">
        <v>1388</v>
      </c>
      <c r="M1304" s="119" t="s">
        <v>2347</v>
      </c>
    </row>
    <row r="1305" spans="1:13">
      <c r="A1305" s="119" t="s">
        <v>142</v>
      </c>
      <c r="B1305" s="119" t="s">
        <v>397</v>
      </c>
      <c r="C1305" s="119">
        <v>570.1</v>
      </c>
      <c r="D1305" s="119">
        <v>586</v>
      </c>
      <c r="E1305" s="119">
        <v>570.1</v>
      </c>
      <c r="F1305" s="119">
        <v>582.70000000000005</v>
      </c>
      <c r="G1305" s="119">
        <v>583.5</v>
      </c>
      <c r="H1305" s="119">
        <v>584.1</v>
      </c>
      <c r="I1305" s="119">
        <v>3796079</v>
      </c>
      <c r="J1305" s="119">
        <v>2196312796.9000001</v>
      </c>
      <c r="K1305" s="121">
        <v>43140</v>
      </c>
      <c r="L1305" s="119">
        <v>57390</v>
      </c>
      <c r="M1305" s="119" t="s">
        <v>1900</v>
      </c>
    </row>
    <row r="1306" spans="1:13">
      <c r="A1306" s="119" t="s">
        <v>1901</v>
      </c>
      <c r="B1306" s="119" t="s">
        <v>397</v>
      </c>
      <c r="C1306" s="119">
        <v>379</v>
      </c>
      <c r="D1306" s="119">
        <v>396.8</v>
      </c>
      <c r="E1306" s="119">
        <v>376.3</v>
      </c>
      <c r="F1306" s="119">
        <v>386.05</v>
      </c>
      <c r="G1306" s="119">
        <v>384.15</v>
      </c>
      <c r="H1306" s="119">
        <v>387.55</v>
      </c>
      <c r="I1306" s="119">
        <v>354813</v>
      </c>
      <c r="J1306" s="119">
        <v>137142568.75</v>
      </c>
      <c r="K1306" s="121">
        <v>43140</v>
      </c>
      <c r="L1306" s="119">
        <v>8797</v>
      </c>
      <c r="M1306" s="119" t="s">
        <v>2585</v>
      </c>
    </row>
    <row r="1307" spans="1:13">
      <c r="A1307" s="119" t="s">
        <v>143</v>
      </c>
      <c r="B1307" s="119" t="s">
        <v>397</v>
      </c>
      <c r="C1307" s="119">
        <v>951.35</v>
      </c>
      <c r="D1307" s="119">
        <v>998</v>
      </c>
      <c r="E1307" s="119">
        <v>951.35</v>
      </c>
      <c r="F1307" s="119">
        <v>973.55</v>
      </c>
      <c r="G1307" s="119">
        <v>972</v>
      </c>
      <c r="H1307" s="119">
        <v>1006.55</v>
      </c>
      <c r="I1307" s="119">
        <v>1086075</v>
      </c>
      <c r="J1307" s="119">
        <v>1062999580.5</v>
      </c>
      <c r="K1307" s="121">
        <v>43140</v>
      </c>
      <c r="L1307" s="119">
        <v>20823</v>
      </c>
      <c r="M1307" s="119" t="s">
        <v>1902</v>
      </c>
    </row>
    <row r="1308" spans="1:13">
      <c r="A1308" s="119" t="s">
        <v>1903</v>
      </c>
      <c r="B1308" s="119" t="s">
        <v>397</v>
      </c>
      <c r="C1308" s="119">
        <v>164</v>
      </c>
      <c r="D1308" s="119">
        <v>169</v>
      </c>
      <c r="E1308" s="119">
        <v>159</v>
      </c>
      <c r="F1308" s="119">
        <v>165.45</v>
      </c>
      <c r="G1308" s="119">
        <v>165.85</v>
      </c>
      <c r="H1308" s="119">
        <v>169.25</v>
      </c>
      <c r="I1308" s="119">
        <v>30728</v>
      </c>
      <c r="J1308" s="119">
        <v>5076626.2</v>
      </c>
      <c r="K1308" s="121">
        <v>43140</v>
      </c>
      <c r="L1308" s="119">
        <v>716</v>
      </c>
      <c r="M1308" s="119" t="s">
        <v>1904</v>
      </c>
    </row>
    <row r="1309" spans="1:13">
      <c r="A1309" s="119" t="s">
        <v>3371</v>
      </c>
      <c r="B1309" s="119" t="s">
        <v>397</v>
      </c>
      <c r="C1309" s="119">
        <v>16.7</v>
      </c>
      <c r="D1309" s="119">
        <v>17.25</v>
      </c>
      <c r="E1309" s="119">
        <v>16</v>
      </c>
      <c r="F1309" s="119">
        <v>17.149999999999999</v>
      </c>
      <c r="G1309" s="119">
        <v>16.8</v>
      </c>
      <c r="H1309" s="119">
        <v>16.75</v>
      </c>
      <c r="I1309" s="119">
        <v>20940</v>
      </c>
      <c r="J1309" s="119">
        <v>350081.05</v>
      </c>
      <c r="K1309" s="121">
        <v>43140</v>
      </c>
      <c r="L1309" s="119">
        <v>112</v>
      </c>
      <c r="M1309" s="119" t="s">
        <v>3372</v>
      </c>
    </row>
    <row r="1310" spans="1:13">
      <c r="A1310" s="119" t="s">
        <v>1905</v>
      </c>
      <c r="B1310" s="119" t="s">
        <v>397</v>
      </c>
      <c r="C1310" s="119">
        <v>363</v>
      </c>
      <c r="D1310" s="119">
        <v>374</v>
      </c>
      <c r="E1310" s="119">
        <v>356.55</v>
      </c>
      <c r="F1310" s="119">
        <v>369.75</v>
      </c>
      <c r="G1310" s="119">
        <v>373.4</v>
      </c>
      <c r="H1310" s="119">
        <v>363.1</v>
      </c>
      <c r="I1310" s="119">
        <v>13657</v>
      </c>
      <c r="J1310" s="119">
        <v>5000917.55</v>
      </c>
      <c r="K1310" s="121">
        <v>43140</v>
      </c>
      <c r="L1310" s="119">
        <v>609</v>
      </c>
      <c r="M1310" s="119" t="s">
        <v>1906</v>
      </c>
    </row>
    <row r="1311" spans="1:13">
      <c r="A1311" s="119" t="s">
        <v>1907</v>
      </c>
      <c r="B1311" s="119" t="s">
        <v>397</v>
      </c>
      <c r="C1311" s="119">
        <v>277.2</v>
      </c>
      <c r="D1311" s="119">
        <v>284</v>
      </c>
      <c r="E1311" s="119">
        <v>275</v>
      </c>
      <c r="F1311" s="119">
        <v>280.3</v>
      </c>
      <c r="G1311" s="119">
        <v>280</v>
      </c>
      <c r="H1311" s="119">
        <v>286.35000000000002</v>
      </c>
      <c r="I1311" s="119">
        <v>31588</v>
      </c>
      <c r="J1311" s="119">
        <v>8863189.6999999993</v>
      </c>
      <c r="K1311" s="121">
        <v>43140</v>
      </c>
      <c r="L1311" s="119">
        <v>836</v>
      </c>
      <c r="M1311" s="119" t="s">
        <v>1908</v>
      </c>
    </row>
    <row r="1312" spans="1:13">
      <c r="A1312" s="119" t="s">
        <v>1909</v>
      </c>
      <c r="B1312" s="119" t="s">
        <v>397</v>
      </c>
      <c r="C1312" s="119">
        <v>1180</v>
      </c>
      <c r="D1312" s="119">
        <v>1215</v>
      </c>
      <c r="E1312" s="119">
        <v>1153.3499999999999</v>
      </c>
      <c r="F1312" s="119">
        <v>1185.8</v>
      </c>
      <c r="G1312" s="119">
        <v>1160</v>
      </c>
      <c r="H1312" s="119">
        <v>1187.2</v>
      </c>
      <c r="I1312" s="119">
        <v>44494</v>
      </c>
      <c r="J1312" s="119">
        <v>53504864.25</v>
      </c>
      <c r="K1312" s="121">
        <v>43140</v>
      </c>
      <c r="L1312" s="119">
        <v>3459</v>
      </c>
      <c r="M1312" s="119" t="s">
        <v>1910</v>
      </c>
    </row>
    <row r="1313" spans="1:13">
      <c r="A1313" s="119" t="s">
        <v>2817</v>
      </c>
      <c r="B1313" s="119" t="s">
        <v>397</v>
      </c>
      <c r="C1313" s="119">
        <v>119</v>
      </c>
      <c r="D1313" s="119">
        <v>125.9</v>
      </c>
      <c r="E1313" s="119">
        <v>114.5</v>
      </c>
      <c r="F1313" s="119">
        <v>120.1</v>
      </c>
      <c r="G1313" s="119">
        <v>119.65</v>
      </c>
      <c r="H1313" s="119">
        <v>122.8</v>
      </c>
      <c r="I1313" s="119">
        <v>68780</v>
      </c>
      <c r="J1313" s="119">
        <v>8385815.0999999996</v>
      </c>
      <c r="K1313" s="121">
        <v>43140</v>
      </c>
      <c r="L1313" s="119">
        <v>741</v>
      </c>
      <c r="M1313" s="119" t="s">
        <v>2818</v>
      </c>
    </row>
    <row r="1314" spans="1:13">
      <c r="A1314" s="119" t="s">
        <v>2417</v>
      </c>
      <c r="B1314" s="119" t="s">
        <v>397</v>
      </c>
      <c r="C1314" s="119">
        <v>2.15</v>
      </c>
      <c r="D1314" s="119">
        <v>2.25</v>
      </c>
      <c r="E1314" s="119">
        <v>2.0499999999999998</v>
      </c>
      <c r="F1314" s="119">
        <v>2.2000000000000002</v>
      </c>
      <c r="G1314" s="119">
        <v>2.2000000000000002</v>
      </c>
      <c r="H1314" s="119">
        <v>2.2000000000000002</v>
      </c>
      <c r="I1314" s="119">
        <v>142907</v>
      </c>
      <c r="J1314" s="119">
        <v>307496.8</v>
      </c>
      <c r="K1314" s="121">
        <v>43140</v>
      </c>
      <c r="L1314" s="119">
        <v>121</v>
      </c>
      <c r="M1314" s="119" t="s">
        <v>2418</v>
      </c>
    </row>
    <row r="1315" spans="1:13">
      <c r="A1315" s="119" t="s">
        <v>2532</v>
      </c>
      <c r="B1315" s="119" t="s">
        <v>397</v>
      </c>
      <c r="C1315" s="119">
        <v>3.05</v>
      </c>
      <c r="D1315" s="119">
        <v>3.5</v>
      </c>
      <c r="E1315" s="119">
        <v>3</v>
      </c>
      <c r="F1315" s="119">
        <v>3.35</v>
      </c>
      <c r="G1315" s="119">
        <v>3.35</v>
      </c>
      <c r="H1315" s="119">
        <v>3.25</v>
      </c>
      <c r="I1315" s="119">
        <v>16687</v>
      </c>
      <c r="J1315" s="119">
        <v>56146.2</v>
      </c>
      <c r="K1315" s="121">
        <v>43140</v>
      </c>
      <c r="L1315" s="119">
        <v>41</v>
      </c>
      <c r="M1315" s="119" t="s">
        <v>2533</v>
      </c>
    </row>
    <row r="1316" spans="1:13">
      <c r="A1316" s="119" t="s">
        <v>3373</v>
      </c>
      <c r="B1316" s="119" t="s">
        <v>397</v>
      </c>
      <c r="C1316" s="119">
        <v>16.5</v>
      </c>
      <c r="D1316" s="119">
        <v>16.8</v>
      </c>
      <c r="E1316" s="119">
        <v>16.149999999999999</v>
      </c>
      <c r="F1316" s="119">
        <v>16.5</v>
      </c>
      <c r="G1316" s="119">
        <v>16.399999999999999</v>
      </c>
      <c r="H1316" s="119">
        <v>16.850000000000001</v>
      </c>
      <c r="I1316" s="119">
        <v>43784</v>
      </c>
      <c r="J1316" s="119">
        <v>715026.2</v>
      </c>
      <c r="K1316" s="121">
        <v>43140</v>
      </c>
      <c r="L1316" s="119">
        <v>138</v>
      </c>
      <c r="M1316" s="119" t="s">
        <v>3374</v>
      </c>
    </row>
    <row r="1317" spans="1:13">
      <c r="A1317" s="119" t="s">
        <v>3375</v>
      </c>
      <c r="B1317" s="119" t="s">
        <v>397</v>
      </c>
      <c r="C1317" s="119">
        <v>5.5</v>
      </c>
      <c r="D1317" s="119">
        <v>5.65</v>
      </c>
      <c r="E1317" s="119">
        <v>5.4</v>
      </c>
      <c r="F1317" s="119">
        <v>5.6</v>
      </c>
      <c r="G1317" s="119">
        <v>5.6</v>
      </c>
      <c r="H1317" s="119">
        <v>5.45</v>
      </c>
      <c r="I1317" s="119">
        <v>11395</v>
      </c>
      <c r="J1317" s="119">
        <v>63198.8</v>
      </c>
      <c r="K1317" s="121">
        <v>43140</v>
      </c>
      <c r="L1317" s="119">
        <v>33</v>
      </c>
      <c r="M1317" s="119" t="s">
        <v>3376</v>
      </c>
    </row>
    <row r="1318" spans="1:13">
      <c r="A1318" s="119" t="s">
        <v>1911</v>
      </c>
      <c r="B1318" s="119" t="s">
        <v>397</v>
      </c>
      <c r="C1318" s="119">
        <v>83</v>
      </c>
      <c r="D1318" s="119">
        <v>87.65</v>
      </c>
      <c r="E1318" s="119">
        <v>83</v>
      </c>
      <c r="F1318" s="119">
        <v>87.35</v>
      </c>
      <c r="G1318" s="119">
        <v>87.65</v>
      </c>
      <c r="H1318" s="119">
        <v>84.7</v>
      </c>
      <c r="I1318" s="119">
        <v>16132</v>
      </c>
      <c r="J1318" s="119">
        <v>1391954.1</v>
      </c>
      <c r="K1318" s="121">
        <v>43140</v>
      </c>
      <c r="L1318" s="119">
        <v>262</v>
      </c>
      <c r="M1318" s="119" t="s">
        <v>1912</v>
      </c>
    </row>
    <row r="1319" spans="1:13">
      <c r="A1319" s="119" t="s">
        <v>1913</v>
      </c>
      <c r="B1319" s="119" t="s">
        <v>397</v>
      </c>
      <c r="C1319" s="119">
        <v>455</v>
      </c>
      <c r="D1319" s="119">
        <v>520.85</v>
      </c>
      <c r="E1319" s="119">
        <v>450.1</v>
      </c>
      <c r="F1319" s="119">
        <v>488.2</v>
      </c>
      <c r="G1319" s="119">
        <v>488.3</v>
      </c>
      <c r="H1319" s="119">
        <v>468.75</v>
      </c>
      <c r="I1319" s="119">
        <v>1830795</v>
      </c>
      <c r="J1319" s="119">
        <v>910755290.10000002</v>
      </c>
      <c r="K1319" s="121">
        <v>43140</v>
      </c>
      <c r="L1319" s="119">
        <v>39084</v>
      </c>
      <c r="M1319" s="119" t="s">
        <v>1914</v>
      </c>
    </row>
    <row r="1320" spans="1:13">
      <c r="A1320" s="119" t="s">
        <v>1915</v>
      </c>
      <c r="B1320" s="119" t="s">
        <v>397</v>
      </c>
      <c r="C1320" s="119">
        <v>83.15</v>
      </c>
      <c r="D1320" s="119">
        <v>86</v>
      </c>
      <c r="E1320" s="119">
        <v>81.05</v>
      </c>
      <c r="F1320" s="119">
        <v>84.55</v>
      </c>
      <c r="G1320" s="119">
        <v>84.9</v>
      </c>
      <c r="H1320" s="119">
        <v>85.45</v>
      </c>
      <c r="I1320" s="119">
        <v>115294</v>
      </c>
      <c r="J1320" s="119">
        <v>9764526.8499999996</v>
      </c>
      <c r="K1320" s="121">
        <v>43140</v>
      </c>
      <c r="L1320" s="119">
        <v>1313</v>
      </c>
      <c r="M1320" s="119" t="s">
        <v>2736</v>
      </c>
    </row>
    <row r="1321" spans="1:13">
      <c r="A1321" s="119" t="s">
        <v>384</v>
      </c>
      <c r="B1321" s="119" t="s">
        <v>397</v>
      </c>
      <c r="C1321" s="119">
        <v>193</v>
      </c>
      <c r="D1321" s="119">
        <v>197.5</v>
      </c>
      <c r="E1321" s="119">
        <v>192.1</v>
      </c>
      <c r="F1321" s="119">
        <v>195.45</v>
      </c>
      <c r="G1321" s="119">
        <v>195.1</v>
      </c>
      <c r="H1321" s="119">
        <v>197.6</v>
      </c>
      <c r="I1321" s="119">
        <v>250622</v>
      </c>
      <c r="J1321" s="119">
        <v>48977242.350000001</v>
      </c>
      <c r="K1321" s="121">
        <v>43140</v>
      </c>
      <c r="L1321" s="119">
        <v>3042</v>
      </c>
      <c r="M1321" s="119" t="s">
        <v>1916</v>
      </c>
    </row>
    <row r="1322" spans="1:13">
      <c r="A1322" s="119" t="s">
        <v>1917</v>
      </c>
      <c r="B1322" s="119" t="s">
        <v>397</v>
      </c>
      <c r="C1322" s="119">
        <v>13</v>
      </c>
      <c r="D1322" s="119">
        <v>13.6</v>
      </c>
      <c r="E1322" s="119">
        <v>12.85</v>
      </c>
      <c r="F1322" s="119">
        <v>13.5</v>
      </c>
      <c r="G1322" s="119">
        <v>13.45</v>
      </c>
      <c r="H1322" s="119">
        <v>13.25</v>
      </c>
      <c r="I1322" s="119">
        <v>38953133</v>
      </c>
      <c r="J1322" s="119">
        <v>516457810</v>
      </c>
      <c r="K1322" s="121">
        <v>43140</v>
      </c>
      <c r="L1322" s="119">
        <v>17835</v>
      </c>
      <c r="M1322" s="119" t="s">
        <v>1918</v>
      </c>
    </row>
    <row r="1323" spans="1:13">
      <c r="A1323" s="119" t="s">
        <v>1919</v>
      </c>
      <c r="B1323" s="119" t="s">
        <v>397</v>
      </c>
      <c r="C1323" s="119">
        <v>192.75</v>
      </c>
      <c r="D1323" s="119">
        <v>200.35</v>
      </c>
      <c r="E1323" s="119">
        <v>191.1</v>
      </c>
      <c r="F1323" s="119">
        <v>198.7</v>
      </c>
      <c r="G1323" s="119">
        <v>198.1</v>
      </c>
      <c r="H1323" s="119">
        <v>195.7</v>
      </c>
      <c r="I1323" s="119">
        <v>190229</v>
      </c>
      <c r="J1323" s="119">
        <v>37706137.600000001</v>
      </c>
      <c r="K1323" s="121">
        <v>43140</v>
      </c>
      <c r="L1323" s="119">
        <v>5831</v>
      </c>
      <c r="M1323" s="119" t="s">
        <v>1920</v>
      </c>
    </row>
    <row r="1324" spans="1:13">
      <c r="A1324" s="119" t="s">
        <v>1921</v>
      </c>
      <c r="B1324" s="119" t="s">
        <v>397</v>
      </c>
      <c r="C1324" s="119">
        <v>1983.9</v>
      </c>
      <c r="D1324" s="119">
        <v>1990</v>
      </c>
      <c r="E1324" s="119">
        <v>1960.05</v>
      </c>
      <c r="F1324" s="119">
        <v>1966.6</v>
      </c>
      <c r="G1324" s="119">
        <v>1961</v>
      </c>
      <c r="H1324" s="119">
        <v>2004.25</v>
      </c>
      <c r="I1324" s="119">
        <v>3884</v>
      </c>
      <c r="J1324" s="119">
        <v>7653649.3499999996</v>
      </c>
      <c r="K1324" s="121">
        <v>43140</v>
      </c>
      <c r="L1324" s="119">
        <v>669</v>
      </c>
      <c r="M1324" s="119" t="s">
        <v>1922</v>
      </c>
    </row>
    <row r="1325" spans="1:13">
      <c r="A1325" s="119" t="s">
        <v>1923</v>
      </c>
      <c r="B1325" s="119" t="s">
        <v>397</v>
      </c>
      <c r="C1325" s="119">
        <v>432</v>
      </c>
      <c r="D1325" s="119">
        <v>439.95</v>
      </c>
      <c r="E1325" s="119">
        <v>419</v>
      </c>
      <c r="F1325" s="119">
        <v>434.7</v>
      </c>
      <c r="G1325" s="119">
        <v>431.5</v>
      </c>
      <c r="H1325" s="119">
        <v>431</v>
      </c>
      <c r="I1325" s="119">
        <v>6542</v>
      </c>
      <c r="J1325" s="119">
        <v>2812238.35</v>
      </c>
      <c r="K1325" s="121">
        <v>43140</v>
      </c>
      <c r="L1325" s="119">
        <v>544</v>
      </c>
      <c r="M1325" s="119" t="s">
        <v>1924</v>
      </c>
    </row>
    <row r="1326" spans="1:13">
      <c r="A1326" s="119" t="s">
        <v>1925</v>
      </c>
      <c r="B1326" s="119" t="s">
        <v>397</v>
      </c>
      <c r="C1326" s="119">
        <v>1631</v>
      </c>
      <c r="D1326" s="119">
        <v>1716.95</v>
      </c>
      <c r="E1326" s="119">
        <v>1631</v>
      </c>
      <c r="F1326" s="119">
        <v>1688.7</v>
      </c>
      <c r="G1326" s="119">
        <v>1685</v>
      </c>
      <c r="H1326" s="119">
        <v>1702.3</v>
      </c>
      <c r="I1326" s="119">
        <v>9766</v>
      </c>
      <c r="J1326" s="119">
        <v>16482016.449999999</v>
      </c>
      <c r="K1326" s="121">
        <v>43140</v>
      </c>
      <c r="L1326" s="119">
        <v>1584</v>
      </c>
      <c r="M1326" s="119" t="s">
        <v>1926</v>
      </c>
    </row>
    <row r="1327" spans="1:13">
      <c r="A1327" s="119" t="s">
        <v>1927</v>
      </c>
      <c r="B1327" s="119" t="s">
        <v>397</v>
      </c>
      <c r="C1327" s="119">
        <v>6</v>
      </c>
      <c r="D1327" s="119">
        <v>6</v>
      </c>
      <c r="E1327" s="119">
        <v>5.7</v>
      </c>
      <c r="F1327" s="119">
        <v>5.9</v>
      </c>
      <c r="G1327" s="119">
        <v>6</v>
      </c>
      <c r="H1327" s="119">
        <v>6.1</v>
      </c>
      <c r="I1327" s="119">
        <v>109239</v>
      </c>
      <c r="J1327" s="119">
        <v>643094.35</v>
      </c>
      <c r="K1327" s="121">
        <v>43140</v>
      </c>
      <c r="L1327" s="119">
        <v>305</v>
      </c>
      <c r="M1327" s="119" t="s">
        <v>1928</v>
      </c>
    </row>
    <row r="1328" spans="1:13">
      <c r="A1328" s="119" t="s">
        <v>144</v>
      </c>
      <c r="B1328" s="119" t="s">
        <v>397</v>
      </c>
      <c r="C1328" s="119">
        <v>64.3</v>
      </c>
      <c r="D1328" s="119">
        <v>65.849999999999994</v>
      </c>
      <c r="E1328" s="119">
        <v>63.45</v>
      </c>
      <c r="F1328" s="119">
        <v>65</v>
      </c>
      <c r="G1328" s="119">
        <v>64.8</v>
      </c>
      <c r="H1328" s="119">
        <v>65.400000000000006</v>
      </c>
      <c r="I1328" s="119">
        <v>3041785</v>
      </c>
      <c r="J1328" s="119">
        <v>196061973.34999999</v>
      </c>
      <c r="K1328" s="121">
        <v>43140</v>
      </c>
      <c r="L1328" s="119">
        <v>19848</v>
      </c>
      <c r="M1328" s="119" t="s">
        <v>1929</v>
      </c>
    </row>
    <row r="1329" spans="1:13">
      <c r="A1329" s="119" t="s">
        <v>1930</v>
      </c>
      <c r="B1329" s="119" t="s">
        <v>397</v>
      </c>
      <c r="C1329" s="119">
        <v>586.25</v>
      </c>
      <c r="D1329" s="119">
        <v>594.04999999999995</v>
      </c>
      <c r="E1329" s="119">
        <v>586</v>
      </c>
      <c r="F1329" s="119">
        <v>593.9</v>
      </c>
      <c r="G1329" s="119">
        <v>594</v>
      </c>
      <c r="H1329" s="119">
        <v>599.54999999999995</v>
      </c>
      <c r="I1329" s="119">
        <v>34375</v>
      </c>
      <c r="J1329" s="119">
        <v>20401355.949999999</v>
      </c>
      <c r="K1329" s="121">
        <v>43140</v>
      </c>
      <c r="L1329" s="119">
        <v>1384</v>
      </c>
      <c r="M1329" s="119" t="s">
        <v>1931</v>
      </c>
    </row>
    <row r="1330" spans="1:13">
      <c r="A1330" s="119" t="s">
        <v>2407</v>
      </c>
      <c r="B1330" s="119" t="s">
        <v>397</v>
      </c>
      <c r="C1330" s="119">
        <v>102</v>
      </c>
      <c r="D1330" s="119">
        <v>107.7</v>
      </c>
      <c r="E1330" s="119">
        <v>102</v>
      </c>
      <c r="F1330" s="119">
        <v>106.7</v>
      </c>
      <c r="G1330" s="119">
        <v>107</v>
      </c>
      <c r="H1330" s="119">
        <v>102.8</v>
      </c>
      <c r="I1330" s="119">
        <v>2269</v>
      </c>
      <c r="J1330" s="119">
        <v>239310.35</v>
      </c>
      <c r="K1330" s="121">
        <v>43140</v>
      </c>
      <c r="L1330" s="119">
        <v>57</v>
      </c>
      <c r="M1330" s="119" t="s">
        <v>2408</v>
      </c>
    </row>
    <row r="1331" spans="1:13">
      <c r="A1331" s="119" t="s">
        <v>1932</v>
      </c>
      <c r="B1331" s="119" t="s">
        <v>397</v>
      </c>
      <c r="C1331" s="119">
        <v>168</v>
      </c>
      <c r="D1331" s="119">
        <v>180.95</v>
      </c>
      <c r="E1331" s="119">
        <v>168</v>
      </c>
      <c r="F1331" s="119">
        <v>174.75</v>
      </c>
      <c r="G1331" s="119">
        <v>174.7</v>
      </c>
      <c r="H1331" s="119">
        <v>174.15</v>
      </c>
      <c r="I1331" s="119">
        <v>110000</v>
      </c>
      <c r="J1331" s="119">
        <v>19327046.699999999</v>
      </c>
      <c r="K1331" s="121">
        <v>43140</v>
      </c>
      <c r="L1331" s="119">
        <v>2193</v>
      </c>
      <c r="M1331" s="119" t="s">
        <v>1933</v>
      </c>
    </row>
    <row r="1332" spans="1:13">
      <c r="A1332" s="119" t="s">
        <v>1934</v>
      </c>
      <c r="B1332" s="119" t="s">
        <v>397</v>
      </c>
      <c r="C1332" s="119">
        <v>167.4</v>
      </c>
      <c r="D1332" s="119">
        <v>170.65</v>
      </c>
      <c r="E1332" s="119">
        <v>164.35</v>
      </c>
      <c r="F1332" s="119">
        <v>169</v>
      </c>
      <c r="G1332" s="119">
        <v>168.65</v>
      </c>
      <c r="H1332" s="119">
        <v>166.45</v>
      </c>
      <c r="I1332" s="119">
        <v>252887</v>
      </c>
      <c r="J1332" s="119">
        <v>42633631.899999999</v>
      </c>
      <c r="K1332" s="121">
        <v>43140</v>
      </c>
      <c r="L1332" s="119">
        <v>12181</v>
      </c>
      <c r="M1332" s="119" t="s">
        <v>1935</v>
      </c>
    </row>
    <row r="1333" spans="1:13">
      <c r="A1333" s="119" t="s">
        <v>1936</v>
      </c>
      <c r="B1333" s="119" t="s">
        <v>397</v>
      </c>
      <c r="C1333" s="119">
        <v>299.8</v>
      </c>
      <c r="D1333" s="119">
        <v>316.85000000000002</v>
      </c>
      <c r="E1333" s="119">
        <v>296</v>
      </c>
      <c r="F1333" s="119">
        <v>310.5</v>
      </c>
      <c r="G1333" s="119">
        <v>311</v>
      </c>
      <c r="H1333" s="119">
        <v>309.85000000000002</v>
      </c>
      <c r="I1333" s="119">
        <v>42216</v>
      </c>
      <c r="J1333" s="119">
        <v>13058524.699999999</v>
      </c>
      <c r="K1333" s="121">
        <v>43140</v>
      </c>
      <c r="L1333" s="119">
        <v>1093</v>
      </c>
      <c r="M1333" s="119" t="s">
        <v>1937</v>
      </c>
    </row>
    <row r="1334" spans="1:13">
      <c r="A1334" s="119" t="s">
        <v>1938</v>
      </c>
      <c r="B1334" s="119" t="s">
        <v>397</v>
      </c>
      <c r="C1334" s="119">
        <v>299.10000000000002</v>
      </c>
      <c r="D1334" s="119">
        <v>304.39999999999998</v>
      </c>
      <c r="E1334" s="119">
        <v>289.55</v>
      </c>
      <c r="F1334" s="119">
        <v>301.39999999999998</v>
      </c>
      <c r="G1334" s="119">
        <v>301.95</v>
      </c>
      <c r="H1334" s="119">
        <v>311.60000000000002</v>
      </c>
      <c r="I1334" s="119">
        <v>231219</v>
      </c>
      <c r="J1334" s="119">
        <v>68956517.950000003</v>
      </c>
      <c r="K1334" s="121">
        <v>43140</v>
      </c>
      <c r="L1334" s="119">
        <v>6630</v>
      </c>
      <c r="M1334" s="119" t="s">
        <v>1939</v>
      </c>
    </row>
    <row r="1335" spans="1:13">
      <c r="A1335" s="119" t="s">
        <v>1940</v>
      </c>
      <c r="B1335" s="119" t="s">
        <v>397</v>
      </c>
      <c r="C1335" s="119">
        <v>31.55</v>
      </c>
      <c r="D1335" s="119">
        <v>32.450000000000003</v>
      </c>
      <c r="E1335" s="119">
        <v>31.45</v>
      </c>
      <c r="F1335" s="119">
        <v>32</v>
      </c>
      <c r="G1335" s="119">
        <v>32.1</v>
      </c>
      <c r="H1335" s="119">
        <v>32.6</v>
      </c>
      <c r="I1335" s="119">
        <v>412405</v>
      </c>
      <c r="J1335" s="119">
        <v>13186212.15</v>
      </c>
      <c r="K1335" s="121">
        <v>43140</v>
      </c>
      <c r="L1335" s="119">
        <v>1715</v>
      </c>
      <c r="M1335" s="119" t="s">
        <v>1941</v>
      </c>
    </row>
    <row r="1336" spans="1:13">
      <c r="A1336" s="119" t="s">
        <v>1942</v>
      </c>
      <c r="B1336" s="119" t="s">
        <v>397</v>
      </c>
      <c r="C1336" s="119">
        <v>15.5</v>
      </c>
      <c r="D1336" s="119">
        <v>16.100000000000001</v>
      </c>
      <c r="E1336" s="119">
        <v>15.5</v>
      </c>
      <c r="F1336" s="119">
        <v>15.8</v>
      </c>
      <c r="G1336" s="119">
        <v>15.8</v>
      </c>
      <c r="H1336" s="119">
        <v>15.9</v>
      </c>
      <c r="I1336" s="119">
        <v>59016</v>
      </c>
      <c r="J1336" s="119">
        <v>932658.55</v>
      </c>
      <c r="K1336" s="121">
        <v>43140</v>
      </c>
      <c r="L1336" s="119">
        <v>311</v>
      </c>
      <c r="M1336" s="119" t="s">
        <v>1943</v>
      </c>
    </row>
    <row r="1337" spans="1:13">
      <c r="A1337" s="119" t="s">
        <v>2819</v>
      </c>
      <c r="B1337" s="119" t="s">
        <v>397</v>
      </c>
      <c r="C1337" s="119">
        <v>6.2</v>
      </c>
      <c r="D1337" s="119">
        <v>6.7</v>
      </c>
      <c r="E1337" s="119">
        <v>6.15</v>
      </c>
      <c r="F1337" s="119">
        <v>6.35</v>
      </c>
      <c r="G1337" s="119">
        <v>6.35</v>
      </c>
      <c r="H1337" s="119">
        <v>6.45</v>
      </c>
      <c r="I1337" s="119">
        <v>5478</v>
      </c>
      <c r="J1337" s="119">
        <v>34751</v>
      </c>
      <c r="K1337" s="121">
        <v>43140</v>
      </c>
      <c r="L1337" s="119">
        <v>26</v>
      </c>
      <c r="M1337" s="119" t="s">
        <v>2820</v>
      </c>
    </row>
    <row r="1338" spans="1:13">
      <c r="A1338" s="119" t="s">
        <v>2534</v>
      </c>
      <c r="B1338" s="119" t="s">
        <v>397</v>
      </c>
      <c r="C1338" s="119">
        <v>57.15</v>
      </c>
      <c r="D1338" s="119">
        <v>62.1</v>
      </c>
      <c r="E1338" s="119">
        <v>57</v>
      </c>
      <c r="F1338" s="119">
        <v>60.1</v>
      </c>
      <c r="G1338" s="119">
        <v>60</v>
      </c>
      <c r="H1338" s="119">
        <v>59.7</v>
      </c>
      <c r="I1338" s="119">
        <v>33270</v>
      </c>
      <c r="J1338" s="119">
        <v>1998923.85</v>
      </c>
      <c r="K1338" s="121">
        <v>43140</v>
      </c>
      <c r="L1338" s="119">
        <v>505</v>
      </c>
      <c r="M1338" s="119" t="s">
        <v>2535</v>
      </c>
    </row>
    <row r="1339" spans="1:13">
      <c r="A1339" s="119" t="s">
        <v>2448</v>
      </c>
      <c r="B1339" s="119" t="s">
        <v>397</v>
      </c>
      <c r="C1339" s="119">
        <v>8105</v>
      </c>
      <c r="D1339" s="119">
        <v>8395</v>
      </c>
      <c r="E1339" s="119">
        <v>8105</v>
      </c>
      <c r="F1339" s="119">
        <v>8224.65</v>
      </c>
      <c r="G1339" s="119">
        <v>8177</v>
      </c>
      <c r="H1339" s="119">
        <v>8434.2000000000007</v>
      </c>
      <c r="I1339" s="119">
        <v>1145</v>
      </c>
      <c r="J1339" s="119">
        <v>9401269.3499999996</v>
      </c>
      <c r="K1339" s="121">
        <v>43140</v>
      </c>
      <c r="L1339" s="119">
        <v>444</v>
      </c>
      <c r="M1339" s="119" t="s">
        <v>2449</v>
      </c>
    </row>
    <row r="1340" spans="1:13">
      <c r="A1340" s="119" t="s">
        <v>145</v>
      </c>
      <c r="B1340" s="119" t="s">
        <v>397</v>
      </c>
      <c r="C1340" s="119">
        <v>698.1</v>
      </c>
      <c r="D1340" s="119">
        <v>705.8</v>
      </c>
      <c r="E1340" s="119">
        <v>692.05</v>
      </c>
      <c r="F1340" s="119">
        <v>700.75</v>
      </c>
      <c r="G1340" s="119">
        <v>700.8</v>
      </c>
      <c r="H1340" s="119">
        <v>708.15</v>
      </c>
      <c r="I1340" s="119">
        <v>1210510</v>
      </c>
      <c r="J1340" s="119">
        <v>845925930.39999998</v>
      </c>
      <c r="K1340" s="121">
        <v>43140</v>
      </c>
      <c r="L1340" s="119">
        <v>15478</v>
      </c>
      <c r="M1340" s="119" t="s">
        <v>1944</v>
      </c>
    </row>
    <row r="1341" spans="1:13">
      <c r="A1341" s="119" t="s">
        <v>1945</v>
      </c>
      <c r="B1341" s="119" t="s">
        <v>397</v>
      </c>
      <c r="C1341" s="119">
        <v>137</v>
      </c>
      <c r="D1341" s="119">
        <v>140.5</v>
      </c>
      <c r="E1341" s="119">
        <v>137</v>
      </c>
      <c r="F1341" s="119">
        <v>138.80000000000001</v>
      </c>
      <c r="G1341" s="119">
        <v>138.94999999999999</v>
      </c>
      <c r="H1341" s="119">
        <v>140.44999999999999</v>
      </c>
      <c r="I1341" s="119">
        <v>432595</v>
      </c>
      <c r="J1341" s="119">
        <v>60060609.649999999</v>
      </c>
      <c r="K1341" s="121">
        <v>43140</v>
      </c>
      <c r="L1341" s="119">
        <v>3793</v>
      </c>
      <c r="M1341" s="119" t="s">
        <v>1946</v>
      </c>
    </row>
    <row r="1342" spans="1:13">
      <c r="A1342" s="119" t="s">
        <v>146</v>
      </c>
      <c r="B1342" s="119" t="s">
        <v>397</v>
      </c>
      <c r="C1342" s="119">
        <v>606.95000000000005</v>
      </c>
      <c r="D1342" s="119">
        <v>641</v>
      </c>
      <c r="E1342" s="119">
        <v>603.70000000000005</v>
      </c>
      <c r="F1342" s="119">
        <v>638.1</v>
      </c>
      <c r="G1342" s="119">
        <v>638</v>
      </c>
      <c r="H1342" s="119">
        <v>618.95000000000005</v>
      </c>
      <c r="I1342" s="119">
        <v>730373</v>
      </c>
      <c r="J1342" s="119">
        <v>457380917.35000002</v>
      </c>
      <c r="K1342" s="121">
        <v>43140</v>
      </c>
      <c r="L1342" s="119">
        <v>19859</v>
      </c>
      <c r="M1342" s="119" t="s">
        <v>1947</v>
      </c>
    </row>
    <row r="1343" spans="1:13">
      <c r="A1343" s="119" t="s">
        <v>359</v>
      </c>
      <c r="B1343" s="119" t="s">
        <v>397</v>
      </c>
      <c r="C1343" s="119">
        <v>960</v>
      </c>
      <c r="D1343" s="119">
        <v>1008</v>
      </c>
      <c r="E1343" s="119">
        <v>960</v>
      </c>
      <c r="F1343" s="119">
        <v>998.25</v>
      </c>
      <c r="G1343" s="119">
        <v>997.8</v>
      </c>
      <c r="H1343" s="119">
        <v>995.9</v>
      </c>
      <c r="I1343" s="119">
        <v>390409</v>
      </c>
      <c r="J1343" s="119">
        <v>388147462.94999999</v>
      </c>
      <c r="K1343" s="121">
        <v>43140</v>
      </c>
      <c r="L1343" s="119">
        <v>10718</v>
      </c>
      <c r="M1343" s="119" t="s">
        <v>1948</v>
      </c>
    </row>
    <row r="1344" spans="1:13">
      <c r="A1344" s="119" t="s">
        <v>147</v>
      </c>
      <c r="B1344" s="119" t="s">
        <v>397</v>
      </c>
      <c r="C1344" s="119">
        <v>271.10000000000002</v>
      </c>
      <c r="D1344" s="119">
        <v>279.8</v>
      </c>
      <c r="E1344" s="119">
        <v>271.10000000000002</v>
      </c>
      <c r="F1344" s="119">
        <v>278.25</v>
      </c>
      <c r="G1344" s="119">
        <v>278.64999999999998</v>
      </c>
      <c r="H1344" s="119">
        <v>280.45</v>
      </c>
      <c r="I1344" s="119">
        <v>3121544</v>
      </c>
      <c r="J1344" s="119">
        <v>865543216.54999995</v>
      </c>
      <c r="K1344" s="121">
        <v>43140</v>
      </c>
      <c r="L1344" s="119">
        <v>25904</v>
      </c>
      <c r="M1344" s="119" t="s">
        <v>1949</v>
      </c>
    </row>
    <row r="1345" spans="1:13">
      <c r="A1345" s="119" t="s">
        <v>1950</v>
      </c>
      <c r="B1345" s="119" t="s">
        <v>397</v>
      </c>
      <c r="C1345" s="119">
        <v>796</v>
      </c>
      <c r="D1345" s="119">
        <v>806.35</v>
      </c>
      <c r="E1345" s="119">
        <v>790.05</v>
      </c>
      <c r="F1345" s="119">
        <v>798</v>
      </c>
      <c r="G1345" s="119">
        <v>796</v>
      </c>
      <c r="H1345" s="119">
        <v>806.95</v>
      </c>
      <c r="I1345" s="119">
        <v>24860</v>
      </c>
      <c r="J1345" s="119">
        <v>19847176.550000001</v>
      </c>
      <c r="K1345" s="121">
        <v>43140</v>
      </c>
      <c r="L1345" s="119">
        <v>1256</v>
      </c>
      <c r="M1345" s="119" t="s">
        <v>1951</v>
      </c>
    </row>
    <row r="1346" spans="1:13">
      <c r="A1346" s="119" t="s">
        <v>1952</v>
      </c>
      <c r="B1346" s="119" t="s">
        <v>397</v>
      </c>
      <c r="C1346" s="119">
        <v>813</v>
      </c>
      <c r="D1346" s="119">
        <v>840</v>
      </c>
      <c r="E1346" s="119">
        <v>810</v>
      </c>
      <c r="F1346" s="119">
        <v>832.15</v>
      </c>
      <c r="G1346" s="119">
        <v>831</v>
      </c>
      <c r="H1346" s="119">
        <v>835.6</v>
      </c>
      <c r="I1346" s="119">
        <v>111452</v>
      </c>
      <c r="J1346" s="119">
        <v>92646172.700000003</v>
      </c>
      <c r="K1346" s="121">
        <v>43140</v>
      </c>
      <c r="L1346" s="119">
        <v>3484</v>
      </c>
      <c r="M1346" s="119" t="s">
        <v>1953</v>
      </c>
    </row>
    <row r="1347" spans="1:13">
      <c r="A1347" s="119" t="s">
        <v>148</v>
      </c>
      <c r="B1347" s="119" t="s">
        <v>397</v>
      </c>
      <c r="C1347" s="119">
        <v>369.9</v>
      </c>
      <c r="D1347" s="119">
        <v>373.2</v>
      </c>
      <c r="E1347" s="119">
        <v>368</v>
      </c>
      <c r="F1347" s="119">
        <v>368.75</v>
      </c>
      <c r="G1347" s="119">
        <v>369.1</v>
      </c>
      <c r="H1347" s="119">
        <v>374.85</v>
      </c>
      <c r="I1347" s="119">
        <v>8816777</v>
      </c>
      <c r="J1347" s="119">
        <v>3263053462.4000001</v>
      </c>
      <c r="K1347" s="121">
        <v>43140</v>
      </c>
      <c r="L1347" s="119">
        <v>141909</v>
      </c>
      <c r="M1347" s="119" t="s">
        <v>1954</v>
      </c>
    </row>
    <row r="1348" spans="1:13">
      <c r="A1348" s="119" t="s">
        <v>149</v>
      </c>
      <c r="B1348" s="119" t="s">
        <v>397</v>
      </c>
      <c r="C1348" s="119">
        <v>208.2</v>
      </c>
      <c r="D1348" s="119">
        <v>209.25</v>
      </c>
      <c r="E1348" s="119">
        <v>205</v>
      </c>
      <c r="F1348" s="119">
        <v>207.1</v>
      </c>
      <c r="G1348" s="119">
        <v>207.45</v>
      </c>
      <c r="H1348" s="119">
        <v>210.9</v>
      </c>
      <c r="I1348" s="119">
        <v>1958642</v>
      </c>
      <c r="J1348" s="119">
        <v>406372869.89999998</v>
      </c>
      <c r="K1348" s="121">
        <v>43140</v>
      </c>
      <c r="L1348" s="119">
        <v>37737</v>
      </c>
      <c r="M1348" s="119" t="s">
        <v>1955</v>
      </c>
    </row>
    <row r="1349" spans="1:13">
      <c r="A1349" s="119" t="s">
        <v>150</v>
      </c>
      <c r="B1349" s="119" t="s">
        <v>397</v>
      </c>
      <c r="C1349" s="119">
        <v>82.5</v>
      </c>
      <c r="D1349" s="119">
        <v>85.95</v>
      </c>
      <c r="E1349" s="119">
        <v>82.5</v>
      </c>
      <c r="F1349" s="119">
        <v>85.05</v>
      </c>
      <c r="G1349" s="119">
        <v>85.05</v>
      </c>
      <c r="H1349" s="119">
        <v>85.05</v>
      </c>
      <c r="I1349" s="119">
        <v>3539836</v>
      </c>
      <c r="J1349" s="119">
        <v>299669414.39999998</v>
      </c>
      <c r="K1349" s="121">
        <v>43140</v>
      </c>
      <c r="L1349" s="119">
        <v>13822</v>
      </c>
      <c r="M1349" s="119" t="s">
        <v>1956</v>
      </c>
    </row>
    <row r="1350" spans="1:13">
      <c r="A1350" s="119" t="s">
        <v>1957</v>
      </c>
      <c r="B1350" s="119" t="s">
        <v>397</v>
      </c>
      <c r="C1350" s="119">
        <v>1044</v>
      </c>
      <c r="D1350" s="119">
        <v>1058</v>
      </c>
      <c r="E1350" s="119">
        <v>1015</v>
      </c>
      <c r="F1350" s="119">
        <v>1047.3</v>
      </c>
      <c r="G1350" s="119">
        <v>1053</v>
      </c>
      <c r="H1350" s="119">
        <v>1054.2</v>
      </c>
      <c r="I1350" s="119">
        <v>167196</v>
      </c>
      <c r="J1350" s="119">
        <v>174191018.09999999</v>
      </c>
      <c r="K1350" s="121">
        <v>43140</v>
      </c>
      <c r="L1350" s="119">
        <v>6161</v>
      </c>
      <c r="M1350" s="119" t="s">
        <v>1958</v>
      </c>
    </row>
    <row r="1351" spans="1:13">
      <c r="A1351" s="119" t="s">
        <v>151</v>
      </c>
      <c r="B1351" s="119" t="s">
        <v>397</v>
      </c>
      <c r="C1351" s="119">
        <v>663.7</v>
      </c>
      <c r="D1351" s="119">
        <v>690</v>
      </c>
      <c r="E1351" s="119">
        <v>660.15</v>
      </c>
      <c r="F1351" s="119">
        <v>685.3</v>
      </c>
      <c r="G1351" s="119">
        <v>684.55</v>
      </c>
      <c r="H1351" s="119">
        <v>671.45</v>
      </c>
      <c r="I1351" s="119">
        <v>9140288</v>
      </c>
      <c r="J1351" s="119">
        <v>6233154968.8000002</v>
      </c>
      <c r="K1351" s="121">
        <v>43140</v>
      </c>
      <c r="L1351" s="119">
        <v>140463</v>
      </c>
      <c r="M1351" s="119" t="s">
        <v>1959</v>
      </c>
    </row>
    <row r="1352" spans="1:13">
      <c r="A1352" s="119" t="s">
        <v>1960</v>
      </c>
      <c r="B1352" s="119" t="s">
        <v>397</v>
      </c>
      <c r="C1352" s="119">
        <v>113.6</v>
      </c>
      <c r="D1352" s="119">
        <v>118.95</v>
      </c>
      <c r="E1352" s="119">
        <v>112.3</v>
      </c>
      <c r="F1352" s="119">
        <v>116</v>
      </c>
      <c r="G1352" s="119">
        <v>116.35</v>
      </c>
      <c r="H1352" s="119">
        <v>117.45</v>
      </c>
      <c r="I1352" s="119">
        <v>294994</v>
      </c>
      <c r="J1352" s="119">
        <v>34369074.899999999</v>
      </c>
      <c r="K1352" s="121">
        <v>43140</v>
      </c>
      <c r="L1352" s="119">
        <v>3640</v>
      </c>
      <c r="M1352" s="119" t="s">
        <v>1961</v>
      </c>
    </row>
    <row r="1353" spans="1:13">
      <c r="A1353" s="119" t="s">
        <v>332</v>
      </c>
      <c r="B1353" s="119" t="s">
        <v>397</v>
      </c>
      <c r="C1353" s="119">
        <v>275</v>
      </c>
      <c r="D1353" s="119">
        <v>290.10000000000002</v>
      </c>
      <c r="E1353" s="119">
        <v>265.55</v>
      </c>
      <c r="F1353" s="119">
        <v>281.7</v>
      </c>
      <c r="G1353" s="119">
        <v>282</v>
      </c>
      <c r="H1353" s="119">
        <v>274.89999999999998</v>
      </c>
      <c r="I1353" s="119">
        <v>225954</v>
      </c>
      <c r="J1353" s="119">
        <v>63523868.700000003</v>
      </c>
      <c r="K1353" s="121">
        <v>43140</v>
      </c>
      <c r="L1353" s="119">
        <v>5710</v>
      </c>
      <c r="M1353" s="119" t="s">
        <v>2260</v>
      </c>
    </row>
    <row r="1354" spans="1:13">
      <c r="A1354" s="119" t="s">
        <v>3377</v>
      </c>
      <c r="B1354" s="119" t="s">
        <v>397</v>
      </c>
      <c r="C1354" s="119">
        <v>455.25</v>
      </c>
      <c r="D1354" s="119">
        <v>455.25</v>
      </c>
      <c r="E1354" s="119">
        <v>442.5</v>
      </c>
      <c r="F1354" s="119">
        <v>450</v>
      </c>
      <c r="G1354" s="119">
        <v>450</v>
      </c>
      <c r="H1354" s="119">
        <v>456.85</v>
      </c>
      <c r="I1354" s="119">
        <v>203</v>
      </c>
      <c r="J1354" s="119">
        <v>92372.75</v>
      </c>
      <c r="K1354" s="121">
        <v>43140</v>
      </c>
      <c r="L1354" s="119">
        <v>5</v>
      </c>
      <c r="M1354" s="119" t="s">
        <v>3378</v>
      </c>
    </row>
    <row r="1355" spans="1:13">
      <c r="A1355" s="119" t="s">
        <v>2379</v>
      </c>
      <c r="B1355" s="119" t="s">
        <v>397</v>
      </c>
      <c r="C1355" s="119">
        <v>501.5</v>
      </c>
      <c r="D1355" s="119">
        <v>504</v>
      </c>
      <c r="E1355" s="119">
        <v>490.1</v>
      </c>
      <c r="F1355" s="119">
        <v>495.55</v>
      </c>
      <c r="G1355" s="119">
        <v>493.05</v>
      </c>
      <c r="H1355" s="119">
        <v>505.95</v>
      </c>
      <c r="I1355" s="119">
        <v>15390</v>
      </c>
      <c r="J1355" s="119">
        <v>7656216.5999999996</v>
      </c>
      <c r="K1355" s="121">
        <v>43140</v>
      </c>
      <c r="L1355" s="119">
        <v>487</v>
      </c>
      <c r="M1355" s="119" t="s">
        <v>2380</v>
      </c>
    </row>
    <row r="1356" spans="1:13">
      <c r="A1356" s="119" t="s">
        <v>1962</v>
      </c>
      <c r="B1356" s="119" t="s">
        <v>397</v>
      </c>
      <c r="C1356" s="119">
        <v>26</v>
      </c>
      <c r="D1356" s="119">
        <v>27.4</v>
      </c>
      <c r="E1356" s="119">
        <v>25.35</v>
      </c>
      <c r="F1356" s="119">
        <v>26.75</v>
      </c>
      <c r="G1356" s="119">
        <v>26.65</v>
      </c>
      <c r="H1356" s="119">
        <v>27.15</v>
      </c>
      <c r="I1356" s="119">
        <v>81697</v>
      </c>
      <c r="J1356" s="119">
        <v>2177025.0499999998</v>
      </c>
      <c r="K1356" s="121">
        <v>43140</v>
      </c>
      <c r="L1356" s="119">
        <v>798</v>
      </c>
      <c r="M1356" s="119" t="s">
        <v>1963</v>
      </c>
    </row>
    <row r="1357" spans="1:13">
      <c r="A1357" s="119" t="s">
        <v>2773</v>
      </c>
      <c r="B1357" s="119" t="s">
        <v>397</v>
      </c>
      <c r="C1357" s="119">
        <v>626.15</v>
      </c>
      <c r="D1357" s="119">
        <v>638.95000000000005</v>
      </c>
      <c r="E1357" s="119">
        <v>607.95000000000005</v>
      </c>
      <c r="F1357" s="119">
        <v>634.54999999999995</v>
      </c>
      <c r="G1357" s="119">
        <v>636</v>
      </c>
      <c r="H1357" s="119">
        <v>626.15</v>
      </c>
      <c r="I1357" s="119">
        <v>2246</v>
      </c>
      <c r="J1357" s="119">
        <v>1397724.85</v>
      </c>
      <c r="K1357" s="121">
        <v>43140</v>
      </c>
      <c r="L1357" s="119">
        <v>134</v>
      </c>
      <c r="M1357" s="119" t="s">
        <v>2774</v>
      </c>
    </row>
    <row r="1358" spans="1:13">
      <c r="A1358" s="119" t="s">
        <v>152</v>
      </c>
      <c r="B1358" s="119" t="s">
        <v>397</v>
      </c>
      <c r="C1358" s="119">
        <v>2950</v>
      </c>
      <c r="D1358" s="119">
        <v>2994</v>
      </c>
      <c r="E1358" s="119">
        <v>2896.65</v>
      </c>
      <c r="F1358" s="119">
        <v>2971.7</v>
      </c>
      <c r="G1358" s="119">
        <v>2978.3</v>
      </c>
      <c r="H1358" s="119">
        <v>2974.2</v>
      </c>
      <c r="I1358" s="119">
        <v>1051229</v>
      </c>
      <c r="J1358" s="119">
        <v>3091037411.75</v>
      </c>
      <c r="K1358" s="121">
        <v>43140</v>
      </c>
      <c r="L1358" s="119">
        <v>71919</v>
      </c>
      <c r="M1358" s="119" t="s">
        <v>1964</v>
      </c>
    </row>
    <row r="1359" spans="1:13">
      <c r="A1359" s="119" t="s">
        <v>1965</v>
      </c>
      <c r="B1359" s="119" t="s">
        <v>397</v>
      </c>
      <c r="C1359" s="119">
        <v>208.9</v>
      </c>
      <c r="D1359" s="119">
        <v>218.7</v>
      </c>
      <c r="E1359" s="119">
        <v>202</v>
      </c>
      <c r="F1359" s="119">
        <v>214.85</v>
      </c>
      <c r="G1359" s="119">
        <v>214.5</v>
      </c>
      <c r="H1359" s="119">
        <v>215.65</v>
      </c>
      <c r="I1359" s="119">
        <v>120701</v>
      </c>
      <c r="J1359" s="119">
        <v>25570156.800000001</v>
      </c>
      <c r="K1359" s="121">
        <v>43140</v>
      </c>
      <c r="L1359" s="119">
        <v>2910</v>
      </c>
      <c r="M1359" s="119" t="s">
        <v>1966</v>
      </c>
    </row>
    <row r="1360" spans="1:13">
      <c r="A1360" s="119" t="s">
        <v>1967</v>
      </c>
      <c r="B1360" s="119" t="s">
        <v>397</v>
      </c>
      <c r="C1360" s="119">
        <v>2208</v>
      </c>
      <c r="D1360" s="119">
        <v>2220</v>
      </c>
      <c r="E1360" s="119">
        <v>2150</v>
      </c>
      <c r="F1360" s="119">
        <v>2199.6</v>
      </c>
      <c r="G1360" s="119">
        <v>2220</v>
      </c>
      <c r="H1360" s="119">
        <v>2212.1</v>
      </c>
      <c r="I1360" s="119">
        <v>3529</v>
      </c>
      <c r="J1360" s="119">
        <v>7696458.7000000002</v>
      </c>
      <c r="K1360" s="121">
        <v>43140</v>
      </c>
      <c r="L1360" s="119">
        <v>512</v>
      </c>
      <c r="M1360" s="119" t="s">
        <v>1968</v>
      </c>
    </row>
    <row r="1361" spans="1:13">
      <c r="A1361" s="119" t="s">
        <v>3379</v>
      </c>
      <c r="B1361" s="119" t="s">
        <v>397</v>
      </c>
      <c r="C1361" s="119">
        <v>10.8</v>
      </c>
      <c r="D1361" s="119">
        <v>10.9</v>
      </c>
      <c r="E1361" s="119">
        <v>10.5</v>
      </c>
      <c r="F1361" s="119">
        <v>10.9</v>
      </c>
      <c r="G1361" s="119">
        <v>10.9</v>
      </c>
      <c r="H1361" s="119">
        <v>10.4</v>
      </c>
      <c r="I1361" s="119">
        <v>14343</v>
      </c>
      <c r="J1361" s="119">
        <v>155786.20000000001</v>
      </c>
      <c r="K1361" s="121">
        <v>43140</v>
      </c>
      <c r="L1361" s="119">
        <v>29</v>
      </c>
      <c r="M1361" s="119" t="s">
        <v>3380</v>
      </c>
    </row>
    <row r="1362" spans="1:13">
      <c r="A1362" s="119" t="s">
        <v>153</v>
      </c>
      <c r="B1362" s="119" t="s">
        <v>397</v>
      </c>
      <c r="C1362" s="119">
        <v>601</v>
      </c>
      <c r="D1362" s="119">
        <v>603</v>
      </c>
      <c r="E1362" s="119">
        <v>589.4</v>
      </c>
      <c r="F1362" s="119">
        <v>595.25</v>
      </c>
      <c r="G1362" s="119">
        <v>594.75</v>
      </c>
      <c r="H1362" s="119">
        <v>608.25</v>
      </c>
      <c r="I1362" s="119">
        <v>3481551</v>
      </c>
      <c r="J1362" s="119">
        <v>2071345392.2</v>
      </c>
      <c r="K1362" s="121">
        <v>43140</v>
      </c>
      <c r="L1362" s="119">
        <v>112145</v>
      </c>
      <c r="M1362" s="119" t="s">
        <v>1969</v>
      </c>
    </row>
    <row r="1363" spans="1:13">
      <c r="A1363" s="119" t="s">
        <v>1970</v>
      </c>
      <c r="B1363" s="119" t="s">
        <v>397</v>
      </c>
      <c r="C1363" s="119">
        <v>356.2</v>
      </c>
      <c r="D1363" s="119">
        <v>370.35</v>
      </c>
      <c r="E1363" s="119">
        <v>356.2</v>
      </c>
      <c r="F1363" s="119">
        <v>364.9</v>
      </c>
      <c r="G1363" s="119">
        <v>368.95</v>
      </c>
      <c r="H1363" s="119">
        <v>365</v>
      </c>
      <c r="I1363" s="119">
        <v>10666</v>
      </c>
      <c r="J1363" s="119">
        <v>3901377.95</v>
      </c>
      <c r="K1363" s="121">
        <v>43140</v>
      </c>
      <c r="L1363" s="119">
        <v>731</v>
      </c>
      <c r="M1363" s="119" t="s">
        <v>1971</v>
      </c>
    </row>
    <row r="1364" spans="1:13">
      <c r="A1364" s="119" t="s">
        <v>3381</v>
      </c>
      <c r="B1364" s="119" t="s">
        <v>397</v>
      </c>
      <c r="C1364" s="119">
        <v>232</v>
      </c>
      <c r="D1364" s="119">
        <v>236</v>
      </c>
      <c r="E1364" s="119">
        <v>228</v>
      </c>
      <c r="F1364" s="119">
        <v>234.95</v>
      </c>
      <c r="G1364" s="119">
        <v>235</v>
      </c>
      <c r="H1364" s="119">
        <v>235.25</v>
      </c>
      <c r="I1364" s="119">
        <v>14477</v>
      </c>
      <c r="J1364" s="119">
        <v>3388193.45</v>
      </c>
      <c r="K1364" s="121">
        <v>43140</v>
      </c>
      <c r="L1364" s="119">
        <v>150</v>
      </c>
      <c r="M1364" s="119" t="s">
        <v>3382</v>
      </c>
    </row>
    <row r="1365" spans="1:13">
      <c r="A1365" s="119" t="s">
        <v>2554</v>
      </c>
      <c r="B1365" s="119" t="s">
        <v>397</v>
      </c>
      <c r="C1365" s="119">
        <v>369</v>
      </c>
      <c r="D1365" s="119">
        <v>369.95</v>
      </c>
      <c r="E1365" s="119">
        <v>360.6</v>
      </c>
      <c r="F1365" s="119">
        <v>362.85</v>
      </c>
      <c r="G1365" s="119">
        <v>365</v>
      </c>
      <c r="H1365" s="119">
        <v>371</v>
      </c>
      <c r="I1365" s="119">
        <v>45305</v>
      </c>
      <c r="J1365" s="119">
        <v>16562823.75</v>
      </c>
      <c r="K1365" s="121">
        <v>43140</v>
      </c>
      <c r="L1365" s="119">
        <v>2621</v>
      </c>
      <c r="M1365" s="119" t="s">
        <v>2555</v>
      </c>
    </row>
    <row r="1366" spans="1:13">
      <c r="A1366" s="119" t="s">
        <v>2381</v>
      </c>
      <c r="B1366" s="119" t="s">
        <v>397</v>
      </c>
      <c r="C1366" s="119">
        <v>62</v>
      </c>
      <c r="D1366" s="119">
        <v>62.9</v>
      </c>
      <c r="E1366" s="119">
        <v>60</v>
      </c>
      <c r="F1366" s="119">
        <v>61.55</v>
      </c>
      <c r="G1366" s="119">
        <v>61.8</v>
      </c>
      <c r="H1366" s="119">
        <v>62.5</v>
      </c>
      <c r="I1366" s="119">
        <v>16091</v>
      </c>
      <c r="J1366" s="119">
        <v>988946.15</v>
      </c>
      <c r="K1366" s="121">
        <v>43140</v>
      </c>
      <c r="L1366" s="119">
        <v>264</v>
      </c>
      <c r="M1366" s="119" t="s">
        <v>2382</v>
      </c>
    </row>
    <row r="1367" spans="1:13">
      <c r="A1367" s="119" t="s">
        <v>1972</v>
      </c>
      <c r="B1367" s="119" t="s">
        <v>397</v>
      </c>
      <c r="C1367" s="119">
        <v>61</v>
      </c>
      <c r="D1367" s="119">
        <v>62.25</v>
      </c>
      <c r="E1367" s="119">
        <v>60.3</v>
      </c>
      <c r="F1367" s="119">
        <v>61.65</v>
      </c>
      <c r="G1367" s="119">
        <v>61.8</v>
      </c>
      <c r="H1367" s="119">
        <v>63.4</v>
      </c>
      <c r="I1367" s="119">
        <v>88419</v>
      </c>
      <c r="J1367" s="119">
        <v>5435608.7000000002</v>
      </c>
      <c r="K1367" s="121">
        <v>43140</v>
      </c>
      <c r="L1367" s="119">
        <v>622</v>
      </c>
      <c r="M1367" s="119" t="s">
        <v>1973</v>
      </c>
    </row>
    <row r="1368" spans="1:13">
      <c r="A1368" s="119" t="s">
        <v>3383</v>
      </c>
      <c r="B1368" s="119" t="s">
        <v>397</v>
      </c>
      <c r="C1368" s="119">
        <v>23.5</v>
      </c>
      <c r="D1368" s="119">
        <v>25.6</v>
      </c>
      <c r="E1368" s="119">
        <v>23.5</v>
      </c>
      <c r="F1368" s="119">
        <v>25.45</v>
      </c>
      <c r="G1368" s="119">
        <v>25.45</v>
      </c>
      <c r="H1368" s="119">
        <v>24.4</v>
      </c>
      <c r="I1368" s="119">
        <v>36952</v>
      </c>
      <c r="J1368" s="119">
        <v>914806.65</v>
      </c>
      <c r="K1368" s="121">
        <v>43140</v>
      </c>
      <c r="L1368" s="119">
        <v>150</v>
      </c>
      <c r="M1368" s="119" t="s">
        <v>3384</v>
      </c>
    </row>
    <row r="1369" spans="1:13">
      <c r="A1369" s="119" t="s">
        <v>1974</v>
      </c>
      <c r="B1369" s="119" t="s">
        <v>397</v>
      </c>
      <c r="C1369" s="119">
        <v>92.5</v>
      </c>
      <c r="D1369" s="119">
        <v>94.35</v>
      </c>
      <c r="E1369" s="119">
        <v>91.2</v>
      </c>
      <c r="F1369" s="119">
        <v>93.6</v>
      </c>
      <c r="G1369" s="119">
        <v>93.55</v>
      </c>
      <c r="H1369" s="119">
        <v>93.8</v>
      </c>
      <c r="I1369" s="119">
        <v>699422</v>
      </c>
      <c r="J1369" s="119">
        <v>64785289.200000003</v>
      </c>
      <c r="K1369" s="121">
        <v>43140</v>
      </c>
      <c r="L1369" s="119">
        <v>4321</v>
      </c>
      <c r="M1369" s="119" t="s">
        <v>1975</v>
      </c>
    </row>
    <row r="1370" spans="1:13">
      <c r="A1370" s="119" t="s">
        <v>1976</v>
      </c>
      <c r="B1370" s="119" t="s">
        <v>397</v>
      </c>
      <c r="C1370" s="119">
        <v>153</v>
      </c>
      <c r="D1370" s="119">
        <v>163.30000000000001</v>
      </c>
      <c r="E1370" s="119">
        <v>151.30000000000001</v>
      </c>
      <c r="F1370" s="119">
        <v>161.5</v>
      </c>
      <c r="G1370" s="119">
        <v>163.30000000000001</v>
      </c>
      <c r="H1370" s="119">
        <v>157.1</v>
      </c>
      <c r="I1370" s="119">
        <v>572237</v>
      </c>
      <c r="J1370" s="119">
        <v>91462128.849999994</v>
      </c>
      <c r="K1370" s="121">
        <v>43140</v>
      </c>
      <c r="L1370" s="119">
        <v>3887</v>
      </c>
      <c r="M1370" s="119" t="s">
        <v>1977</v>
      </c>
    </row>
    <row r="1371" spans="1:13">
      <c r="A1371" s="119" t="s">
        <v>3385</v>
      </c>
      <c r="B1371" s="119" t="s">
        <v>397</v>
      </c>
      <c r="C1371" s="119">
        <v>12.7</v>
      </c>
      <c r="D1371" s="119">
        <v>12.75</v>
      </c>
      <c r="E1371" s="119">
        <v>12.05</v>
      </c>
      <c r="F1371" s="119">
        <v>12.6</v>
      </c>
      <c r="G1371" s="119">
        <v>12.6</v>
      </c>
      <c r="H1371" s="119">
        <v>12.15</v>
      </c>
      <c r="I1371" s="119">
        <v>473</v>
      </c>
      <c r="J1371" s="119">
        <v>5976.95</v>
      </c>
      <c r="K1371" s="121">
        <v>43140</v>
      </c>
      <c r="L1371" s="119">
        <v>11</v>
      </c>
      <c r="M1371" s="119" t="s">
        <v>3386</v>
      </c>
    </row>
    <row r="1372" spans="1:13">
      <c r="A1372" s="119" t="s">
        <v>1978</v>
      </c>
      <c r="B1372" s="119" t="s">
        <v>397</v>
      </c>
      <c r="C1372" s="119">
        <v>49.05</v>
      </c>
      <c r="D1372" s="119">
        <v>52.8</v>
      </c>
      <c r="E1372" s="119">
        <v>49.05</v>
      </c>
      <c r="F1372" s="119">
        <v>52.1</v>
      </c>
      <c r="G1372" s="119">
        <v>52.05</v>
      </c>
      <c r="H1372" s="119">
        <v>51.55</v>
      </c>
      <c r="I1372" s="119">
        <v>33460</v>
      </c>
      <c r="J1372" s="119">
        <v>1722380.35</v>
      </c>
      <c r="K1372" s="121">
        <v>43140</v>
      </c>
      <c r="L1372" s="119">
        <v>319</v>
      </c>
      <c r="M1372" s="119" t="s">
        <v>1979</v>
      </c>
    </row>
    <row r="1373" spans="1:13">
      <c r="A1373" s="119" t="s">
        <v>2821</v>
      </c>
      <c r="B1373" s="119" t="s">
        <v>397</v>
      </c>
      <c r="C1373" s="119">
        <v>486.4</v>
      </c>
      <c r="D1373" s="119">
        <v>537.5</v>
      </c>
      <c r="E1373" s="119">
        <v>486.4</v>
      </c>
      <c r="F1373" s="119">
        <v>537.5</v>
      </c>
      <c r="G1373" s="119">
        <v>537.5</v>
      </c>
      <c r="H1373" s="119">
        <v>511.95</v>
      </c>
      <c r="I1373" s="119">
        <v>14146</v>
      </c>
      <c r="J1373" s="119">
        <v>7523445.6500000004</v>
      </c>
      <c r="K1373" s="121">
        <v>43140</v>
      </c>
      <c r="L1373" s="119">
        <v>256</v>
      </c>
      <c r="M1373" s="119" t="s">
        <v>2822</v>
      </c>
    </row>
    <row r="1374" spans="1:13">
      <c r="A1374" s="119" t="s">
        <v>2403</v>
      </c>
      <c r="B1374" s="119" t="s">
        <v>397</v>
      </c>
      <c r="C1374" s="119">
        <v>585.04999999999995</v>
      </c>
      <c r="D1374" s="119">
        <v>588.35</v>
      </c>
      <c r="E1374" s="119">
        <v>560.04999999999995</v>
      </c>
      <c r="F1374" s="119">
        <v>575.04999999999995</v>
      </c>
      <c r="G1374" s="119">
        <v>583.1</v>
      </c>
      <c r="H1374" s="119">
        <v>586.85</v>
      </c>
      <c r="I1374" s="119">
        <v>1306</v>
      </c>
      <c r="J1374" s="119">
        <v>750977.7</v>
      </c>
      <c r="K1374" s="121">
        <v>43140</v>
      </c>
      <c r="L1374" s="119">
        <v>84</v>
      </c>
      <c r="M1374" s="119" t="s">
        <v>2404</v>
      </c>
    </row>
    <row r="1375" spans="1:13">
      <c r="A1375" s="119" t="s">
        <v>215</v>
      </c>
      <c r="B1375" s="119" t="s">
        <v>397</v>
      </c>
      <c r="C1375" s="119">
        <v>1185</v>
      </c>
      <c r="D1375" s="119">
        <v>1205</v>
      </c>
      <c r="E1375" s="119">
        <v>1173.1500000000001</v>
      </c>
      <c r="F1375" s="119">
        <v>1183.6500000000001</v>
      </c>
      <c r="G1375" s="119">
        <v>1188.5</v>
      </c>
      <c r="H1375" s="119">
        <v>1197.8</v>
      </c>
      <c r="I1375" s="119">
        <v>22573</v>
      </c>
      <c r="J1375" s="119">
        <v>26953059.149999999</v>
      </c>
      <c r="K1375" s="121">
        <v>43140</v>
      </c>
      <c r="L1375" s="119">
        <v>4295</v>
      </c>
      <c r="M1375" s="119" t="s">
        <v>1980</v>
      </c>
    </row>
    <row r="1376" spans="1:13">
      <c r="A1376" s="119" t="s">
        <v>1981</v>
      </c>
      <c r="B1376" s="119" t="s">
        <v>397</v>
      </c>
      <c r="C1376" s="119">
        <v>46</v>
      </c>
      <c r="D1376" s="119">
        <v>48.7</v>
      </c>
      <c r="E1376" s="119">
        <v>45.25</v>
      </c>
      <c r="F1376" s="119">
        <v>46.6</v>
      </c>
      <c r="G1376" s="119">
        <v>46.95</v>
      </c>
      <c r="H1376" s="119">
        <v>46.3</v>
      </c>
      <c r="I1376" s="119">
        <v>29734</v>
      </c>
      <c r="J1376" s="119">
        <v>1399162.8</v>
      </c>
      <c r="K1376" s="121">
        <v>43140</v>
      </c>
      <c r="L1376" s="119">
        <v>288</v>
      </c>
      <c r="M1376" s="119" t="s">
        <v>1982</v>
      </c>
    </row>
    <row r="1377" spans="1:13">
      <c r="A1377" s="119" t="s">
        <v>1983</v>
      </c>
      <c r="B1377" s="119" t="s">
        <v>397</v>
      </c>
      <c r="C1377" s="119">
        <v>235</v>
      </c>
      <c r="D1377" s="119">
        <v>241</v>
      </c>
      <c r="E1377" s="119">
        <v>231.7</v>
      </c>
      <c r="F1377" s="119">
        <v>238.25</v>
      </c>
      <c r="G1377" s="119">
        <v>240.7</v>
      </c>
      <c r="H1377" s="119">
        <v>238.75</v>
      </c>
      <c r="I1377" s="119">
        <v>82497</v>
      </c>
      <c r="J1377" s="119">
        <v>19544823.899999999</v>
      </c>
      <c r="K1377" s="121">
        <v>43140</v>
      </c>
      <c r="L1377" s="119">
        <v>2054</v>
      </c>
      <c r="M1377" s="119" t="s">
        <v>1984</v>
      </c>
    </row>
    <row r="1378" spans="1:13">
      <c r="A1378" s="119" t="s">
        <v>1985</v>
      </c>
      <c r="B1378" s="119" t="s">
        <v>397</v>
      </c>
      <c r="C1378" s="119">
        <v>667.4</v>
      </c>
      <c r="D1378" s="119">
        <v>667.4</v>
      </c>
      <c r="E1378" s="119">
        <v>653.4</v>
      </c>
      <c r="F1378" s="119">
        <v>655.15</v>
      </c>
      <c r="G1378" s="119">
        <v>655</v>
      </c>
      <c r="H1378" s="119">
        <v>667.55</v>
      </c>
      <c r="I1378" s="119">
        <v>13810</v>
      </c>
      <c r="J1378" s="119">
        <v>9078825.0999999996</v>
      </c>
      <c r="K1378" s="121">
        <v>43140</v>
      </c>
      <c r="L1378" s="119">
        <v>792</v>
      </c>
      <c r="M1378" s="119" t="s">
        <v>1986</v>
      </c>
    </row>
    <row r="1379" spans="1:13">
      <c r="A1379" s="119" t="s">
        <v>3387</v>
      </c>
      <c r="B1379" s="119" t="s">
        <v>397</v>
      </c>
      <c r="C1379" s="119">
        <v>18</v>
      </c>
      <c r="D1379" s="119">
        <v>18.95</v>
      </c>
      <c r="E1379" s="119">
        <v>17.649999999999999</v>
      </c>
      <c r="F1379" s="119">
        <v>18.8</v>
      </c>
      <c r="G1379" s="119">
        <v>18.95</v>
      </c>
      <c r="H1379" s="119">
        <v>18.55</v>
      </c>
      <c r="I1379" s="119">
        <v>27637</v>
      </c>
      <c r="J1379" s="119">
        <v>504790.4</v>
      </c>
      <c r="K1379" s="121">
        <v>43140</v>
      </c>
      <c r="L1379" s="119">
        <v>120</v>
      </c>
      <c r="M1379" s="119" t="s">
        <v>3388</v>
      </c>
    </row>
    <row r="1380" spans="1:13">
      <c r="A1380" s="119" t="s">
        <v>1987</v>
      </c>
      <c r="B1380" s="119" t="s">
        <v>397</v>
      </c>
      <c r="C1380" s="119">
        <v>6679.7</v>
      </c>
      <c r="D1380" s="119">
        <v>6679.7</v>
      </c>
      <c r="E1380" s="119">
        <v>6480</v>
      </c>
      <c r="F1380" s="119">
        <v>6565.8</v>
      </c>
      <c r="G1380" s="119">
        <v>6562</v>
      </c>
      <c r="H1380" s="119">
        <v>6693.7</v>
      </c>
      <c r="I1380" s="119">
        <v>1094</v>
      </c>
      <c r="J1380" s="119">
        <v>7184451.4000000004</v>
      </c>
      <c r="K1380" s="121">
        <v>43140</v>
      </c>
      <c r="L1380" s="119">
        <v>466</v>
      </c>
      <c r="M1380" s="119" t="s">
        <v>1988</v>
      </c>
    </row>
    <row r="1381" spans="1:13">
      <c r="A1381" s="119" t="s">
        <v>2765</v>
      </c>
      <c r="B1381" s="119" t="s">
        <v>397</v>
      </c>
      <c r="C1381" s="119">
        <v>653</v>
      </c>
      <c r="D1381" s="119">
        <v>670</v>
      </c>
      <c r="E1381" s="119">
        <v>653</v>
      </c>
      <c r="F1381" s="119">
        <v>661.1</v>
      </c>
      <c r="G1381" s="119">
        <v>660.4</v>
      </c>
      <c r="H1381" s="119">
        <v>671.95</v>
      </c>
      <c r="I1381" s="119">
        <v>17009</v>
      </c>
      <c r="J1381" s="119">
        <v>11256364.050000001</v>
      </c>
      <c r="K1381" s="121">
        <v>43140</v>
      </c>
      <c r="L1381" s="119">
        <v>1250</v>
      </c>
      <c r="M1381" s="119" t="s">
        <v>2766</v>
      </c>
    </row>
    <row r="1382" spans="1:13">
      <c r="A1382" s="119" t="s">
        <v>1989</v>
      </c>
      <c r="B1382" s="119" t="s">
        <v>397</v>
      </c>
      <c r="C1382" s="119">
        <v>570</v>
      </c>
      <c r="D1382" s="119">
        <v>583.4</v>
      </c>
      <c r="E1382" s="119">
        <v>561</v>
      </c>
      <c r="F1382" s="119">
        <v>578.29999999999995</v>
      </c>
      <c r="G1382" s="119">
        <v>583.4</v>
      </c>
      <c r="H1382" s="119">
        <v>566.4</v>
      </c>
      <c r="I1382" s="119">
        <v>34947</v>
      </c>
      <c r="J1382" s="119">
        <v>20067427.550000001</v>
      </c>
      <c r="K1382" s="121">
        <v>43140</v>
      </c>
      <c r="L1382" s="119">
        <v>1243</v>
      </c>
      <c r="M1382" s="119" t="s">
        <v>1990</v>
      </c>
    </row>
    <row r="1383" spans="1:13">
      <c r="A1383" s="119" t="s">
        <v>2912</v>
      </c>
      <c r="B1383" s="119" t="s">
        <v>397</v>
      </c>
      <c r="C1383" s="119">
        <v>260</v>
      </c>
      <c r="D1383" s="119">
        <v>271.10000000000002</v>
      </c>
      <c r="E1383" s="119">
        <v>255</v>
      </c>
      <c r="F1383" s="119">
        <v>270.2</v>
      </c>
      <c r="G1383" s="119">
        <v>269.5</v>
      </c>
      <c r="H1383" s="119">
        <v>261.89999999999998</v>
      </c>
      <c r="I1383" s="119">
        <v>16781</v>
      </c>
      <c r="J1383" s="119">
        <v>4487201.5</v>
      </c>
      <c r="K1383" s="121">
        <v>43140</v>
      </c>
      <c r="L1383" s="119">
        <v>523</v>
      </c>
      <c r="M1383" s="119" t="s">
        <v>2913</v>
      </c>
    </row>
    <row r="1384" spans="1:13">
      <c r="A1384" s="119" t="s">
        <v>1991</v>
      </c>
      <c r="B1384" s="119" t="s">
        <v>397</v>
      </c>
      <c r="C1384" s="119">
        <v>552</v>
      </c>
      <c r="D1384" s="119">
        <v>568.6</v>
      </c>
      <c r="E1384" s="119">
        <v>551</v>
      </c>
      <c r="F1384" s="119">
        <v>563.45000000000005</v>
      </c>
      <c r="G1384" s="119">
        <v>560.95000000000005</v>
      </c>
      <c r="H1384" s="119">
        <v>568.6</v>
      </c>
      <c r="I1384" s="119">
        <v>14075</v>
      </c>
      <c r="J1384" s="119">
        <v>7888689.0499999998</v>
      </c>
      <c r="K1384" s="121">
        <v>43140</v>
      </c>
      <c r="L1384" s="119">
        <v>1435</v>
      </c>
      <c r="M1384" s="119" t="s">
        <v>1992</v>
      </c>
    </row>
    <row r="1385" spans="1:13">
      <c r="A1385" s="119" t="s">
        <v>2536</v>
      </c>
      <c r="B1385" s="119" t="s">
        <v>397</v>
      </c>
      <c r="C1385" s="119">
        <v>62.95</v>
      </c>
      <c r="D1385" s="119">
        <v>63.3</v>
      </c>
      <c r="E1385" s="119">
        <v>58.9</v>
      </c>
      <c r="F1385" s="119">
        <v>63.3</v>
      </c>
      <c r="G1385" s="119">
        <v>63.3</v>
      </c>
      <c r="H1385" s="119">
        <v>60.3</v>
      </c>
      <c r="I1385" s="119">
        <v>2545</v>
      </c>
      <c r="J1385" s="119">
        <v>160427.6</v>
      </c>
      <c r="K1385" s="121">
        <v>43140</v>
      </c>
      <c r="L1385" s="119">
        <v>51</v>
      </c>
      <c r="M1385" s="119" t="s">
        <v>2537</v>
      </c>
    </row>
    <row r="1386" spans="1:13">
      <c r="A1386" s="119" t="s">
        <v>1993</v>
      </c>
      <c r="B1386" s="119" t="s">
        <v>397</v>
      </c>
      <c r="C1386" s="119">
        <v>172.6</v>
      </c>
      <c r="D1386" s="119">
        <v>185.75</v>
      </c>
      <c r="E1386" s="119">
        <v>170.6</v>
      </c>
      <c r="F1386" s="119">
        <v>183.45</v>
      </c>
      <c r="G1386" s="119">
        <v>183.05</v>
      </c>
      <c r="H1386" s="119">
        <v>179.8</v>
      </c>
      <c r="I1386" s="119">
        <v>218076</v>
      </c>
      <c r="J1386" s="119">
        <v>39843495.399999999</v>
      </c>
      <c r="K1386" s="121">
        <v>43140</v>
      </c>
      <c r="L1386" s="119">
        <v>3098</v>
      </c>
      <c r="M1386" s="119" t="s">
        <v>1994</v>
      </c>
    </row>
    <row r="1387" spans="1:13">
      <c r="A1387" s="119" t="s">
        <v>1995</v>
      </c>
      <c r="B1387" s="119" t="s">
        <v>397</v>
      </c>
      <c r="C1387" s="119">
        <v>802.2</v>
      </c>
      <c r="D1387" s="119">
        <v>839.9</v>
      </c>
      <c r="E1387" s="119">
        <v>802.2</v>
      </c>
      <c r="F1387" s="119">
        <v>826.9</v>
      </c>
      <c r="G1387" s="119">
        <v>824</v>
      </c>
      <c r="H1387" s="119">
        <v>834.15</v>
      </c>
      <c r="I1387" s="119">
        <v>10557</v>
      </c>
      <c r="J1387" s="119">
        <v>8735034.5</v>
      </c>
      <c r="K1387" s="121">
        <v>43140</v>
      </c>
      <c r="L1387" s="119">
        <v>738</v>
      </c>
      <c r="M1387" s="119" t="s">
        <v>1996</v>
      </c>
    </row>
    <row r="1388" spans="1:13">
      <c r="A1388" s="119" t="s">
        <v>1997</v>
      </c>
      <c r="B1388" s="119" t="s">
        <v>397</v>
      </c>
      <c r="C1388" s="119">
        <v>231</v>
      </c>
      <c r="D1388" s="119">
        <v>245.9</v>
      </c>
      <c r="E1388" s="119">
        <v>230</v>
      </c>
      <c r="F1388" s="119">
        <v>241.1</v>
      </c>
      <c r="G1388" s="119">
        <v>241.5</v>
      </c>
      <c r="H1388" s="119">
        <v>240.6</v>
      </c>
      <c r="I1388" s="119">
        <v>1894027</v>
      </c>
      <c r="J1388" s="119">
        <v>452744500.30000001</v>
      </c>
      <c r="K1388" s="121">
        <v>43140</v>
      </c>
      <c r="L1388" s="119">
        <v>21843</v>
      </c>
      <c r="M1388" s="119" t="s">
        <v>1998</v>
      </c>
    </row>
    <row r="1389" spans="1:13">
      <c r="A1389" s="119" t="s">
        <v>3389</v>
      </c>
      <c r="B1389" s="119" t="s">
        <v>397</v>
      </c>
      <c r="C1389" s="119">
        <v>93.25</v>
      </c>
      <c r="D1389" s="119">
        <v>96.9</v>
      </c>
      <c r="E1389" s="119">
        <v>90</v>
      </c>
      <c r="F1389" s="119">
        <v>90.75</v>
      </c>
      <c r="G1389" s="119">
        <v>90.35</v>
      </c>
      <c r="H1389" s="119">
        <v>93.25</v>
      </c>
      <c r="I1389" s="119">
        <v>12701</v>
      </c>
      <c r="J1389" s="119">
        <v>1167945.05</v>
      </c>
      <c r="K1389" s="121">
        <v>43140</v>
      </c>
      <c r="L1389" s="119">
        <v>110</v>
      </c>
      <c r="M1389" s="119" t="s">
        <v>3390</v>
      </c>
    </row>
    <row r="1390" spans="1:13">
      <c r="A1390" s="119" t="s">
        <v>1999</v>
      </c>
      <c r="B1390" s="119" t="s">
        <v>397</v>
      </c>
      <c r="C1390" s="119">
        <v>1906</v>
      </c>
      <c r="D1390" s="119">
        <v>2082</v>
      </c>
      <c r="E1390" s="119">
        <v>1906</v>
      </c>
      <c r="F1390" s="119">
        <v>2064</v>
      </c>
      <c r="G1390" s="119">
        <v>2078</v>
      </c>
      <c r="H1390" s="119">
        <v>2000.1</v>
      </c>
      <c r="I1390" s="119">
        <v>148529</v>
      </c>
      <c r="J1390" s="119">
        <v>298846021.55000001</v>
      </c>
      <c r="K1390" s="121">
        <v>43140</v>
      </c>
      <c r="L1390" s="119">
        <v>8585</v>
      </c>
      <c r="M1390" s="119" t="s">
        <v>2000</v>
      </c>
    </row>
    <row r="1391" spans="1:13">
      <c r="A1391" s="119" t="s">
        <v>154</v>
      </c>
      <c r="B1391" s="119" t="s">
        <v>397</v>
      </c>
      <c r="C1391" s="119">
        <v>790.1</v>
      </c>
      <c r="D1391" s="119">
        <v>804</v>
      </c>
      <c r="E1391" s="119">
        <v>783.05</v>
      </c>
      <c r="F1391" s="119">
        <v>796.8</v>
      </c>
      <c r="G1391" s="119">
        <v>796.05</v>
      </c>
      <c r="H1391" s="119">
        <v>800.75</v>
      </c>
      <c r="I1391" s="119">
        <v>1564899</v>
      </c>
      <c r="J1391" s="119">
        <v>1245747232.9000001</v>
      </c>
      <c r="K1391" s="121">
        <v>43140</v>
      </c>
      <c r="L1391" s="119">
        <v>43947</v>
      </c>
      <c r="M1391" s="119" t="s">
        <v>2001</v>
      </c>
    </row>
    <row r="1392" spans="1:13">
      <c r="A1392" s="119" t="s">
        <v>2375</v>
      </c>
      <c r="B1392" s="119" t="s">
        <v>397</v>
      </c>
      <c r="C1392" s="119">
        <v>138.5</v>
      </c>
      <c r="D1392" s="119">
        <v>147.4</v>
      </c>
      <c r="E1392" s="119">
        <v>138.5</v>
      </c>
      <c r="F1392" s="119">
        <v>146.19999999999999</v>
      </c>
      <c r="G1392" s="119">
        <v>144.15</v>
      </c>
      <c r="H1392" s="119">
        <v>147.94999999999999</v>
      </c>
      <c r="I1392" s="119">
        <v>30452</v>
      </c>
      <c r="J1392" s="119">
        <v>4445589.4000000004</v>
      </c>
      <c r="K1392" s="121">
        <v>43140</v>
      </c>
      <c r="L1392" s="119">
        <v>912</v>
      </c>
      <c r="M1392" s="119" t="s">
        <v>2376</v>
      </c>
    </row>
    <row r="1393" spans="1:13">
      <c r="A1393" s="119" t="s">
        <v>2002</v>
      </c>
      <c r="B1393" s="119" t="s">
        <v>397</v>
      </c>
      <c r="C1393" s="119">
        <v>62.3</v>
      </c>
      <c r="D1393" s="119">
        <v>63.7</v>
      </c>
      <c r="E1393" s="119">
        <v>60.05</v>
      </c>
      <c r="F1393" s="119">
        <v>63.15</v>
      </c>
      <c r="G1393" s="119">
        <v>63.05</v>
      </c>
      <c r="H1393" s="119">
        <v>62.95</v>
      </c>
      <c r="I1393" s="119">
        <v>127845</v>
      </c>
      <c r="J1393" s="119">
        <v>7995505.7999999998</v>
      </c>
      <c r="K1393" s="121">
        <v>43140</v>
      </c>
      <c r="L1393" s="119">
        <v>1325</v>
      </c>
      <c r="M1393" s="119" t="s">
        <v>2003</v>
      </c>
    </row>
    <row r="1394" spans="1:13">
      <c r="A1394" s="119" t="s">
        <v>2004</v>
      </c>
      <c r="B1394" s="119" t="s">
        <v>397</v>
      </c>
      <c r="C1394" s="119">
        <v>400.25</v>
      </c>
      <c r="D1394" s="119">
        <v>425</v>
      </c>
      <c r="E1394" s="119">
        <v>400.25</v>
      </c>
      <c r="F1394" s="119">
        <v>421.15</v>
      </c>
      <c r="G1394" s="119">
        <v>420.05</v>
      </c>
      <c r="H1394" s="119">
        <v>419.2</v>
      </c>
      <c r="I1394" s="119">
        <v>93272</v>
      </c>
      <c r="J1394" s="119">
        <v>39077942.649999999</v>
      </c>
      <c r="K1394" s="121">
        <v>43140</v>
      </c>
      <c r="L1394" s="119">
        <v>2119</v>
      </c>
      <c r="M1394" s="119" t="s">
        <v>2005</v>
      </c>
    </row>
    <row r="1395" spans="1:13">
      <c r="A1395" s="119" t="s">
        <v>2006</v>
      </c>
      <c r="B1395" s="119" t="s">
        <v>397</v>
      </c>
      <c r="C1395" s="119">
        <v>111</v>
      </c>
      <c r="D1395" s="119">
        <v>115.9</v>
      </c>
      <c r="E1395" s="119">
        <v>110</v>
      </c>
      <c r="F1395" s="119">
        <v>111.05</v>
      </c>
      <c r="G1395" s="119">
        <v>111.5</v>
      </c>
      <c r="H1395" s="119">
        <v>115.55</v>
      </c>
      <c r="I1395" s="119">
        <v>15543</v>
      </c>
      <c r="J1395" s="119">
        <v>1733351.95</v>
      </c>
      <c r="K1395" s="121">
        <v>43140</v>
      </c>
      <c r="L1395" s="119">
        <v>367</v>
      </c>
      <c r="M1395" s="119" t="s">
        <v>2007</v>
      </c>
    </row>
    <row r="1396" spans="1:13">
      <c r="A1396" s="119" t="s">
        <v>216</v>
      </c>
      <c r="B1396" s="119" t="s">
        <v>397</v>
      </c>
      <c r="C1396" s="119">
        <v>1351</v>
      </c>
      <c r="D1396" s="119">
        <v>1450</v>
      </c>
      <c r="E1396" s="119">
        <v>1332.6</v>
      </c>
      <c r="F1396" s="119">
        <v>1434.35</v>
      </c>
      <c r="G1396" s="119">
        <v>1427</v>
      </c>
      <c r="H1396" s="119">
        <v>1380.85</v>
      </c>
      <c r="I1396" s="119">
        <v>228837</v>
      </c>
      <c r="J1396" s="119">
        <v>319530179.10000002</v>
      </c>
      <c r="K1396" s="121">
        <v>43140</v>
      </c>
      <c r="L1396" s="119">
        <v>11625</v>
      </c>
      <c r="M1396" s="119" t="s">
        <v>2008</v>
      </c>
    </row>
    <row r="1397" spans="1:13">
      <c r="A1397" s="119" t="s">
        <v>217</v>
      </c>
      <c r="B1397" s="119" t="s">
        <v>397</v>
      </c>
      <c r="C1397" s="119">
        <v>249</v>
      </c>
      <c r="D1397" s="119">
        <v>269.25</v>
      </c>
      <c r="E1397" s="119">
        <v>248.05</v>
      </c>
      <c r="F1397" s="119">
        <v>268.5</v>
      </c>
      <c r="G1397" s="119">
        <v>267.45</v>
      </c>
      <c r="H1397" s="119">
        <v>257.5</v>
      </c>
      <c r="I1397" s="119">
        <v>2067974</v>
      </c>
      <c r="J1397" s="119">
        <v>541930084.95000005</v>
      </c>
      <c r="K1397" s="121">
        <v>43140</v>
      </c>
      <c r="L1397" s="119">
        <v>26020</v>
      </c>
      <c r="M1397" s="119" t="s">
        <v>2009</v>
      </c>
    </row>
    <row r="1398" spans="1:13">
      <c r="A1398" s="119" t="s">
        <v>2010</v>
      </c>
      <c r="B1398" s="119" t="s">
        <v>397</v>
      </c>
      <c r="C1398" s="119">
        <v>475</v>
      </c>
      <c r="D1398" s="119">
        <v>519.95000000000005</v>
      </c>
      <c r="E1398" s="119">
        <v>471.05</v>
      </c>
      <c r="F1398" s="119">
        <v>492.85</v>
      </c>
      <c r="G1398" s="119">
        <v>493.8</v>
      </c>
      <c r="H1398" s="119">
        <v>502.8</v>
      </c>
      <c r="I1398" s="119">
        <v>5088</v>
      </c>
      <c r="J1398" s="119">
        <v>2510638.35</v>
      </c>
      <c r="K1398" s="121">
        <v>43140</v>
      </c>
      <c r="L1398" s="119">
        <v>212</v>
      </c>
      <c r="M1398" s="119" t="s">
        <v>2011</v>
      </c>
    </row>
    <row r="1399" spans="1:13">
      <c r="A1399" s="119" t="s">
        <v>3391</v>
      </c>
      <c r="B1399" s="119" t="s">
        <v>397</v>
      </c>
      <c r="C1399" s="119">
        <v>13</v>
      </c>
      <c r="D1399" s="119">
        <v>13.4</v>
      </c>
      <c r="E1399" s="119">
        <v>12.95</v>
      </c>
      <c r="F1399" s="119">
        <v>13.1</v>
      </c>
      <c r="G1399" s="119">
        <v>12.95</v>
      </c>
      <c r="H1399" s="119">
        <v>13.1</v>
      </c>
      <c r="I1399" s="119">
        <v>31691</v>
      </c>
      <c r="J1399" s="119">
        <v>415913.35</v>
      </c>
      <c r="K1399" s="121">
        <v>43140</v>
      </c>
      <c r="L1399" s="119">
        <v>114</v>
      </c>
      <c r="M1399" s="119" t="s">
        <v>3392</v>
      </c>
    </row>
    <row r="1400" spans="1:13">
      <c r="A1400" s="119" t="s">
        <v>2012</v>
      </c>
      <c r="B1400" s="119" t="s">
        <v>397</v>
      </c>
      <c r="C1400" s="119">
        <v>310</v>
      </c>
      <c r="D1400" s="119">
        <v>324.89999999999998</v>
      </c>
      <c r="E1400" s="119">
        <v>310</v>
      </c>
      <c r="F1400" s="119">
        <v>316.05</v>
      </c>
      <c r="G1400" s="119">
        <v>318</v>
      </c>
      <c r="H1400" s="119">
        <v>315.85000000000002</v>
      </c>
      <c r="I1400" s="119">
        <v>167595</v>
      </c>
      <c r="J1400" s="119">
        <v>52865984.450000003</v>
      </c>
      <c r="K1400" s="121">
        <v>43140</v>
      </c>
      <c r="L1400" s="119">
        <v>5462</v>
      </c>
      <c r="M1400" s="119" t="s">
        <v>2264</v>
      </c>
    </row>
    <row r="1401" spans="1:13">
      <c r="A1401" s="119" t="s">
        <v>3393</v>
      </c>
      <c r="B1401" s="119" t="s">
        <v>397</v>
      </c>
      <c r="C1401" s="119">
        <v>224.5</v>
      </c>
      <c r="D1401" s="119">
        <v>235.85</v>
      </c>
      <c r="E1401" s="119">
        <v>220</v>
      </c>
      <c r="F1401" s="119">
        <v>232.05</v>
      </c>
      <c r="G1401" s="119">
        <v>232</v>
      </c>
      <c r="H1401" s="119">
        <v>228.65</v>
      </c>
      <c r="I1401" s="119">
        <v>29091</v>
      </c>
      <c r="J1401" s="119">
        <v>6727179.2999999998</v>
      </c>
      <c r="K1401" s="121">
        <v>43140</v>
      </c>
      <c r="L1401" s="119">
        <v>721</v>
      </c>
      <c r="M1401" s="119" t="s">
        <v>3394</v>
      </c>
    </row>
    <row r="1402" spans="1:13">
      <c r="A1402" s="119" t="s">
        <v>2013</v>
      </c>
      <c r="B1402" s="119" t="s">
        <v>397</v>
      </c>
      <c r="C1402" s="119">
        <v>71</v>
      </c>
      <c r="D1402" s="119">
        <v>73.599999999999994</v>
      </c>
      <c r="E1402" s="119">
        <v>71</v>
      </c>
      <c r="F1402" s="119">
        <v>73.05</v>
      </c>
      <c r="G1402" s="119">
        <v>73.599999999999994</v>
      </c>
      <c r="H1402" s="119">
        <v>73.8</v>
      </c>
      <c r="I1402" s="119">
        <v>492729</v>
      </c>
      <c r="J1402" s="119">
        <v>35804663</v>
      </c>
      <c r="K1402" s="121">
        <v>43140</v>
      </c>
      <c r="L1402" s="119">
        <v>4183</v>
      </c>
      <c r="M1402" s="119" t="s">
        <v>2014</v>
      </c>
    </row>
    <row r="1403" spans="1:13">
      <c r="A1403" s="119" t="s">
        <v>2692</v>
      </c>
      <c r="B1403" s="119" t="s">
        <v>397</v>
      </c>
      <c r="C1403" s="119">
        <v>144</v>
      </c>
      <c r="D1403" s="119">
        <v>152.75</v>
      </c>
      <c r="E1403" s="119">
        <v>141</v>
      </c>
      <c r="F1403" s="119">
        <v>147.30000000000001</v>
      </c>
      <c r="G1403" s="119">
        <v>146.75</v>
      </c>
      <c r="H1403" s="119">
        <v>148.25</v>
      </c>
      <c r="I1403" s="119">
        <v>234309</v>
      </c>
      <c r="J1403" s="119">
        <v>34451372.700000003</v>
      </c>
      <c r="K1403" s="121">
        <v>43140</v>
      </c>
      <c r="L1403" s="119">
        <v>2821</v>
      </c>
      <c r="M1403" s="119" t="s">
        <v>2693</v>
      </c>
    </row>
    <row r="1404" spans="1:13">
      <c r="A1404" s="119" t="s">
        <v>2015</v>
      </c>
      <c r="B1404" s="119" t="s">
        <v>397</v>
      </c>
      <c r="C1404" s="119">
        <v>33.450000000000003</v>
      </c>
      <c r="D1404" s="119">
        <v>34.450000000000003</v>
      </c>
      <c r="E1404" s="119">
        <v>32.65</v>
      </c>
      <c r="F1404" s="119">
        <v>34.1</v>
      </c>
      <c r="G1404" s="119">
        <v>34.049999999999997</v>
      </c>
      <c r="H1404" s="119">
        <v>34.35</v>
      </c>
      <c r="I1404" s="119">
        <v>111127</v>
      </c>
      <c r="J1404" s="119">
        <v>3785466.6</v>
      </c>
      <c r="K1404" s="121">
        <v>43140</v>
      </c>
      <c r="L1404" s="119">
        <v>715</v>
      </c>
      <c r="M1404" s="119" t="s">
        <v>2742</v>
      </c>
    </row>
    <row r="1405" spans="1:13">
      <c r="A1405" s="119" t="s">
        <v>387</v>
      </c>
      <c r="B1405" s="119" t="s">
        <v>397</v>
      </c>
      <c r="C1405" s="119">
        <v>125.95</v>
      </c>
      <c r="D1405" s="119">
        <v>128.5</v>
      </c>
      <c r="E1405" s="119">
        <v>125</v>
      </c>
      <c r="F1405" s="119">
        <v>125.85</v>
      </c>
      <c r="G1405" s="119">
        <v>125.8</v>
      </c>
      <c r="H1405" s="119">
        <v>126.9</v>
      </c>
      <c r="I1405" s="119">
        <v>466357</v>
      </c>
      <c r="J1405" s="119">
        <v>59464769.049999997</v>
      </c>
      <c r="K1405" s="121">
        <v>43140</v>
      </c>
      <c r="L1405" s="119">
        <v>7172</v>
      </c>
      <c r="M1405" s="119" t="s">
        <v>2016</v>
      </c>
    </row>
    <row r="1406" spans="1:13">
      <c r="A1406" s="119" t="s">
        <v>2017</v>
      </c>
      <c r="B1406" s="119" t="s">
        <v>397</v>
      </c>
      <c r="C1406" s="119">
        <v>61.5</v>
      </c>
      <c r="D1406" s="119">
        <v>68.95</v>
      </c>
      <c r="E1406" s="119">
        <v>61.5</v>
      </c>
      <c r="F1406" s="119">
        <v>66.599999999999994</v>
      </c>
      <c r="G1406" s="119">
        <v>66.5</v>
      </c>
      <c r="H1406" s="119">
        <v>65.150000000000006</v>
      </c>
      <c r="I1406" s="119">
        <v>1239410</v>
      </c>
      <c r="J1406" s="119">
        <v>83098633.950000003</v>
      </c>
      <c r="K1406" s="121">
        <v>43140</v>
      </c>
      <c r="L1406" s="119">
        <v>5728</v>
      </c>
      <c r="M1406" s="119" t="s">
        <v>2018</v>
      </c>
    </row>
    <row r="1407" spans="1:13">
      <c r="A1407" s="119" t="s">
        <v>2019</v>
      </c>
      <c r="B1407" s="119" t="s">
        <v>397</v>
      </c>
      <c r="C1407" s="119">
        <v>950</v>
      </c>
      <c r="D1407" s="119">
        <v>985</v>
      </c>
      <c r="E1407" s="119">
        <v>920</v>
      </c>
      <c r="F1407" s="119">
        <v>944.25</v>
      </c>
      <c r="G1407" s="119">
        <v>950</v>
      </c>
      <c r="H1407" s="119">
        <v>974.3</v>
      </c>
      <c r="I1407" s="119">
        <v>8651</v>
      </c>
      <c r="J1407" s="119">
        <v>8175243.3499999996</v>
      </c>
      <c r="K1407" s="121">
        <v>43140</v>
      </c>
      <c r="L1407" s="119">
        <v>818</v>
      </c>
      <c r="M1407" s="119" t="s">
        <v>2020</v>
      </c>
    </row>
    <row r="1408" spans="1:13">
      <c r="A1408" s="119" t="s">
        <v>2021</v>
      </c>
      <c r="B1408" s="119" t="s">
        <v>397</v>
      </c>
      <c r="C1408" s="119">
        <v>6899.95</v>
      </c>
      <c r="D1408" s="119">
        <v>7150</v>
      </c>
      <c r="E1408" s="119">
        <v>6870.25</v>
      </c>
      <c r="F1408" s="119">
        <v>7040.85</v>
      </c>
      <c r="G1408" s="119">
        <v>7039.2</v>
      </c>
      <c r="H1408" s="119">
        <v>7000.15</v>
      </c>
      <c r="I1408" s="119">
        <v>28864</v>
      </c>
      <c r="J1408" s="119">
        <v>202269624.19999999</v>
      </c>
      <c r="K1408" s="121">
        <v>43140</v>
      </c>
      <c r="L1408" s="119">
        <v>1427</v>
      </c>
      <c r="M1408" s="119" t="s">
        <v>2022</v>
      </c>
    </row>
    <row r="1409" spans="1:13">
      <c r="A1409" s="119" t="s">
        <v>2694</v>
      </c>
      <c r="B1409" s="119" t="s">
        <v>397</v>
      </c>
      <c r="C1409" s="119">
        <v>98.5</v>
      </c>
      <c r="D1409" s="119">
        <v>99.95</v>
      </c>
      <c r="E1409" s="119">
        <v>96.2</v>
      </c>
      <c r="F1409" s="119">
        <v>97.4</v>
      </c>
      <c r="G1409" s="119">
        <v>97</v>
      </c>
      <c r="H1409" s="119">
        <v>100.5</v>
      </c>
      <c r="I1409" s="119">
        <v>62681</v>
      </c>
      <c r="J1409" s="119">
        <v>6166909.75</v>
      </c>
      <c r="K1409" s="121">
        <v>43140</v>
      </c>
      <c r="L1409" s="119">
        <v>721</v>
      </c>
      <c r="M1409" s="119" t="s">
        <v>2695</v>
      </c>
    </row>
    <row r="1410" spans="1:13">
      <c r="A1410" s="119" t="s">
        <v>3395</v>
      </c>
      <c r="B1410" s="119" t="s">
        <v>397</v>
      </c>
      <c r="C1410" s="119">
        <v>6.5</v>
      </c>
      <c r="D1410" s="119">
        <v>6.55</v>
      </c>
      <c r="E1410" s="119">
        <v>6.35</v>
      </c>
      <c r="F1410" s="119">
        <v>6.5</v>
      </c>
      <c r="G1410" s="119">
        <v>6.45</v>
      </c>
      <c r="H1410" s="119">
        <v>6.6</v>
      </c>
      <c r="I1410" s="119">
        <v>511487</v>
      </c>
      <c r="J1410" s="119">
        <v>3308377.35</v>
      </c>
      <c r="K1410" s="121">
        <v>43140</v>
      </c>
      <c r="L1410" s="119">
        <v>610</v>
      </c>
      <c r="M1410" s="119" t="s">
        <v>3396</v>
      </c>
    </row>
    <row r="1411" spans="1:13">
      <c r="A1411" s="119" t="s">
        <v>2023</v>
      </c>
      <c r="B1411" s="119" t="s">
        <v>397</v>
      </c>
      <c r="C1411" s="119">
        <v>2.95</v>
      </c>
      <c r="D1411" s="119">
        <v>2.95</v>
      </c>
      <c r="E1411" s="119">
        <v>2.95</v>
      </c>
      <c r="F1411" s="119">
        <v>2.95</v>
      </c>
      <c r="G1411" s="119">
        <v>2.95</v>
      </c>
      <c r="H1411" s="119">
        <v>2.95</v>
      </c>
      <c r="I1411" s="119">
        <v>4885</v>
      </c>
      <c r="J1411" s="119">
        <v>14410.75</v>
      </c>
      <c r="K1411" s="121">
        <v>43140</v>
      </c>
      <c r="L1411" s="119">
        <v>15</v>
      </c>
      <c r="M1411" s="119" t="s">
        <v>2024</v>
      </c>
    </row>
    <row r="1412" spans="1:13">
      <c r="A1412" s="119" t="s">
        <v>244</v>
      </c>
      <c r="B1412" s="119" t="s">
        <v>397</v>
      </c>
      <c r="C1412" s="119">
        <v>53</v>
      </c>
      <c r="D1412" s="119">
        <v>55.75</v>
      </c>
      <c r="E1412" s="119">
        <v>52.85</v>
      </c>
      <c r="F1412" s="119">
        <v>55.4</v>
      </c>
      <c r="G1412" s="119">
        <v>55.55</v>
      </c>
      <c r="H1412" s="119">
        <v>54.7</v>
      </c>
      <c r="I1412" s="119">
        <v>4138109</v>
      </c>
      <c r="J1412" s="119">
        <v>227456572.09999999</v>
      </c>
      <c r="K1412" s="121">
        <v>43140</v>
      </c>
      <c r="L1412" s="119">
        <v>9668</v>
      </c>
      <c r="M1412" s="119" t="s">
        <v>2025</v>
      </c>
    </row>
    <row r="1413" spans="1:13">
      <c r="A1413" s="119" t="s">
        <v>3397</v>
      </c>
      <c r="B1413" s="119" t="s">
        <v>397</v>
      </c>
      <c r="C1413" s="119">
        <v>365.9</v>
      </c>
      <c r="D1413" s="119">
        <v>390.3</v>
      </c>
      <c r="E1413" s="119">
        <v>356</v>
      </c>
      <c r="F1413" s="119">
        <v>390.3</v>
      </c>
      <c r="G1413" s="119">
        <v>390.3</v>
      </c>
      <c r="H1413" s="119">
        <v>371.75</v>
      </c>
      <c r="I1413" s="119">
        <v>153783</v>
      </c>
      <c r="J1413" s="119">
        <v>59601386.25</v>
      </c>
      <c r="K1413" s="121">
        <v>43140</v>
      </c>
      <c r="L1413" s="119">
        <v>2347</v>
      </c>
      <c r="M1413" s="119" t="s">
        <v>3398</v>
      </c>
    </row>
    <row r="1414" spans="1:13">
      <c r="A1414" s="119" t="s">
        <v>155</v>
      </c>
      <c r="B1414" s="119" t="s">
        <v>397</v>
      </c>
      <c r="C1414" s="119">
        <v>656.75</v>
      </c>
      <c r="D1414" s="119">
        <v>672</v>
      </c>
      <c r="E1414" s="119">
        <v>650.85</v>
      </c>
      <c r="F1414" s="119">
        <v>664.8</v>
      </c>
      <c r="G1414" s="119">
        <v>661.5</v>
      </c>
      <c r="H1414" s="119">
        <v>666.2</v>
      </c>
      <c r="I1414" s="119">
        <v>914427</v>
      </c>
      <c r="J1414" s="119">
        <v>606744078.95000005</v>
      </c>
      <c r="K1414" s="121">
        <v>43140</v>
      </c>
      <c r="L1414" s="119">
        <v>13223</v>
      </c>
      <c r="M1414" s="119" t="s">
        <v>2026</v>
      </c>
    </row>
    <row r="1415" spans="1:13">
      <c r="A1415" s="119" t="s">
        <v>2027</v>
      </c>
      <c r="B1415" s="119" t="s">
        <v>397</v>
      </c>
      <c r="C1415" s="119">
        <v>3550</v>
      </c>
      <c r="D1415" s="119">
        <v>3710</v>
      </c>
      <c r="E1415" s="119">
        <v>3447.2</v>
      </c>
      <c r="F1415" s="119">
        <v>3627.1</v>
      </c>
      <c r="G1415" s="119">
        <v>3649</v>
      </c>
      <c r="H1415" s="119">
        <v>3589.2</v>
      </c>
      <c r="I1415" s="119">
        <v>5937</v>
      </c>
      <c r="J1415" s="119">
        <v>21187581.850000001</v>
      </c>
      <c r="K1415" s="121">
        <v>43140</v>
      </c>
      <c r="L1415" s="119">
        <v>1024</v>
      </c>
      <c r="M1415" s="119" t="s">
        <v>2028</v>
      </c>
    </row>
    <row r="1416" spans="1:13">
      <c r="A1416" s="119" t="s">
        <v>2029</v>
      </c>
      <c r="B1416" s="119" t="s">
        <v>397</v>
      </c>
      <c r="C1416" s="119">
        <v>451.4</v>
      </c>
      <c r="D1416" s="119">
        <v>495</v>
      </c>
      <c r="E1416" s="119">
        <v>451.4</v>
      </c>
      <c r="F1416" s="119">
        <v>478.65</v>
      </c>
      <c r="G1416" s="119">
        <v>477.05</v>
      </c>
      <c r="H1416" s="119">
        <v>456.8</v>
      </c>
      <c r="I1416" s="119">
        <v>244774</v>
      </c>
      <c r="J1416" s="119">
        <v>116667228.95</v>
      </c>
      <c r="K1416" s="121">
        <v>43140</v>
      </c>
      <c r="L1416" s="119">
        <v>6447</v>
      </c>
      <c r="M1416" s="119" t="s">
        <v>2030</v>
      </c>
    </row>
    <row r="1417" spans="1:13">
      <c r="A1417" s="119" t="s">
        <v>3399</v>
      </c>
      <c r="B1417" s="119" t="s">
        <v>397</v>
      </c>
      <c r="C1417" s="119">
        <v>20.100000000000001</v>
      </c>
      <c r="D1417" s="119">
        <v>20.45</v>
      </c>
      <c r="E1417" s="119">
        <v>19.649999999999999</v>
      </c>
      <c r="F1417" s="119">
        <v>20.149999999999999</v>
      </c>
      <c r="G1417" s="119">
        <v>20.399999999999999</v>
      </c>
      <c r="H1417" s="119">
        <v>20.100000000000001</v>
      </c>
      <c r="I1417" s="119">
        <v>51542</v>
      </c>
      <c r="J1417" s="119">
        <v>1033936.45</v>
      </c>
      <c r="K1417" s="121">
        <v>43140</v>
      </c>
      <c r="L1417" s="119">
        <v>216</v>
      </c>
      <c r="M1417" s="119" t="s">
        <v>3400</v>
      </c>
    </row>
    <row r="1418" spans="1:13">
      <c r="A1418" s="119" t="s">
        <v>2031</v>
      </c>
      <c r="B1418" s="119" t="s">
        <v>397</v>
      </c>
      <c r="C1418" s="119">
        <v>131</v>
      </c>
      <c r="D1418" s="119">
        <v>138.35</v>
      </c>
      <c r="E1418" s="119">
        <v>130.5</v>
      </c>
      <c r="F1418" s="119">
        <v>136.5</v>
      </c>
      <c r="G1418" s="119">
        <v>135.55000000000001</v>
      </c>
      <c r="H1418" s="119">
        <v>135.25</v>
      </c>
      <c r="I1418" s="119">
        <v>733365</v>
      </c>
      <c r="J1418" s="119">
        <v>98945550.049999997</v>
      </c>
      <c r="K1418" s="121">
        <v>43140</v>
      </c>
      <c r="L1418" s="119">
        <v>6952</v>
      </c>
      <c r="M1418" s="119" t="s">
        <v>2032</v>
      </c>
    </row>
    <row r="1419" spans="1:13">
      <c r="A1419" s="119" t="s">
        <v>156</v>
      </c>
      <c r="B1419" s="119" t="s">
        <v>397</v>
      </c>
      <c r="C1419" s="119">
        <v>1020</v>
      </c>
      <c r="D1419" s="119">
        <v>1072</v>
      </c>
      <c r="E1419" s="119">
        <v>1020</v>
      </c>
      <c r="F1419" s="119">
        <v>1063.3499999999999</v>
      </c>
      <c r="G1419" s="119">
        <v>1064.5</v>
      </c>
      <c r="H1419" s="119">
        <v>1059.4000000000001</v>
      </c>
      <c r="I1419" s="119">
        <v>252701</v>
      </c>
      <c r="J1419" s="119">
        <v>266915024.05000001</v>
      </c>
      <c r="K1419" s="121">
        <v>43140</v>
      </c>
      <c r="L1419" s="119">
        <v>10375</v>
      </c>
      <c r="M1419" s="119" t="s">
        <v>2033</v>
      </c>
    </row>
    <row r="1420" spans="1:13">
      <c r="A1420" s="119" t="s">
        <v>2034</v>
      </c>
      <c r="B1420" s="119" t="s">
        <v>397</v>
      </c>
      <c r="C1420" s="119">
        <v>269.75</v>
      </c>
      <c r="D1420" s="119">
        <v>281.89999999999998</v>
      </c>
      <c r="E1420" s="119">
        <v>264</v>
      </c>
      <c r="F1420" s="119">
        <v>277.35000000000002</v>
      </c>
      <c r="G1420" s="119">
        <v>278.39999999999998</v>
      </c>
      <c r="H1420" s="119">
        <v>277.89999999999998</v>
      </c>
      <c r="I1420" s="119">
        <v>111125</v>
      </c>
      <c r="J1420" s="119">
        <v>30605976.600000001</v>
      </c>
      <c r="K1420" s="121">
        <v>43140</v>
      </c>
      <c r="L1420" s="119">
        <v>2489</v>
      </c>
      <c r="M1420" s="119" t="s">
        <v>2035</v>
      </c>
    </row>
    <row r="1421" spans="1:13">
      <c r="A1421" s="119" t="s">
        <v>157</v>
      </c>
      <c r="B1421" s="119" t="s">
        <v>397</v>
      </c>
      <c r="C1421" s="119">
        <v>29.35</v>
      </c>
      <c r="D1421" s="119">
        <v>30</v>
      </c>
      <c r="E1421" s="119">
        <v>28.75</v>
      </c>
      <c r="F1421" s="119">
        <v>29.2</v>
      </c>
      <c r="G1421" s="119">
        <v>29.8</v>
      </c>
      <c r="H1421" s="119">
        <v>29.55</v>
      </c>
      <c r="I1421" s="119">
        <v>1083529</v>
      </c>
      <c r="J1421" s="119">
        <v>31659812.199999999</v>
      </c>
      <c r="K1421" s="121">
        <v>43140</v>
      </c>
      <c r="L1421" s="119">
        <v>3569</v>
      </c>
      <c r="M1421" s="119" t="s">
        <v>2036</v>
      </c>
    </row>
    <row r="1422" spans="1:13">
      <c r="A1422" s="119" t="s">
        <v>2037</v>
      </c>
      <c r="B1422" s="119" t="s">
        <v>397</v>
      </c>
      <c r="C1422" s="119">
        <v>376.1</v>
      </c>
      <c r="D1422" s="119">
        <v>392.6</v>
      </c>
      <c r="E1422" s="119">
        <v>370.5</v>
      </c>
      <c r="F1422" s="119">
        <v>389.35</v>
      </c>
      <c r="G1422" s="119">
        <v>388.8</v>
      </c>
      <c r="H1422" s="119">
        <v>380.75</v>
      </c>
      <c r="I1422" s="119">
        <v>194616</v>
      </c>
      <c r="J1422" s="119">
        <v>74611299.950000003</v>
      </c>
      <c r="K1422" s="121">
        <v>43140</v>
      </c>
      <c r="L1422" s="119">
        <v>4088</v>
      </c>
      <c r="M1422" s="119" t="s">
        <v>2038</v>
      </c>
    </row>
    <row r="1423" spans="1:13">
      <c r="A1423" s="119" t="s">
        <v>2039</v>
      </c>
      <c r="B1423" s="119" t="s">
        <v>397</v>
      </c>
      <c r="C1423" s="119">
        <v>440</v>
      </c>
      <c r="D1423" s="119">
        <v>446.95</v>
      </c>
      <c r="E1423" s="119">
        <v>425</v>
      </c>
      <c r="F1423" s="119">
        <v>437.5</v>
      </c>
      <c r="G1423" s="119">
        <v>438.75</v>
      </c>
      <c r="H1423" s="119">
        <v>449.05</v>
      </c>
      <c r="I1423" s="119">
        <v>26393</v>
      </c>
      <c r="J1423" s="119">
        <v>11585963.699999999</v>
      </c>
      <c r="K1423" s="121">
        <v>43140</v>
      </c>
      <c r="L1423" s="119">
        <v>914</v>
      </c>
      <c r="M1423" s="119" t="s">
        <v>2040</v>
      </c>
    </row>
    <row r="1424" spans="1:13">
      <c r="A1424" s="119" t="s">
        <v>2041</v>
      </c>
      <c r="B1424" s="119" t="s">
        <v>397</v>
      </c>
      <c r="C1424" s="119">
        <v>21.8</v>
      </c>
      <c r="D1424" s="119">
        <v>23.2</v>
      </c>
      <c r="E1424" s="119">
        <v>20.149999999999999</v>
      </c>
      <c r="F1424" s="119">
        <v>22.5</v>
      </c>
      <c r="G1424" s="119">
        <v>22.5</v>
      </c>
      <c r="H1424" s="119">
        <v>22.4</v>
      </c>
      <c r="I1424" s="119">
        <v>243655</v>
      </c>
      <c r="J1424" s="119">
        <v>5457273.1500000004</v>
      </c>
      <c r="K1424" s="121">
        <v>43140</v>
      </c>
      <c r="L1424" s="119">
        <v>963</v>
      </c>
      <c r="M1424" s="119" t="s">
        <v>2042</v>
      </c>
    </row>
    <row r="1425" spans="1:13">
      <c r="A1425" s="119" t="s">
        <v>2043</v>
      </c>
      <c r="B1425" s="119" t="s">
        <v>397</v>
      </c>
      <c r="C1425" s="119">
        <v>23</v>
      </c>
      <c r="D1425" s="119">
        <v>24.1</v>
      </c>
      <c r="E1425" s="119">
        <v>22.05</v>
      </c>
      <c r="F1425" s="119">
        <v>23.6</v>
      </c>
      <c r="G1425" s="119">
        <v>23.7</v>
      </c>
      <c r="H1425" s="119">
        <v>23.75</v>
      </c>
      <c r="I1425" s="119">
        <v>381400</v>
      </c>
      <c r="J1425" s="119">
        <v>8913525.6999999993</v>
      </c>
      <c r="K1425" s="121">
        <v>43140</v>
      </c>
      <c r="L1425" s="119">
        <v>1736</v>
      </c>
      <c r="M1425" s="119" t="s">
        <v>2044</v>
      </c>
    </row>
    <row r="1426" spans="1:13">
      <c r="A1426" s="119" t="s">
        <v>2045</v>
      </c>
      <c r="B1426" s="119" t="s">
        <v>397</v>
      </c>
      <c r="C1426" s="119">
        <v>355</v>
      </c>
      <c r="D1426" s="119">
        <v>372</v>
      </c>
      <c r="E1426" s="119">
        <v>354</v>
      </c>
      <c r="F1426" s="119">
        <v>365</v>
      </c>
      <c r="G1426" s="119">
        <v>365.95</v>
      </c>
      <c r="H1426" s="119">
        <v>365.75</v>
      </c>
      <c r="I1426" s="119">
        <v>878446</v>
      </c>
      <c r="J1426" s="119">
        <v>319924449.44999999</v>
      </c>
      <c r="K1426" s="121">
        <v>43140</v>
      </c>
      <c r="L1426" s="119">
        <v>10837</v>
      </c>
      <c r="M1426" s="119" t="s">
        <v>2046</v>
      </c>
    </row>
    <row r="1427" spans="1:13">
      <c r="A1427" s="119" t="s">
        <v>158</v>
      </c>
      <c r="B1427" s="119" t="s">
        <v>397</v>
      </c>
      <c r="C1427" s="119">
        <v>4060</v>
      </c>
      <c r="D1427" s="119">
        <v>4167.8999999999996</v>
      </c>
      <c r="E1427" s="119">
        <v>4054.05</v>
      </c>
      <c r="F1427" s="119">
        <v>4153.3</v>
      </c>
      <c r="G1427" s="119">
        <v>4165</v>
      </c>
      <c r="H1427" s="119">
        <v>4167</v>
      </c>
      <c r="I1427" s="119">
        <v>181041</v>
      </c>
      <c r="J1427" s="119">
        <v>746815838.20000005</v>
      </c>
      <c r="K1427" s="121">
        <v>43140</v>
      </c>
      <c r="L1427" s="119">
        <v>20521</v>
      </c>
      <c r="M1427" s="119" t="s">
        <v>2047</v>
      </c>
    </row>
    <row r="1428" spans="1:13">
      <c r="A1428" s="119" t="s">
        <v>2048</v>
      </c>
      <c r="B1428" s="119" t="s">
        <v>397</v>
      </c>
      <c r="C1428" s="119">
        <v>85.6</v>
      </c>
      <c r="D1428" s="119">
        <v>95.4</v>
      </c>
      <c r="E1428" s="119">
        <v>85.6</v>
      </c>
      <c r="F1428" s="119">
        <v>90.25</v>
      </c>
      <c r="G1428" s="119">
        <v>90.6</v>
      </c>
      <c r="H1428" s="119">
        <v>89.4</v>
      </c>
      <c r="I1428" s="119">
        <v>178166</v>
      </c>
      <c r="J1428" s="119">
        <v>16306589.300000001</v>
      </c>
      <c r="K1428" s="121">
        <v>43140</v>
      </c>
      <c r="L1428" s="119">
        <v>2164</v>
      </c>
      <c r="M1428" s="119" t="s">
        <v>2049</v>
      </c>
    </row>
    <row r="1429" spans="1:13">
      <c r="A1429" s="119" t="s">
        <v>2979</v>
      </c>
      <c r="B1429" s="119" t="s">
        <v>397</v>
      </c>
      <c r="C1429" s="119">
        <v>1.05</v>
      </c>
      <c r="D1429" s="119">
        <v>1.1000000000000001</v>
      </c>
      <c r="E1429" s="119">
        <v>1.05</v>
      </c>
      <c r="F1429" s="119">
        <v>1.05</v>
      </c>
      <c r="G1429" s="119">
        <v>1.05</v>
      </c>
      <c r="H1429" s="119">
        <v>1.1499999999999999</v>
      </c>
      <c r="I1429" s="119">
        <v>106100</v>
      </c>
      <c r="J1429" s="119">
        <v>111435</v>
      </c>
      <c r="K1429" s="121">
        <v>43140</v>
      </c>
      <c r="L1429" s="119">
        <v>28</v>
      </c>
      <c r="M1429" s="119" t="s">
        <v>2980</v>
      </c>
    </row>
    <row r="1430" spans="1:13">
      <c r="A1430" s="119" t="s">
        <v>2050</v>
      </c>
      <c r="B1430" s="119" t="s">
        <v>397</v>
      </c>
      <c r="C1430" s="119">
        <v>368.9</v>
      </c>
      <c r="D1430" s="119">
        <v>373.45</v>
      </c>
      <c r="E1430" s="119">
        <v>367</v>
      </c>
      <c r="F1430" s="119">
        <v>370.4</v>
      </c>
      <c r="G1430" s="119">
        <v>370.8</v>
      </c>
      <c r="H1430" s="119">
        <v>371.7</v>
      </c>
      <c r="I1430" s="119">
        <v>688546</v>
      </c>
      <c r="J1430" s="119">
        <v>255045312.90000001</v>
      </c>
      <c r="K1430" s="121">
        <v>43140</v>
      </c>
      <c r="L1430" s="119">
        <v>8912</v>
      </c>
      <c r="M1430" s="119" t="s">
        <v>2051</v>
      </c>
    </row>
    <row r="1431" spans="1:13">
      <c r="A1431" s="119" t="s">
        <v>2052</v>
      </c>
      <c r="B1431" s="119" t="s">
        <v>397</v>
      </c>
      <c r="C1431" s="119">
        <v>88.95</v>
      </c>
      <c r="D1431" s="119">
        <v>88.95</v>
      </c>
      <c r="E1431" s="119">
        <v>82.55</v>
      </c>
      <c r="F1431" s="119">
        <v>85.85</v>
      </c>
      <c r="G1431" s="119">
        <v>86.9</v>
      </c>
      <c r="H1431" s="119">
        <v>85.95</v>
      </c>
      <c r="I1431" s="119">
        <v>9338</v>
      </c>
      <c r="J1431" s="119">
        <v>793997.9</v>
      </c>
      <c r="K1431" s="121">
        <v>43140</v>
      </c>
      <c r="L1431" s="119">
        <v>125</v>
      </c>
      <c r="M1431" s="119" t="s">
        <v>2053</v>
      </c>
    </row>
    <row r="1432" spans="1:13">
      <c r="A1432" s="119" t="s">
        <v>159</v>
      </c>
      <c r="B1432" s="119" t="s">
        <v>397</v>
      </c>
      <c r="C1432" s="119">
        <v>122</v>
      </c>
      <c r="D1432" s="119">
        <v>128</v>
      </c>
      <c r="E1432" s="119">
        <v>121</v>
      </c>
      <c r="F1432" s="119">
        <v>126.25</v>
      </c>
      <c r="G1432" s="119">
        <v>126.3</v>
      </c>
      <c r="H1432" s="119">
        <v>125.15</v>
      </c>
      <c r="I1432" s="119">
        <v>3752919</v>
      </c>
      <c r="J1432" s="119">
        <v>469873765.05000001</v>
      </c>
      <c r="K1432" s="121">
        <v>43140</v>
      </c>
      <c r="L1432" s="119">
        <v>18110</v>
      </c>
      <c r="M1432" s="119" t="s">
        <v>2054</v>
      </c>
    </row>
    <row r="1433" spans="1:13">
      <c r="A1433" s="119" t="s">
        <v>2538</v>
      </c>
      <c r="B1433" s="119" t="s">
        <v>397</v>
      </c>
      <c r="C1433" s="119">
        <v>409.65</v>
      </c>
      <c r="D1433" s="119">
        <v>415</v>
      </c>
      <c r="E1433" s="119">
        <v>400.6</v>
      </c>
      <c r="F1433" s="119">
        <v>407.2</v>
      </c>
      <c r="G1433" s="119">
        <v>408</v>
      </c>
      <c r="H1433" s="119">
        <v>409.3</v>
      </c>
      <c r="I1433" s="119">
        <v>43063</v>
      </c>
      <c r="J1433" s="119">
        <v>17620317.600000001</v>
      </c>
      <c r="K1433" s="121">
        <v>43140</v>
      </c>
      <c r="L1433" s="119">
        <v>854</v>
      </c>
      <c r="M1433" s="119" t="s">
        <v>2539</v>
      </c>
    </row>
    <row r="1434" spans="1:13">
      <c r="A1434" s="119" t="s">
        <v>160</v>
      </c>
      <c r="B1434" s="119" t="s">
        <v>397</v>
      </c>
      <c r="C1434" s="119">
        <v>7.2</v>
      </c>
      <c r="D1434" s="119">
        <v>7.7</v>
      </c>
      <c r="E1434" s="119">
        <v>7.2</v>
      </c>
      <c r="F1434" s="119">
        <v>7.5</v>
      </c>
      <c r="G1434" s="119">
        <v>7.55</v>
      </c>
      <c r="H1434" s="119">
        <v>7.55</v>
      </c>
      <c r="I1434" s="119">
        <v>21230851</v>
      </c>
      <c r="J1434" s="119">
        <v>158792908.65000001</v>
      </c>
      <c r="K1434" s="121">
        <v>43140</v>
      </c>
      <c r="L1434" s="119">
        <v>7676</v>
      </c>
      <c r="M1434" s="119" t="s">
        <v>2055</v>
      </c>
    </row>
    <row r="1435" spans="1:13">
      <c r="A1435" s="119" t="s">
        <v>2056</v>
      </c>
      <c r="B1435" s="119" t="s">
        <v>397</v>
      </c>
      <c r="C1435" s="119">
        <v>15.05</v>
      </c>
      <c r="D1435" s="119">
        <v>15.2</v>
      </c>
      <c r="E1435" s="119">
        <v>15</v>
      </c>
      <c r="F1435" s="119">
        <v>15.15</v>
      </c>
      <c r="G1435" s="119">
        <v>15.2</v>
      </c>
      <c r="H1435" s="119">
        <v>15.4</v>
      </c>
      <c r="I1435" s="119">
        <v>553221</v>
      </c>
      <c r="J1435" s="119">
        <v>8365412.5</v>
      </c>
      <c r="K1435" s="121">
        <v>43140</v>
      </c>
      <c r="L1435" s="119">
        <v>1028</v>
      </c>
      <c r="M1435" s="119" t="s">
        <v>2057</v>
      </c>
    </row>
    <row r="1436" spans="1:13">
      <c r="A1436" s="119" t="s">
        <v>3401</v>
      </c>
      <c r="B1436" s="119" t="s">
        <v>397</v>
      </c>
      <c r="C1436" s="119">
        <v>416.65</v>
      </c>
      <c r="D1436" s="119">
        <v>434.8</v>
      </c>
      <c r="E1436" s="119">
        <v>416.6</v>
      </c>
      <c r="F1436" s="119">
        <v>419.05</v>
      </c>
      <c r="G1436" s="119">
        <v>418.25</v>
      </c>
      <c r="H1436" s="119">
        <v>430.75</v>
      </c>
      <c r="I1436" s="119">
        <v>311</v>
      </c>
      <c r="J1436" s="119">
        <v>131629.4</v>
      </c>
      <c r="K1436" s="121">
        <v>43140</v>
      </c>
      <c r="L1436" s="119">
        <v>33</v>
      </c>
      <c r="M1436" s="119" t="s">
        <v>3402</v>
      </c>
    </row>
    <row r="1437" spans="1:13">
      <c r="A1437" s="119" t="s">
        <v>3403</v>
      </c>
      <c r="B1437" s="119" t="s">
        <v>397</v>
      </c>
      <c r="C1437" s="119">
        <v>6.2</v>
      </c>
      <c r="D1437" s="119">
        <v>6.35</v>
      </c>
      <c r="E1437" s="119">
        <v>6.05</v>
      </c>
      <c r="F1437" s="119">
        <v>6.15</v>
      </c>
      <c r="G1437" s="119">
        <v>6.1</v>
      </c>
      <c r="H1437" s="119">
        <v>6.35</v>
      </c>
      <c r="I1437" s="119">
        <v>14248</v>
      </c>
      <c r="J1437" s="119">
        <v>87603.85</v>
      </c>
      <c r="K1437" s="121">
        <v>43140</v>
      </c>
      <c r="L1437" s="119">
        <v>48</v>
      </c>
      <c r="M1437" s="119" t="s">
        <v>3404</v>
      </c>
    </row>
    <row r="1438" spans="1:13">
      <c r="A1438" s="119" t="s">
        <v>2058</v>
      </c>
      <c r="B1438" s="119" t="s">
        <v>397</v>
      </c>
      <c r="C1438" s="119">
        <v>155</v>
      </c>
      <c r="D1438" s="119">
        <v>159.80000000000001</v>
      </c>
      <c r="E1438" s="119">
        <v>150</v>
      </c>
      <c r="F1438" s="119">
        <v>156.30000000000001</v>
      </c>
      <c r="G1438" s="119">
        <v>156</v>
      </c>
      <c r="H1438" s="119">
        <v>155</v>
      </c>
      <c r="I1438" s="119">
        <v>50975</v>
      </c>
      <c r="J1438" s="119">
        <v>7972789.8499999996</v>
      </c>
      <c r="K1438" s="121">
        <v>43140</v>
      </c>
      <c r="L1438" s="119">
        <v>854</v>
      </c>
      <c r="M1438" s="119" t="s">
        <v>2059</v>
      </c>
    </row>
    <row r="1439" spans="1:13">
      <c r="A1439" s="119" t="s">
        <v>161</v>
      </c>
      <c r="B1439" s="119" t="s">
        <v>397</v>
      </c>
      <c r="C1439" s="119">
        <v>710</v>
      </c>
      <c r="D1439" s="119">
        <v>715.2</v>
      </c>
      <c r="E1439" s="119">
        <v>700.35</v>
      </c>
      <c r="F1439" s="119">
        <v>708.35</v>
      </c>
      <c r="G1439" s="119">
        <v>709.2</v>
      </c>
      <c r="H1439" s="119">
        <v>718.05</v>
      </c>
      <c r="I1439" s="119">
        <v>1245192</v>
      </c>
      <c r="J1439" s="119">
        <v>883056839.14999998</v>
      </c>
      <c r="K1439" s="121">
        <v>43140</v>
      </c>
      <c r="L1439" s="119">
        <v>31377</v>
      </c>
      <c r="M1439" s="119" t="s">
        <v>2060</v>
      </c>
    </row>
    <row r="1440" spans="1:13">
      <c r="A1440" s="119" t="s">
        <v>2061</v>
      </c>
      <c r="B1440" s="119" t="s">
        <v>397</v>
      </c>
      <c r="C1440" s="119">
        <v>21</v>
      </c>
      <c r="D1440" s="119">
        <v>24.15</v>
      </c>
      <c r="E1440" s="119">
        <v>21</v>
      </c>
      <c r="F1440" s="119">
        <v>23.65</v>
      </c>
      <c r="G1440" s="119">
        <v>23.6</v>
      </c>
      <c r="H1440" s="119">
        <v>22.55</v>
      </c>
      <c r="I1440" s="119">
        <v>1103302</v>
      </c>
      <c r="J1440" s="119">
        <v>25297212.550000001</v>
      </c>
      <c r="K1440" s="121">
        <v>43140</v>
      </c>
      <c r="L1440" s="119">
        <v>3125</v>
      </c>
      <c r="M1440" s="119" t="s">
        <v>2062</v>
      </c>
    </row>
    <row r="1441" spans="1:13">
      <c r="A1441" s="119" t="s">
        <v>3405</v>
      </c>
      <c r="B1441" s="119" t="s">
        <v>397</v>
      </c>
      <c r="C1441" s="119">
        <v>7.5</v>
      </c>
      <c r="D1441" s="119">
        <v>7.8</v>
      </c>
      <c r="E1441" s="119">
        <v>7.4</v>
      </c>
      <c r="F1441" s="119">
        <v>7.5</v>
      </c>
      <c r="G1441" s="119">
        <v>7.7</v>
      </c>
      <c r="H1441" s="119">
        <v>7.7</v>
      </c>
      <c r="I1441" s="119">
        <v>15113</v>
      </c>
      <c r="J1441" s="119">
        <v>113322</v>
      </c>
      <c r="K1441" s="121">
        <v>43140</v>
      </c>
      <c r="L1441" s="119">
        <v>33</v>
      </c>
      <c r="M1441" s="119" t="s">
        <v>3406</v>
      </c>
    </row>
    <row r="1442" spans="1:13">
      <c r="A1442" s="119" t="s">
        <v>2596</v>
      </c>
      <c r="B1442" s="119" t="s">
        <v>397</v>
      </c>
      <c r="C1442" s="119">
        <v>297.7</v>
      </c>
      <c r="D1442" s="119">
        <v>298.95</v>
      </c>
      <c r="E1442" s="119">
        <v>296.64999999999998</v>
      </c>
      <c r="F1442" s="119">
        <v>298.94</v>
      </c>
      <c r="G1442" s="119">
        <v>298.94</v>
      </c>
      <c r="H1442" s="119">
        <v>299.67</v>
      </c>
      <c r="I1442" s="119">
        <v>154</v>
      </c>
      <c r="J1442" s="119">
        <v>45943.33</v>
      </c>
      <c r="K1442" s="121">
        <v>43140</v>
      </c>
      <c r="L1442" s="119">
        <v>10</v>
      </c>
      <c r="M1442" s="119" t="s">
        <v>2597</v>
      </c>
    </row>
    <row r="1443" spans="1:13">
      <c r="A1443" s="119" t="s">
        <v>2949</v>
      </c>
      <c r="B1443" s="119" t="s">
        <v>397</v>
      </c>
      <c r="C1443" s="119">
        <v>1078.4000000000001</v>
      </c>
      <c r="D1443" s="119">
        <v>1083.71</v>
      </c>
      <c r="E1443" s="119">
        <v>1078.4000000000001</v>
      </c>
      <c r="F1443" s="119">
        <v>1083.71</v>
      </c>
      <c r="G1443" s="119">
        <v>1083.71</v>
      </c>
      <c r="H1443" s="119">
        <v>1093.32</v>
      </c>
      <c r="I1443" s="119">
        <v>106</v>
      </c>
      <c r="J1443" s="119">
        <v>114841.4</v>
      </c>
      <c r="K1443" s="121">
        <v>43140</v>
      </c>
      <c r="L1443" s="119">
        <v>2</v>
      </c>
      <c r="M1443" s="119" t="s">
        <v>2950</v>
      </c>
    </row>
    <row r="1444" spans="1:13">
      <c r="A1444" s="119" t="s">
        <v>3474</v>
      </c>
      <c r="B1444" s="119" t="s">
        <v>397</v>
      </c>
      <c r="C1444" s="119">
        <v>352.6</v>
      </c>
      <c r="D1444" s="119">
        <v>352.6</v>
      </c>
      <c r="E1444" s="119">
        <v>350.9</v>
      </c>
      <c r="F1444" s="119">
        <v>350.9</v>
      </c>
      <c r="G1444" s="119">
        <v>350.9</v>
      </c>
      <c r="H1444" s="119">
        <v>355</v>
      </c>
      <c r="I1444" s="119">
        <v>50</v>
      </c>
      <c r="J1444" s="119">
        <v>17587.5</v>
      </c>
      <c r="K1444" s="121">
        <v>43140</v>
      </c>
      <c r="L1444" s="119">
        <v>2</v>
      </c>
      <c r="M1444" s="119" t="s">
        <v>3475</v>
      </c>
    </row>
    <row r="1445" spans="1:13">
      <c r="A1445" s="119" t="s">
        <v>2823</v>
      </c>
      <c r="B1445" s="119" t="s">
        <v>397</v>
      </c>
      <c r="C1445" s="119">
        <v>116</v>
      </c>
      <c r="D1445" s="119">
        <v>131</v>
      </c>
      <c r="E1445" s="119">
        <v>110</v>
      </c>
      <c r="F1445" s="119">
        <v>128.30000000000001</v>
      </c>
      <c r="G1445" s="119">
        <v>129.19999999999999</v>
      </c>
      <c r="H1445" s="119">
        <v>114.85</v>
      </c>
      <c r="I1445" s="119">
        <v>159443</v>
      </c>
      <c r="J1445" s="119">
        <v>19855573.550000001</v>
      </c>
      <c r="K1445" s="121">
        <v>43140</v>
      </c>
      <c r="L1445" s="119">
        <v>2693</v>
      </c>
      <c r="M1445" s="119" t="s">
        <v>2824</v>
      </c>
    </row>
    <row r="1446" spans="1:13">
      <c r="A1446" s="119" t="s">
        <v>2825</v>
      </c>
      <c r="B1446" s="119" t="s">
        <v>397</v>
      </c>
      <c r="C1446" s="119">
        <v>0.25</v>
      </c>
      <c r="D1446" s="119">
        <v>0.3</v>
      </c>
      <c r="E1446" s="119">
        <v>0.2</v>
      </c>
      <c r="F1446" s="119">
        <v>0.25</v>
      </c>
      <c r="G1446" s="119">
        <v>0.25</v>
      </c>
      <c r="H1446" s="119">
        <v>0.25</v>
      </c>
      <c r="I1446" s="119">
        <v>20116013</v>
      </c>
      <c r="J1446" s="119">
        <v>5137213.7</v>
      </c>
      <c r="K1446" s="121">
        <v>43140</v>
      </c>
      <c r="L1446" s="119">
        <v>1156</v>
      </c>
      <c r="M1446" s="119" t="s">
        <v>2826</v>
      </c>
    </row>
    <row r="1447" spans="1:13">
      <c r="A1447" s="119" t="s">
        <v>2063</v>
      </c>
      <c r="B1447" s="119" t="s">
        <v>397</v>
      </c>
      <c r="C1447" s="119">
        <v>382.8</v>
      </c>
      <c r="D1447" s="119">
        <v>395</v>
      </c>
      <c r="E1447" s="119">
        <v>373.8</v>
      </c>
      <c r="F1447" s="119">
        <v>376.05</v>
      </c>
      <c r="G1447" s="119">
        <v>378</v>
      </c>
      <c r="H1447" s="119">
        <v>389.9</v>
      </c>
      <c r="I1447" s="119">
        <v>245066</v>
      </c>
      <c r="J1447" s="119">
        <v>92907909.950000003</v>
      </c>
      <c r="K1447" s="121">
        <v>43140</v>
      </c>
      <c r="L1447" s="119">
        <v>4680</v>
      </c>
      <c r="M1447" s="119" t="s">
        <v>2064</v>
      </c>
    </row>
    <row r="1448" spans="1:13">
      <c r="A1448" s="119" t="s">
        <v>2065</v>
      </c>
      <c r="B1448" s="119" t="s">
        <v>397</v>
      </c>
      <c r="C1448" s="119">
        <v>827</v>
      </c>
      <c r="D1448" s="119">
        <v>851.35</v>
      </c>
      <c r="E1448" s="119">
        <v>824.95</v>
      </c>
      <c r="F1448" s="119">
        <v>847.6</v>
      </c>
      <c r="G1448" s="119">
        <v>848</v>
      </c>
      <c r="H1448" s="119">
        <v>852.9</v>
      </c>
      <c r="I1448" s="119">
        <v>5967</v>
      </c>
      <c r="J1448" s="119">
        <v>5045160.8</v>
      </c>
      <c r="K1448" s="121">
        <v>43140</v>
      </c>
      <c r="L1448" s="119">
        <v>580</v>
      </c>
      <c r="M1448" s="119" t="s">
        <v>2066</v>
      </c>
    </row>
    <row r="1449" spans="1:13">
      <c r="A1449" s="119" t="s">
        <v>2540</v>
      </c>
      <c r="B1449" s="119" t="s">
        <v>397</v>
      </c>
      <c r="C1449" s="119">
        <v>685</v>
      </c>
      <c r="D1449" s="119">
        <v>705</v>
      </c>
      <c r="E1449" s="119">
        <v>671.6</v>
      </c>
      <c r="F1449" s="119">
        <v>693.15</v>
      </c>
      <c r="G1449" s="119">
        <v>700</v>
      </c>
      <c r="H1449" s="119">
        <v>692.8</v>
      </c>
      <c r="I1449" s="119">
        <v>6882</v>
      </c>
      <c r="J1449" s="119">
        <v>4761085.1500000004</v>
      </c>
      <c r="K1449" s="121">
        <v>43140</v>
      </c>
      <c r="L1449" s="119">
        <v>455</v>
      </c>
      <c r="M1449" s="119" t="s">
        <v>2541</v>
      </c>
    </row>
    <row r="1450" spans="1:13">
      <c r="A1450" s="119" t="s">
        <v>2067</v>
      </c>
      <c r="B1450" s="119" t="s">
        <v>397</v>
      </c>
      <c r="C1450" s="119">
        <v>182.5</v>
      </c>
      <c r="D1450" s="119">
        <v>201.7</v>
      </c>
      <c r="E1450" s="119">
        <v>182.5</v>
      </c>
      <c r="F1450" s="119">
        <v>201.7</v>
      </c>
      <c r="G1450" s="119">
        <v>201.7</v>
      </c>
      <c r="H1450" s="119">
        <v>192.1</v>
      </c>
      <c r="I1450" s="119">
        <v>20709071</v>
      </c>
      <c r="J1450" s="119">
        <v>3850259407.4499998</v>
      </c>
      <c r="K1450" s="121">
        <v>43140</v>
      </c>
      <c r="L1450" s="119">
        <v>15336</v>
      </c>
      <c r="M1450" s="119" t="s">
        <v>2068</v>
      </c>
    </row>
    <row r="1451" spans="1:13">
      <c r="A1451" s="119" t="s">
        <v>2069</v>
      </c>
      <c r="B1451" s="119" t="s">
        <v>397</v>
      </c>
      <c r="C1451" s="119">
        <v>47.05</v>
      </c>
      <c r="D1451" s="119">
        <v>48.5</v>
      </c>
      <c r="E1451" s="119">
        <v>46.65</v>
      </c>
      <c r="F1451" s="119">
        <v>47.55</v>
      </c>
      <c r="G1451" s="119">
        <v>48.35</v>
      </c>
      <c r="H1451" s="119">
        <v>47.3</v>
      </c>
      <c r="I1451" s="119">
        <v>101738</v>
      </c>
      <c r="J1451" s="119">
        <v>4843889.1500000004</v>
      </c>
      <c r="K1451" s="121">
        <v>43140</v>
      </c>
      <c r="L1451" s="119">
        <v>228</v>
      </c>
      <c r="M1451" s="119" t="s">
        <v>2070</v>
      </c>
    </row>
    <row r="1452" spans="1:13">
      <c r="A1452" s="119" t="s">
        <v>2071</v>
      </c>
      <c r="B1452" s="119" t="s">
        <v>397</v>
      </c>
      <c r="C1452" s="119">
        <v>29.75</v>
      </c>
      <c r="D1452" s="119">
        <v>30.95</v>
      </c>
      <c r="E1452" s="119">
        <v>29.6</v>
      </c>
      <c r="F1452" s="119">
        <v>30.4</v>
      </c>
      <c r="G1452" s="119">
        <v>30.6</v>
      </c>
      <c r="H1452" s="119">
        <v>30.85</v>
      </c>
      <c r="I1452" s="119">
        <v>46849</v>
      </c>
      <c r="J1452" s="119">
        <v>1415880.6</v>
      </c>
      <c r="K1452" s="121">
        <v>43140</v>
      </c>
      <c r="L1452" s="119">
        <v>341</v>
      </c>
      <c r="M1452" s="119" t="s">
        <v>2072</v>
      </c>
    </row>
    <row r="1453" spans="1:13">
      <c r="A1453" s="119" t="s">
        <v>2073</v>
      </c>
      <c r="B1453" s="119" t="s">
        <v>397</v>
      </c>
      <c r="C1453" s="119">
        <v>38.1</v>
      </c>
      <c r="D1453" s="119">
        <v>41.5</v>
      </c>
      <c r="E1453" s="119">
        <v>38</v>
      </c>
      <c r="F1453" s="119">
        <v>41</v>
      </c>
      <c r="G1453" s="119">
        <v>41.2</v>
      </c>
      <c r="H1453" s="119">
        <v>39.6</v>
      </c>
      <c r="I1453" s="119">
        <v>1215252</v>
      </c>
      <c r="J1453" s="119">
        <v>49258000</v>
      </c>
      <c r="K1453" s="121">
        <v>43140</v>
      </c>
      <c r="L1453" s="119">
        <v>4612</v>
      </c>
      <c r="M1453" s="119" t="s">
        <v>2074</v>
      </c>
    </row>
    <row r="1454" spans="1:13">
      <c r="A1454" s="119" t="s">
        <v>2075</v>
      </c>
      <c r="B1454" s="119" t="s">
        <v>397</v>
      </c>
      <c r="C1454" s="119">
        <v>16.850000000000001</v>
      </c>
      <c r="D1454" s="119">
        <v>16.850000000000001</v>
      </c>
      <c r="E1454" s="119">
        <v>15.05</v>
      </c>
      <c r="F1454" s="119">
        <v>15.35</v>
      </c>
      <c r="G1454" s="119">
        <v>15.05</v>
      </c>
      <c r="H1454" s="119">
        <v>16.3</v>
      </c>
      <c r="I1454" s="119">
        <v>32550</v>
      </c>
      <c r="J1454" s="119">
        <v>515258.65</v>
      </c>
      <c r="K1454" s="121">
        <v>43140</v>
      </c>
      <c r="L1454" s="119">
        <v>204</v>
      </c>
      <c r="M1454" s="119" t="s">
        <v>2076</v>
      </c>
    </row>
    <row r="1455" spans="1:13">
      <c r="A1455" s="119" t="s">
        <v>2300</v>
      </c>
      <c r="B1455" s="119" t="s">
        <v>397</v>
      </c>
      <c r="C1455" s="119">
        <v>658.4</v>
      </c>
      <c r="D1455" s="119">
        <v>665.35</v>
      </c>
      <c r="E1455" s="119">
        <v>651.04999999999995</v>
      </c>
      <c r="F1455" s="119">
        <v>657.8</v>
      </c>
      <c r="G1455" s="119">
        <v>659</v>
      </c>
      <c r="H1455" s="119">
        <v>670.65</v>
      </c>
      <c r="I1455" s="119">
        <v>25334</v>
      </c>
      <c r="J1455" s="119">
        <v>16690125.300000001</v>
      </c>
      <c r="K1455" s="121">
        <v>43140</v>
      </c>
      <c r="L1455" s="119">
        <v>1330</v>
      </c>
      <c r="M1455" s="119" t="s">
        <v>2301</v>
      </c>
    </row>
    <row r="1456" spans="1:13">
      <c r="A1456" s="119" t="s">
        <v>228</v>
      </c>
      <c r="B1456" s="119" t="s">
        <v>397</v>
      </c>
      <c r="C1456" s="119">
        <v>307.05</v>
      </c>
      <c r="D1456" s="119">
        <v>321</v>
      </c>
      <c r="E1456" s="119">
        <v>306.10000000000002</v>
      </c>
      <c r="F1456" s="119">
        <v>316.3</v>
      </c>
      <c r="G1456" s="119">
        <v>316.39999999999998</v>
      </c>
      <c r="H1456" s="119">
        <v>314.45</v>
      </c>
      <c r="I1456" s="119">
        <v>9515144</v>
      </c>
      <c r="J1456" s="119">
        <v>2992669550.5</v>
      </c>
      <c r="K1456" s="121">
        <v>43140</v>
      </c>
      <c r="L1456" s="119">
        <v>92149</v>
      </c>
      <c r="M1456" s="119" t="s">
        <v>2077</v>
      </c>
    </row>
    <row r="1457" spans="1:13">
      <c r="A1457" s="119" t="s">
        <v>2078</v>
      </c>
      <c r="B1457" s="119" t="s">
        <v>397</v>
      </c>
      <c r="C1457" s="119">
        <v>2785</v>
      </c>
      <c r="D1457" s="119">
        <v>2823.45</v>
      </c>
      <c r="E1457" s="119">
        <v>2741</v>
      </c>
      <c r="F1457" s="119">
        <v>2771.15</v>
      </c>
      <c r="G1457" s="119">
        <v>2771</v>
      </c>
      <c r="H1457" s="119">
        <v>2841.75</v>
      </c>
      <c r="I1457" s="119">
        <v>84225</v>
      </c>
      <c r="J1457" s="119">
        <v>233989684.40000001</v>
      </c>
      <c r="K1457" s="121">
        <v>43140</v>
      </c>
      <c r="L1457" s="119">
        <v>7267</v>
      </c>
      <c r="M1457" s="119" t="s">
        <v>2079</v>
      </c>
    </row>
    <row r="1458" spans="1:13">
      <c r="A1458" s="119" t="s">
        <v>2080</v>
      </c>
      <c r="B1458" s="119" t="s">
        <v>397</v>
      </c>
      <c r="C1458" s="119">
        <v>78</v>
      </c>
      <c r="D1458" s="119">
        <v>81.5</v>
      </c>
      <c r="E1458" s="119">
        <v>76.95</v>
      </c>
      <c r="F1458" s="119">
        <v>79.849999999999994</v>
      </c>
      <c r="G1458" s="119">
        <v>79.650000000000006</v>
      </c>
      <c r="H1458" s="119">
        <v>79.95</v>
      </c>
      <c r="I1458" s="119">
        <v>57032</v>
      </c>
      <c r="J1458" s="119">
        <v>4543426.05</v>
      </c>
      <c r="K1458" s="121">
        <v>43140</v>
      </c>
      <c r="L1458" s="119">
        <v>882</v>
      </c>
      <c r="M1458" s="119" t="s">
        <v>2081</v>
      </c>
    </row>
    <row r="1459" spans="1:13">
      <c r="A1459" s="119" t="s">
        <v>2082</v>
      </c>
      <c r="B1459" s="119" t="s">
        <v>397</v>
      </c>
      <c r="C1459" s="119">
        <v>1319.05</v>
      </c>
      <c r="D1459" s="119">
        <v>1330</v>
      </c>
      <c r="E1459" s="119">
        <v>1319.05</v>
      </c>
      <c r="F1459" s="119">
        <v>1320.8</v>
      </c>
      <c r="G1459" s="119">
        <v>1320</v>
      </c>
      <c r="H1459" s="119">
        <v>1328.9</v>
      </c>
      <c r="I1459" s="119">
        <v>4114</v>
      </c>
      <c r="J1459" s="119">
        <v>5449951.0999999996</v>
      </c>
      <c r="K1459" s="121">
        <v>43140</v>
      </c>
      <c r="L1459" s="119">
        <v>211</v>
      </c>
      <c r="M1459" s="119" t="s">
        <v>2083</v>
      </c>
    </row>
    <row r="1460" spans="1:13">
      <c r="A1460" s="119" t="s">
        <v>394</v>
      </c>
      <c r="B1460" s="119" t="s">
        <v>397</v>
      </c>
      <c r="C1460" s="119">
        <v>199.95</v>
      </c>
      <c r="D1460" s="119">
        <v>209.4</v>
      </c>
      <c r="E1460" s="119">
        <v>196</v>
      </c>
      <c r="F1460" s="119">
        <v>205.15</v>
      </c>
      <c r="G1460" s="119">
        <v>206</v>
      </c>
      <c r="H1460" s="119">
        <v>202.9</v>
      </c>
      <c r="I1460" s="119">
        <v>84262</v>
      </c>
      <c r="J1460" s="119">
        <v>17109698.050000001</v>
      </c>
      <c r="K1460" s="121">
        <v>43140</v>
      </c>
      <c r="L1460" s="119">
        <v>1812</v>
      </c>
      <c r="M1460" s="119" t="s">
        <v>2084</v>
      </c>
    </row>
    <row r="1461" spans="1:13">
      <c r="A1461" s="119" t="s">
        <v>2085</v>
      </c>
      <c r="B1461" s="119" t="s">
        <v>397</v>
      </c>
      <c r="C1461" s="119">
        <v>214.85</v>
      </c>
      <c r="D1461" s="119">
        <v>221.35</v>
      </c>
      <c r="E1461" s="119">
        <v>214.4</v>
      </c>
      <c r="F1461" s="119">
        <v>218</v>
      </c>
      <c r="G1461" s="119">
        <v>217.7</v>
      </c>
      <c r="H1461" s="119">
        <v>218.85</v>
      </c>
      <c r="I1461" s="119">
        <v>547414</v>
      </c>
      <c r="J1461" s="119">
        <v>119107146.7</v>
      </c>
      <c r="K1461" s="121">
        <v>43140</v>
      </c>
      <c r="L1461" s="119">
        <v>6709</v>
      </c>
      <c r="M1461" s="119" t="s">
        <v>2253</v>
      </c>
    </row>
    <row r="1462" spans="1:13">
      <c r="A1462" s="119" t="s">
        <v>2239</v>
      </c>
      <c r="B1462" s="119" t="s">
        <v>397</v>
      </c>
      <c r="C1462" s="119">
        <v>4679</v>
      </c>
      <c r="D1462" s="119">
        <v>4779.75</v>
      </c>
      <c r="E1462" s="119">
        <v>4565.6499999999996</v>
      </c>
      <c r="F1462" s="119">
        <v>4772.55</v>
      </c>
      <c r="G1462" s="119">
        <v>4779.75</v>
      </c>
      <c r="H1462" s="119">
        <v>4744.1000000000004</v>
      </c>
      <c r="I1462" s="119">
        <v>674</v>
      </c>
      <c r="J1462" s="119">
        <v>3165057.15</v>
      </c>
      <c r="K1462" s="121">
        <v>43140</v>
      </c>
      <c r="L1462" s="119">
        <v>314</v>
      </c>
      <c r="M1462" s="119" t="s">
        <v>2240</v>
      </c>
    </row>
    <row r="1463" spans="1:13">
      <c r="A1463" s="119" t="s">
        <v>2086</v>
      </c>
      <c r="B1463" s="119" t="s">
        <v>397</v>
      </c>
      <c r="C1463" s="119">
        <v>15.9</v>
      </c>
      <c r="D1463" s="119">
        <v>17.7</v>
      </c>
      <c r="E1463" s="119">
        <v>15.6</v>
      </c>
      <c r="F1463" s="119">
        <v>17.05</v>
      </c>
      <c r="G1463" s="119">
        <v>17</v>
      </c>
      <c r="H1463" s="119">
        <v>16.149999999999999</v>
      </c>
      <c r="I1463" s="119">
        <v>517027</v>
      </c>
      <c r="J1463" s="119">
        <v>8632520.4000000004</v>
      </c>
      <c r="K1463" s="121">
        <v>43140</v>
      </c>
      <c r="L1463" s="119">
        <v>1640</v>
      </c>
      <c r="M1463" s="119" t="s">
        <v>2087</v>
      </c>
    </row>
    <row r="1464" spans="1:13">
      <c r="A1464" s="119" t="s">
        <v>2088</v>
      </c>
      <c r="B1464" s="119" t="s">
        <v>397</v>
      </c>
      <c r="C1464" s="119">
        <v>18.5</v>
      </c>
      <c r="D1464" s="119">
        <v>19</v>
      </c>
      <c r="E1464" s="119">
        <v>17.5</v>
      </c>
      <c r="F1464" s="119">
        <v>19</v>
      </c>
      <c r="G1464" s="119">
        <v>19</v>
      </c>
      <c r="H1464" s="119">
        <v>18.100000000000001</v>
      </c>
      <c r="I1464" s="119">
        <v>1826977</v>
      </c>
      <c r="J1464" s="119">
        <v>34203637.149999999</v>
      </c>
      <c r="K1464" s="121">
        <v>43140</v>
      </c>
      <c r="L1464" s="119">
        <v>3901</v>
      </c>
      <c r="M1464" s="119" t="s">
        <v>2089</v>
      </c>
    </row>
    <row r="1465" spans="1:13">
      <c r="A1465" s="119" t="s">
        <v>2419</v>
      </c>
      <c r="B1465" s="119" t="s">
        <v>397</v>
      </c>
      <c r="C1465" s="119">
        <v>88.85</v>
      </c>
      <c r="D1465" s="119">
        <v>91.6</v>
      </c>
      <c r="E1465" s="119">
        <v>81.8</v>
      </c>
      <c r="F1465" s="119">
        <v>90.7</v>
      </c>
      <c r="G1465" s="119">
        <v>90.55</v>
      </c>
      <c r="H1465" s="119">
        <v>88.85</v>
      </c>
      <c r="I1465" s="119">
        <v>122141</v>
      </c>
      <c r="J1465" s="119">
        <v>10848764.449999999</v>
      </c>
      <c r="K1465" s="121">
        <v>43140</v>
      </c>
      <c r="L1465" s="119">
        <v>1211</v>
      </c>
      <c r="M1465" s="119" t="s">
        <v>2090</v>
      </c>
    </row>
    <row r="1466" spans="1:13">
      <c r="A1466" s="119" t="s">
        <v>2091</v>
      </c>
      <c r="B1466" s="119" t="s">
        <v>397</v>
      </c>
      <c r="C1466" s="119">
        <v>59.05</v>
      </c>
      <c r="D1466" s="119">
        <v>61.75</v>
      </c>
      <c r="E1466" s="119">
        <v>59.05</v>
      </c>
      <c r="F1466" s="119">
        <v>61.1</v>
      </c>
      <c r="G1466" s="119">
        <v>61.5</v>
      </c>
      <c r="H1466" s="119">
        <v>60.15</v>
      </c>
      <c r="I1466" s="119">
        <v>1633104</v>
      </c>
      <c r="J1466" s="119">
        <v>98619291.25</v>
      </c>
      <c r="K1466" s="121">
        <v>43140</v>
      </c>
      <c r="L1466" s="119">
        <v>5105</v>
      </c>
      <c r="M1466" s="119" t="s">
        <v>2092</v>
      </c>
    </row>
    <row r="1467" spans="1:13">
      <c r="A1467" s="119" t="s">
        <v>2093</v>
      </c>
      <c r="B1467" s="119" t="s">
        <v>397</v>
      </c>
      <c r="C1467" s="119">
        <v>24.45</v>
      </c>
      <c r="D1467" s="119">
        <v>26.3</v>
      </c>
      <c r="E1467" s="119">
        <v>23.55</v>
      </c>
      <c r="F1467" s="119">
        <v>25.65</v>
      </c>
      <c r="G1467" s="119">
        <v>25.35</v>
      </c>
      <c r="H1467" s="119">
        <v>24.6</v>
      </c>
      <c r="I1467" s="119">
        <v>534309</v>
      </c>
      <c r="J1467" s="119">
        <v>13686700.65</v>
      </c>
      <c r="K1467" s="121">
        <v>43140</v>
      </c>
      <c r="L1467" s="119">
        <v>1702</v>
      </c>
      <c r="M1467" s="119" t="s">
        <v>2094</v>
      </c>
    </row>
    <row r="1468" spans="1:13">
      <c r="A1468" s="119" t="s">
        <v>2095</v>
      </c>
      <c r="B1468" s="119" t="s">
        <v>397</v>
      </c>
      <c r="C1468" s="119">
        <v>36.549999999999997</v>
      </c>
      <c r="D1468" s="119">
        <v>39.65</v>
      </c>
      <c r="E1468" s="119">
        <v>36.549999999999997</v>
      </c>
      <c r="F1468" s="119">
        <v>39.1</v>
      </c>
      <c r="G1468" s="119">
        <v>39.5</v>
      </c>
      <c r="H1468" s="119">
        <v>38.35</v>
      </c>
      <c r="I1468" s="119">
        <v>3905663</v>
      </c>
      <c r="J1468" s="119">
        <v>149633013.05000001</v>
      </c>
      <c r="K1468" s="121">
        <v>43140</v>
      </c>
      <c r="L1468" s="119">
        <v>11795</v>
      </c>
      <c r="M1468" s="119" t="s">
        <v>2096</v>
      </c>
    </row>
    <row r="1469" spans="1:13">
      <c r="A1469" s="119" t="s">
        <v>2097</v>
      </c>
      <c r="B1469" s="119" t="s">
        <v>397</v>
      </c>
      <c r="C1469" s="119">
        <v>860</v>
      </c>
      <c r="D1469" s="119">
        <v>884.6</v>
      </c>
      <c r="E1469" s="119">
        <v>841.95</v>
      </c>
      <c r="F1469" s="119">
        <v>879.9</v>
      </c>
      <c r="G1469" s="119">
        <v>884.6</v>
      </c>
      <c r="H1469" s="119">
        <v>871.15</v>
      </c>
      <c r="I1469" s="119">
        <v>20148</v>
      </c>
      <c r="J1469" s="119">
        <v>17485512</v>
      </c>
      <c r="K1469" s="121">
        <v>43140</v>
      </c>
      <c r="L1469" s="119">
        <v>1276</v>
      </c>
      <c r="M1469" s="119" t="s">
        <v>2098</v>
      </c>
    </row>
    <row r="1470" spans="1:13">
      <c r="A1470" s="119" t="s">
        <v>2099</v>
      </c>
      <c r="B1470" s="119" t="s">
        <v>397</v>
      </c>
      <c r="C1470" s="119">
        <v>1063.45</v>
      </c>
      <c r="D1470" s="119">
        <v>1074</v>
      </c>
      <c r="E1470" s="119">
        <v>1050.0999999999999</v>
      </c>
      <c r="F1470" s="119">
        <v>1058.6500000000001</v>
      </c>
      <c r="G1470" s="119">
        <v>1060</v>
      </c>
      <c r="H1470" s="119">
        <v>1079.95</v>
      </c>
      <c r="I1470" s="119">
        <v>7576</v>
      </c>
      <c r="J1470" s="119">
        <v>8049984.6500000004</v>
      </c>
      <c r="K1470" s="121">
        <v>43140</v>
      </c>
      <c r="L1470" s="119">
        <v>818</v>
      </c>
      <c r="M1470" s="119" t="s">
        <v>2100</v>
      </c>
    </row>
    <row r="1471" spans="1:13">
      <c r="A1471" s="119" t="s">
        <v>2101</v>
      </c>
      <c r="B1471" s="119" t="s">
        <v>397</v>
      </c>
      <c r="C1471" s="119">
        <v>109.3</v>
      </c>
      <c r="D1471" s="119">
        <v>119.75</v>
      </c>
      <c r="E1471" s="119">
        <v>109.15</v>
      </c>
      <c r="F1471" s="119">
        <v>117.15</v>
      </c>
      <c r="G1471" s="119">
        <v>117</v>
      </c>
      <c r="H1471" s="119">
        <v>116.65</v>
      </c>
      <c r="I1471" s="119">
        <v>275331</v>
      </c>
      <c r="J1471" s="119">
        <v>32129577.949999999</v>
      </c>
      <c r="K1471" s="121">
        <v>43140</v>
      </c>
      <c r="L1471" s="119">
        <v>3841</v>
      </c>
      <c r="M1471" s="119" t="s">
        <v>2102</v>
      </c>
    </row>
    <row r="1472" spans="1:13">
      <c r="A1472" s="119" t="s">
        <v>2371</v>
      </c>
      <c r="B1472" s="119" t="s">
        <v>397</v>
      </c>
      <c r="C1472" s="119">
        <v>67.05</v>
      </c>
      <c r="D1472" s="119">
        <v>72.95</v>
      </c>
      <c r="E1472" s="119">
        <v>67.05</v>
      </c>
      <c r="F1472" s="119">
        <v>71.55</v>
      </c>
      <c r="G1472" s="119">
        <v>71.5</v>
      </c>
      <c r="H1472" s="119">
        <v>70</v>
      </c>
      <c r="I1472" s="119">
        <v>312541</v>
      </c>
      <c r="J1472" s="119">
        <v>22170108.899999999</v>
      </c>
      <c r="K1472" s="121">
        <v>43140</v>
      </c>
      <c r="L1472" s="119">
        <v>2018</v>
      </c>
      <c r="M1472" s="119" t="s">
        <v>1357</v>
      </c>
    </row>
    <row r="1473" spans="1:13">
      <c r="A1473" s="119" t="s">
        <v>2103</v>
      </c>
      <c r="B1473" s="119" t="s">
        <v>397</v>
      </c>
      <c r="C1473" s="119">
        <v>345</v>
      </c>
      <c r="D1473" s="119">
        <v>361</v>
      </c>
      <c r="E1473" s="119">
        <v>343.4</v>
      </c>
      <c r="F1473" s="119">
        <v>356.45</v>
      </c>
      <c r="G1473" s="119">
        <v>358.95</v>
      </c>
      <c r="H1473" s="119">
        <v>354.05</v>
      </c>
      <c r="I1473" s="119">
        <v>237683</v>
      </c>
      <c r="J1473" s="119">
        <v>84540734.099999994</v>
      </c>
      <c r="K1473" s="121">
        <v>43140</v>
      </c>
      <c r="L1473" s="119">
        <v>12005</v>
      </c>
      <c r="M1473" s="119" t="s">
        <v>2104</v>
      </c>
    </row>
    <row r="1474" spans="1:13">
      <c r="A1474" s="119" t="s">
        <v>2105</v>
      </c>
      <c r="B1474" s="119" t="s">
        <v>397</v>
      </c>
      <c r="C1474" s="119">
        <v>72.05</v>
      </c>
      <c r="D1474" s="119">
        <v>74.349999999999994</v>
      </c>
      <c r="E1474" s="119">
        <v>70.349999999999994</v>
      </c>
      <c r="F1474" s="119">
        <v>70.849999999999994</v>
      </c>
      <c r="G1474" s="119">
        <v>70.349999999999994</v>
      </c>
      <c r="H1474" s="119">
        <v>72.95</v>
      </c>
      <c r="I1474" s="119">
        <v>9490</v>
      </c>
      <c r="J1474" s="119">
        <v>680934.1</v>
      </c>
      <c r="K1474" s="121">
        <v>43140</v>
      </c>
      <c r="L1474" s="119">
        <v>87</v>
      </c>
      <c r="M1474" s="119" t="s">
        <v>2106</v>
      </c>
    </row>
    <row r="1475" spans="1:13">
      <c r="A1475" s="119" t="s">
        <v>2107</v>
      </c>
      <c r="B1475" s="119" t="s">
        <v>397</v>
      </c>
      <c r="C1475" s="119">
        <v>673.7</v>
      </c>
      <c r="D1475" s="119">
        <v>709</v>
      </c>
      <c r="E1475" s="119">
        <v>662.1</v>
      </c>
      <c r="F1475" s="119">
        <v>698.7</v>
      </c>
      <c r="G1475" s="119">
        <v>694</v>
      </c>
      <c r="H1475" s="119">
        <v>680.15</v>
      </c>
      <c r="I1475" s="119">
        <v>72143</v>
      </c>
      <c r="J1475" s="119">
        <v>49659871.600000001</v>
      </c>
      <c r="K1475" s="121">
        <v>43140</v>
      </c>
      <c r="L1475" s="119">
        <v>2977</v>
      </c>
      <c r="M1475" s="119" t="s">
        <v>2108</v>
      </c>
    </row>
    <row r="1476" spans="1:13">
      <c r="A1476" s="119" t="s">
        <v>3407</v>
      </c>
      <c r="B1476" s="119" t="s">
        <v>397</v>
      </c>
      <c r="C1476" s="119">
        <v>18.5</v>
      </c>
      <c r="D1476" s="119">
        <v>19</v>
      </c>
      <c r="E1476" s="119">
        <v>18</v>
      </c>
      <c r="F1476" s="119">
        <v>18.75</v>
      </c>
      <c r="G1476" s="119">
        <v>18.899999999999999</v>
      </c>
      <c r="H1476" s="119">
        <v>18.8</v>
      </c>
      <c r="I1476" s="119">
        <v>10543</v>
      </c>
      <c r="J1476" s="119">
        <v>197301.15</v>
      </c>
      <c r="K1476" s="121">
        <v>43140</v>
      </c>
      <c r="L1476" s="119">
        <v>66</v>
      </c>
      <c r="M1476" s="119" t="s">
        <v>3408</v>
      </c>
    </row>
    <row r="1477" spans="1:13">
      <c r="A1477" s="119" t="s">
        <v>3409</v>
      </c>
      <c r="B1477" s="119" t="s">
        <v>397</v>
      </c>
      <c r="C1477" s="119">
        <v>365</v>
      </c>
      <c r="D1477" s="119">
        <v>389.9</v>
      </c>
      <c r="E1477" s="119">
        <v>360</v>
      </c>
      <c r="F1477" s="119">
        <v>369.25</v>
      </c>
      <c r="G1477" s="119">
        <v>365.1</v>
      </c>
      <c r="H1477" s="119">
        <v>374.25</v>
      </c>
      <c r="I1477" s="119">
        <v>22717</v>
      </c>
      <c r="J1477" s="119">
        <v>8559930.6999999993</v>
      </c>
      <c r="K1477" s="121">
        <v>43140</v>
      </c>
      <c r="L1477" s="119">
        <v>236</v>
      </c>
      <c r="M1477" s="119" t="s">
        <v>3410</v>
      </c>
    </row>
    <row r="1478" spans="1:13">
      <c r="A1478" s="119" t="s">
        <v>2109</v>
      </c>
      <c r="B1478" s="119" t="s">
        <v>397</v>
      </c>
      <c r="C1478" s="119">
        <v>1.35</v>
      </c>
      <c r="D1478" s="119">
        <v>1.35</v>
      </c>
      <c r="E1478" s="119">
        <v>1.3</v>
      </c>
      <c r="F1478" s="119">
        <v>1.3</v>
      </c>
      <c r="G1478" s="119">
        <v>1.3</v>
      </c>
      <c r="H1478" s="119">
        <v>1.35</v>
      </c>
      <c r="I1478" s="119">
        <v>373471</v>
      </c>
      <c r="J1478" s="119">
        <v>486345.05</v>
      </c>
      <c r="K1478" s="121">
        <v>43140</v>
      </c>
      <c r="L1478" s="119">
        <v>111</v>
      </c>
      <c r="M1478" s="119" t="s">
        <v>2110</v>
      </c>
    </row>
    <row r="1479" spans="1:13">
      <c r="A1479" s="119" t="s">
        <v>2111</v>
      </c>
      <c r="B1479" s="119" t="s">
        <v>397</v>
      </c>
      <c r="C1479" s="119">
        <v>82.1</v>
      </c>
      <c r="D1479" s="119">
        <v>87</v>
      </c>
      <c r="E1479" s="119">
        <v>82.1</v>
      </c>
      <c r="F1479" s="119">
        <v>85.4</v>
      </c>
      <c r="G1479" s="119">
        <v>85</v>
      </c>
      <c r="H1479" s="119">
        <v>86.6</v>
      </c>
      <c r="I1479" s="119">
        <v>424919</v>
      </c>
      <c r="J1479" s="119">
        <v>36211352.350000001</v>
      </c>
      <c r="K1479" s="121">
        <v>43140</v>
      </c>
      <c r="L1479" s="119">
        <v>2947</v>
      </c>
      <c r="M1479" s="119" t="s">
        <v>2112</v>
      </c>
    </row>
    <row r="1480" spans="1:13">
      <c r="A1480" s="119" t="s">
        <v>2113</v>
      </c>
      <c r="B1480" s="119" t="s">
        <v>397</v>
      </c>
      <c r="C1480" s="119">
        <v>82.6</v>
      </c>
      <c r="D1480" s="119">
        <v>83.4</v>
      </c>
      <c r="E1480" s="119">
        <v>79.599999999999994</v>
      </c>
      <c r="F1480" s="119">
        <v>82.8</v>
      </c>
      <c r="G1480" s="119">
        <v>82.6</v>
      </c>
      <c r="H1480" s="119">
        <v>83.95</v>
      </c>
      <c r="I1480" s="119">
        <v>76209</v>
      </c>
      <c r="J1480" s="119">
        <v>6241384.9500000002</v>
      </c>
      <c r="K1480" s="121">
        <v>43140</v>
      </c>
      <c r="L1480" s="119">
        <v>741</v>
      </c>
      <c r="M1480" s="119" t="s">
        <v>2114</v>
      </c>
    </row>
    <row r="1481" spans="1:13">
      <c r="A1481" s="119" t="s">
        <v>2115</v>
      </c>
      <c r="B1481" s="119" t="s">
        <v>397</v>
      </c>
      <c r="C1481" s="119">
        <v>1448.05</v>
      </c>
      <c r="D1481" s="119">
        <v>1534.35</v>
      </c>
      <c r="E1481" s="119">
        <v>1422.55</v>
      </c>
      <c r="F1481" s="119">
        <v>1510.8</v>
      </c>
      <c r="G1481" s="119">
        <v>1506.6</v>
      </c>
      <c r="H1481" s="119">
        <v>1479.2</v>
      </c>
      <c r="I1481" s="119">
        <v>5869</v>
      </c>
      <c r="J1481" s="119">
        <v>8698511.1999999993</v>
      </c>
      <c r="K1481" s="121">
        <v>43140</v>
      </c>
      <c r="L1481" s="119">
        <v>697</v>
      </c>
      <c r="M1481" s="119" t="s">
        <v>2116</v>
      </c>
    </row>
    <row r="1482" spans="1:13">
      <c r="A1482" s="119" t="s">
        <v>2117</v>
      </c>
      <c r="B1482" s="119" t="s">
        <v>397</v>
      </c>
      <c r="C1482" s="119">
        <v>1033</v>
      </c>
      <c r="D1482" s="119">
        <v>1046</v>
      </c>
      <c r="E1482" s="119">
        <v>1010.5</v>
      </c>
      <c r="F1482" s="119">
        <v>1037.5</v>
      </c>
      <c r="G1482" s="119">
        <v>1046</v>
      </c>
      <c r="H1482" s="119">
        <v>1040.7</v>
      </c>
      <c r="I1482" s="119">
        <v>2879</v>
      </c>
      <c r="J1482" s="119">
        <v>2977076.05</v>
      </c>
      <c r="K1482" s="121">
        <v>43140</v>
      </c>
      <c r="L1482" s="119">
        <v>283</v>
      </c>
      <c r="M1482" s="119" t="s">
        <v>2118</v>
      </c>
    </row>
    <row r="1483" spans="1:13">
      <c r="A1483" s="119" t="s">
        <v>162</v>
      </c>
      <c r="B1483" s="119" t="s">
        <v>397</v>
      </c>
      <c r="C1483" s="119">
        <v>577</v>
      </c>
      <c r="D1483" s="119">
        <v>599.4</v>
      </c>
      <c r="E1483" s="119">
        <v>577</v>
      </c>
      <c r="F1483" s="119">
        <v>593.70000000000005</v>
      </c>
      <c r="G1483" s="119">
        <v>595</v>
      </c>
      <c r="H1483" s="119">
        <v>600.20000000000005</v>
      </c>
      <c r="I1483" s="119">
        <v>749611</v>
      </c>
      <c r="J1483" s="119">
        <v>444889619.80000001</v>
      </c>
      <c r="K1483" s="121">
        <v>43140</v>
      </c>
      <c r="L1483" s="119">
        <v>25242</v>
      </c>
      <c r="M1483" s="119" t="s">
        <v>2119</v>
      </c>
    </row>
    <row r="1484" spans="1:13">
      <c r="A1484" s="119" t="s">
        <v>2120</v>
      </c>
      <c r="B1484" s="119" t="s">
        <v>397</v>
      </c>
      <c r="C1484" s="119">
        <v>419.6</v>
      </c>
      <c r="D1484" s="119">
        <v>434.4</v>
      </c>
      <c r="E1484" s="119">
        <v>419.6</v>
      </c>
      <c r="F1484" s="119">
        <v>432.4</v>
      </c>
      <c r="G1484" s="119">
        <v>430</v>
      </c>
      <c r="H1484" s="119">
        <v>432.6</v>
      </c>
      <c r="I1484" s="119">
        <v>46925</v>
      </c>
      <c r="J1484" s="119">
        <v>20029929.949999999</v>
      </c>
      <c r="K1484" s="121">
        <v>43140</v>
      </c>
      <c r="L1484" s="119">
        <v>1312</v>
      </c>
      <c r="M1484" s="119" t="s">
        <v>2121</v>
      </c>
    </row>
    <row r="1485" spans="1:13">
      <c r="A1485" s="119" t="s">
        <v>2122</v>
      </c>
      <c r="B1485" s="119" t="s">
        <v>397</v>
      </c>
      <c r="C1485" s="119">
        <v>147.9</v>
      </c>
      <c r="D1485" s="119">
        <v>151</v>
      </c>
      <c r="E1485" s="119">
        <v>143.25</v>
      </c>
      <c r="F1485" s="119">
        <v>147.75</v>
      </c>
      <c r="G1485" s="119">
        <v>147</v>
      </c>
      <c r="H1485" s="119">
        <v>148.15</v>
      </c>
      <c r="I1485" s="119">
        <v>17324</v>
      </c>
      <c r="J1485" s="119">
        <v>2554821.9</v>
      </c>
      <c r="K1485" s="121">
        <v>43140</v>
      </c>
      <c r="L1485" s="119">
        <v>499</v>
      </c>
      <c r="M1485" s="119" t="s">
        <v>2123</v>
      </c>
    </row>
    <row r="1486" spans="1:13">
      <c r="A1486" s="119" t="s">
        <v>2124</v>
      </c>
      <c r="B1486" s="119" t="s">
        <v>397</v>
      </c>
      <c r="C1486" s="119">
        <v>3220</v>
      </c>
      <c r="D1486" s="119">
        <v>3299.9</v>
      </c>
      <c r="E1486" s="119">
        <v>3150</v>
      </c>
      <c r="F1486" s="119">
        <v>3208.3</v>
      </c>
      <c r="G1486" s="119">
        <v>3151</v>
      </c>
      <c r="H1486" s="119">
        <v>3196.6</v>
      </c>
      <c r="I1486" s="119">
        <v>1367</v>
      </c>
      <c r="J1486" s="119">
        <v>4383120.8</v>
      </c>
      <c r="K1486" s="121">
        <v>43140</v>
      </c>
      <c r="L1486" s="119">
        <v>234</v>
      </c>
      <c r="M1486" s="119" t="s">
        <v>2125</v>
      </c>
    </row>
    <row r="1487" spans="1:13">
      <c r="A1487" s="119" t="s">
        <v>2126</v>
      </c>
      <c r="B1487" s="119" t="s">
        <v>397</v>
      </c>
      <c r="C1487" s="119">
        <v>2455</v>
      </c>
      <c r="D1487" s="119">
        <v>2675</v>
      </c>
      <c r="E1487" s="119">
        <v>2394.35</v>
      </c>
      <c r="F1487" s="119">
        <v>2616.9</v>
      </c>
      <c r="G1487" s="119">
        <v>2600</v>
      </c>
      <c r="H1487" s="119">
        <v>2460.65</v>
      </c>
      <c r="I1487" s="119">
        <v>15188</v>
      </c>
      <c r="J1487" s="119">
        <v>39369155.950000003</v>
      </c>
      <c r="K1487" s="121">
        <v>43140</v>
      </c>
      <c r="L1487" s="119">
        <v>1680</v>
      </c>
      <c r="M1487" s="119" t="s">
        <v>2127</v>
      </c>
    </row>
    <row r="1488" spans="1:13">
      <c r="A1488" s="119" t="s">
        <v>2128</v>
      </c>
      <c r="B1488" s="119" t="s">
        <v>397</v>
      </c>
      <c r="C1488" s="119">
        <v>1311</v>
      </c>
      <c r="D1488" s="119">
        <v>1340</v>
      </c>
      <c r="E1488" s="119">
        <v>1291.05</v>
      </c>
      <c r="F1488" s="119">
        <v>1319.65</v>
      </c>
      <c r="G1488" s="119">
        <v>1320</v>
      </c>
      <c r="H1488" s="119">
        <v>1315.3</v>
      </c>
      <c r="I1488" s="119">
        <v>41249</v>
      </c>
      <c r="J1488" s="119">
        <v>54334216.549999997</v>
      </c>
      <c r="K1488" s="121">
        <v>43140</v>
      </c>
      <c r="L1488" s="119">
        <v>3947</v>
      </c>
      <c r="M1488" s="119" t="s">
        <v>2129</v>
      </c>
    </row>
    <row r="1489" spans="1:13">
      <c r="A1489" s="119" t="s">
        <v>2130</v>
      </c>
      <c r="B1489" s="119" t="s">
        <v>397</v>
      </c>
      <c r="C1489" s="119">
        <v>567</v>
      </c>
      <c r="D1489" s="119">
        <v>579</v>
      </c>
      <c r="E1489" s="119">
        <v>562.04999999999995</v>
      </c>
      <c r="F1489" s="119">
        <v>569.6</v>
      </c>
      <c r="G1489" s="119">
        <v>568.4</v>
      </c>
      <c r="H1489" s="119">
        <v>570.5</v>
      </c>
      <c r="I1489" s="119">
        <v>56271</v>
      </c>
      <c r="J1489" s="119">
        <v>32058841.850000001</v>
      </c>
      <c r="K1489" s="121">
        <v>43140</v>
      </c>
      <c r="L1489" s="119">
        <v>3038</v>
      </c>
      <c r="M1489" s="119" t="s">
        <v>2131</v>
      </c>
    </row>
    <row r="1490" spans="1:13">
      <c r="A1490" s="119" t="s">
        <v>2132</v>
      </c>
      <c r="B1490" s="119" t="s">
        <v>397</v>
      </c>
      <c r="C1490" s="119">
        <v>7188.65</v>
      </c>
      <c r="D1490" s="119">
        <v>7243.9</v>
      </c>
      <c r="E1490" s="119">
        <v>6969</v>
      </c>
      <c r="F1490" s="119">
        <v>7039.7</v>
      </c>
      <c r="G1490" s="119">
        <v>7044</v>
      </c>
      <c r="H1490" s="119">
        <v>7340.05</v>
      </c>
      <c r="I1490" s="119">
        <v>12864</v>
      </c>
      <c r="J1490" s="119">
        <v>91655353.549999997</v>
      </c>
      <c r="K1490" s="121">
        <v>43140</v>
      </c>
      <c r="L1490" s="119">
        <v>1666</v>
      </c>
      <c r="M1490" s="119" t="s">
        <v>2133</v>
      </c>
    </row>
    <row r="1491" spans="1:13">
      <c r="A1491" s="119" t="s">
        <v>2134</v>
      </c>
      <c r="B1491" s="119" t="s">
        <v>397</v>
      </c>
      <c r="C1491" s="119">
        <v>180</v>
      </c>
      <c r="D1491" s="119">
        <v>189.25</v>
      </c>
      <c r="E1491" s="119">
        <v>178.15</v>
      </c>
      <c r="F1491" s="119">
        <v>186.9</v>
      </c>
      <c r="G1491" s="119">
        <v>188</v>
      </c>
      <c r="H1491" s="119">
        <v>185.55</v>
      </c>
      <c r="I1491" s="119">
        <v>331410</v>
      </c>
      <c r="J1491" s="119">
        <v>61290605.799999997</v>
      </c>
      <c r="K1491" s="121">
        <v>43140</v>
      </c>
      <c r="L1491" s="119">
        <v>5728</v>
      </c>
      <c r="M1491" s="119" t="s">
        <v>2135</v>
      </c>
    </row>
    <row r="1492" spans="1:13">
      <c r="A1492" s="119" t="s">
        <v>2542</v>
      </c>
      <c r="B1492" s="119" t="s">
        <v>397</v>
      </c>
      <c r="C1492" s="119">
        <v>88.65</v>
      </c>
      <c r="D1492" s="119">
        <v>110</v>
      </c>
      <c r="E1492" s="119">
        <v>87</v>
      </c>
      <c r="F1492" s="119">
        <v>108.95</v>
      </c>
      <c r="G1492" s="119">
        <v>109.7</v>
      </c>
      <c r="H1492" s="119">
        <v>91.9</v>
      </c>
      <c r="I1492" s="119">
        <v>1549041</v>
      </c>
      <c r="J1492" s="119">
        <v>161117294.5</v>
      </c>
      <c r="K1492" s="121">
        <v>43140</v>
      </c>
      <c r="L1492" s="119">
        <v>14616</v>
      </c>
      <c r="M1492" s="119" t="s">
        <v>2543</v>
      </c>
    </row>
    <row r="1493" spans="1:13">
      <c r="A1493" s="119" t="s">
        <v>2269</v>
      </c>
      <c r="B1493" s="119" t="s">
        <v>397</v>
      </c>
      <c r="C1493" s="119">
        <v>1121</v>
      </c>
      <c r="D1493" s="119">
        <v>1139.95</v>
      </c>
      <c r="E1493" s="119">
        <v>1078.05</v>
      </c>
      <c r="F1493" s="119">
        <v>1094.5</v>
      </c>
      <c r="G1493" s="119">
        <v>1094</v>
      </c>
      <c r="H1493" s="119">
        <v>1138.5999999999999</v>
      </c>
      <c r="I1493" s="119">
        <v>3978</v>
      </c>
      <c r="J1493" s="119">
        <v>4411834.7</v>
      </c>
      <c r="K1493" s="121">
        <v>43140</v>
      </c>
      <c r="L1493" s="119">
        <v>587</v>
      </c>
      <c r="M1493" s="119" t="s">
        <v>2270</v>
      </c>
    </row>
    <row r="1494" spans="1:13">
      <c r="A1494" s="119" t="s">
        <v>2136</v>
      </c>
      <c r="B1494" s="119" t="s">
        <v>397</v>
      </c>
      <c r="C1494" s="119">
        <v>52.35</v>
      </c>
      <c r="D1494" s="119">
        <v>54.85</v>
      </c>
      <c r="E1494" s="119">
        <v>52</v>
      </c>
      <c r="F1494" s="119">
        <v>53.6</v>
      </c>
      <c r="G1494" s="119">
        <v>54.8</v>
      </c>
      <c r="H1494" s="119">
        <v>52.7</v>
      </c>
      <c r="I1494" s="119">
        <v>2565</v>
      </c>
      <c r="J1494" s="119">
        <v>137111.20000000001</v>
      </c>
      <c r="K1494" s="121">
        <v>43140</v>
      </c>
      <c r="L1494" s="119">
        <v>41</v>
      </c>
      <c r="M1494" s="119" t="s">
        <v>2137</v>
      </c>
    </row>
    <row r="1495" spans="1:13">
      <c r="A1495" s="119" t="s">
        <v>2138</v>
      </c>
      <c r="B1495" s="119" t="s">
        <v>397</v>
      </c>
      <c r="C1495" s="119">
        <v>160</v>
      </c>
      <c r="D1495" s="119">
        <v>167.7</v>
      </c>
      <c r="E1495" s="119">
        <v>156.80000000000001</v>
      </c>
      <c r="F1495" s="119">
        <v>165</v>
      </c>
      <c r="G1495" s="119">
        <v>165</v>
      </c>
      <c r="H1495" s="119">
        <v>165.95</v>
      </c>
      <c r="I1495" s="119">
        <v>496132</v>
      </c>
      <c r="J1495" s="119">
        <v>81139635.450000003</v>
      </c>
      <c r="K1495" s="121">
        <v>43140</v>
      </c>
      <c r="L1495" s="119">
        <v>4400</v>
      </c>
      <c r="M1495" s="119" t="s">
        <v>2139</v>
      </c>
    </row>
    <row r="1496" spans="1:13">
      <c r="A1496" s="119" t="s">
        <v>2140</v>
      </c>
      <c r="B1496" s="119" t="s">
        <v>397</v>
      </c>
      <c r="C1496" s="119">
        <v>151.30000000000001</v>
      </c>
      <c r="D1496" s="119">
        <v>161.80000000000001</v>
      </c>
      <c r="E1496" s="119">
        <v>151.1</v>
      </c>
      <c r="F1496" s="119">
        <v>155.80000000000001</v>
      </c>
      <c r="G1496" s="119">
        <v>156.69999999999999</v>
      </c>
      <c r="H1496" s="119">
        <v>156.19999999999999</v>
      </c>
      <c r="I1496" s="119">
        <v>589982</v>
      </c>
      <c r="J1496" s="119">
        <v>92429115.150000006</v>
      </c>
      <c r="K1496" s="121">
        <v>43140</v>
      </c>
      <c r="L1496" s="119">
        <v>4905</v>
      </c>
      <c r="M1496" s="119" t="s">
        <v>2141</v>
      </c>
    </row>
    <row r="1497" spans="1:13">
      <c r="A1497" s="119" t="s">
        <v>3411</v>
      </c>
      <c r="B1497" s="119" t="s">
        <v>397</v>
      </c>
      <c r="C1497" s="119">
        <v>156.75</v>
      </c>
      <c r="D1497" s="119">
        <v>169</v>
      </c>
      <c r="E1497" s="119">
        <v>156.75</v>
      </c>
      <c r="F1497" s="119">
        <v>163.69999999999999</v>
      </c>
      <c r="G1497" s="119">
        <v>163.69999999999999</v>
      </c>
      <c r="H1497" s="119">
        <v>165</v>
      </c>
      <c r="I1497" s="119">
        <v>1499</v>
      </c>
      <c r="J1497" s="119">
        <v>244664.9</v>
      </c>
      <c r="K1497" s="121">
        <v>43140</v>
      </c>
      <c r="L1497" s="119">
        <v>31</v>
      </c>
      <c r="M1497" s="119" t="s">
        <v>3412</v>
      </c>
    </row>
    <row r="1498" spans="1:13">
      <c r="A1498" s="119" t="s">
        <v>2142</v>
      </c>
      <c r="B1498" s="119" t="s">
        <v>397</v>
      </c>
      <c r="C1498" s="119">
        <v>66</v>
      </c>
      <c r="D1498" s="119">
        <v>68.25</v>
      </c>
      <c r="E1498" s="119">
        <v>65.349999999999994</v>
      </c>
      <c r="F1498" s="119">
        <v>67.650000000000006</v>
      </c>
      <c r="G1498" s="119">
        <v>67.8</v>
      </c>
      <c r="H1498" s="119">
        <v>67.650000000000006</v>
      </c>
      <c r="I1498" s="119">
        <v>1097178</v>
      </c>
      <c r="J1498" s="119">
        <v>73501903.900000006</v>
      </c>
      <c r="K1498" s="121">
        <v>43140</v>
      </c>
      <c r="L1498" s="119">
        <v>4362</v>
      </c>
      <c r="M1498" s="119" t="s">
        <v>2143</v>
      </c>
    </row>
    <row r="1499" spans="1:13">
      <c r="A1499" s="119" t="s">
        <v>2144</v>
      </c>
      <c r="B1499" s="119" t="s">
        <v>397</v>
      </c>
      <c r="C1499" s="119">
        <v>2795</v>
      </c>
      <c r="D1499" s="119">
        <v>2990</v>
      </c>
      <c r="E1499" s="119">
        <v>2795</v>
      </c>
      <c r="F1499" s="119">
        <v>2918.95</v>
      </c>
      <c r="G1499" s="119">
        <v>2928.95</v>
      </c>
      <c r="H1499" s="119">
        <v>2828.8</v>
      </c>
      <c r="I1499" s="119">
        <v>833</v>
      </c>
      <c r="J1499" s="119">
        <v>2399757.2999999998</v>
      </c>
      <c r="K1499" s="121">
        <v>43140</v>
      </c>
      <c r="L1499" s="119">
        <v>184</v>
      </c>
      <c r="M1499" s="119" t="s">
        <v>2145</v>
      </c>
    </row>
    <row r="1500" spans="1:13">
      <c r="A1500" s="119" t="s">
        <v>2146</v>
      </c>
      <c r="B1500" s="119" t="s">
        <v>397</v>
      </c>
      <c r="C1500" s="119">
        <v>2222</v>
      </c>
      <c r="D1500" s="119">
        <v>2245.8000000000002</v>
      </c>
      <c r="E1500" s="119">
        <v>2146.35</v>
      </c>
      <c r="F1500" s="119">
        <v>2193.9</v>
      </c>
      <c r="G1500" s="119">
        <v>2205</v>
      </c>
      <c r="H1500" s="119">
        <v>2244.5500000000002</v>
      </c>
      <c r="I1500" s="119">
        <v>2019</v>
      </c>
      <c r="J1500" s="119">
        <v>4442585.5999999996</v>
      </c>
      <c r="K1500" s="121">
        <v>43140</v>
      </c>
      <c r="L1500" s="119">
        <v>604</v>
      </c>
      <c r="M1500" s="119" t="s">
        <v>2147</v>
      </c>
    </row>
    <row r="1501" spans="1:13">
      <c r="A1501" s="119" t="s">
        <v>2148</v>
      </c>
      <c r="B1501" s="119" t="s">
        <v>397</v>
      </c>
      <c r="C1501" s="119">
        <v>1430</v>
      </c>
      <c r="D1501" s="119">
        <v>1561</v>
      </c>
      <c r="E1501" s="119">
        <v>1410.05</v>
      </c>
      <c r="F1501" s="119">
        <v>1543.65</v>
      </c>
      <c r="G1501" s="119">
        <v>1559.8</v>
      </c>
      <c r="H1501" s="119">
        <v>1455.75</v>
      </c>
      <c r="I1501" s="119">
        <v>118342</v>
      </c>
      <c r="J1501" s="119">
        <v>177932805.75</v>
      </c>
      <c r="K1501" s="121">
        <v>43140</v>
      </c>
      <c r="L1501" s="119">
        <v>3841</v>
      </c>
      <c r="M1501" s="119" t="s">
        <v>2149</v>
      </c>
    </row>
    <row r="1502" spans="1:13">
      <c r="A1502" s="119" t="s">
        <v>2150</v>
      </c>
      <c r="B1502" s="119" t="s">
        <v>397</v>
      </c>
      <c r="C1502" s="119">
        <v>103.8</v>
      </c>
      <c r="D1502" s="119">
        <v>113.8</v>
      </c>
      <c r="E1502" s="119">
        <v>103</v>
      </c>
      <c r="F1502" s="119">
        <v>110.9</v>
      </c>
      <c r="G1502" s="119">
        <v>113.5</v>
      </c>
      <c r="H1502" s="119">
        <v>107.35</v>
      </c>
      <c r="I1502" s="119">
        <v>248201</v>
      </c>
      <c r="J1502" s="119">
        <v>27033208.949999999</v>
      </c>
      <c r="K1502" s="121">
        <v>43140</v>
      </c>
      <c r="L1502" s="119">
        <v>2370</v>
      </c>
      <c r="M1502" s="119" t="s">
        <v>2151</v>
      </c>
    </row>
    <row r="1503" spans="1:13">
      <c r="A1503" s="119" t="s">
        <v>2743</v>
      </c>
      <c r="B1503" s="119" t="s">
        <v>397</v>
      </c>
      <c r="C1503" s="119">
        <v>2.0499999999999998</v>
      </c>
      <c r="D1503" s="119">
        <v>2.1</v>
      </c>
      <c r="E1503" s="119">
        <v>2</v>
      </c>
      <c r="F1503" s="119">
        <v>2.1</v>
      </c>
      <c r="G1503" s="119">
        <v>2.1</v>
      </c>
      <c r="H1503" s="119">
        <v>2.0499999999999998</v>
      </c>
      <c r="I1503" s="119">
        <v>10863</v>
      </c>
      <c r="J1503" s="119">
        <v>22144.45</v>
      </c>
      <c r="K1503" s="121">
        <v>43140</v>
      </c>
      <c r="L1503" s="119">
        <v>15</v>
      </c>
      <c r="M1503" s="119" t="s">
        <v>2744</v>
      </c>
    </row>
    <row r="1504" spans="1:13">
      <c r="A1504" s="119" t="s">
        <v>163</v>
      </c>
      <c r="B1504" s="119" t="s">
        <v>397</v>
      </c>
      <c r="C1504" s="119">
        <v>289</v>
      </c>
      <c r="D1504" s="119">
        <v>289</v>
      </c>
      <c r="E1504" s="119">
        <v>284</v>
      </c>
      <c r="F1504" s="119">
        <v>285</v>
      </c>
      <c r="G1504" s="119">
        <v>285.25</v>
      </c>
      <c r="H1504" s="119">
        <v>289.8</v>
      </c>
      <c r="I1504" s="119">
        <v>3151977</v>
      </c>
      <c r="J1504" s="119">
        <v>899616329.10000002</v>
      </c>
      <c r="K1504" s="121">
        <v>43140</v>
      </c>
      <c r="L1504" s="119">
        <v>51271</v>
      </c>
      <c r="M1504" s="119" t="s">
        <v>2152</v>
      </c>
    </row>
    <row r="1505" spans="1:13">
      <c r="A1505" s="119" t="s">
        <v>164</v>
      </c>
      <c r="B1505" s="119" t="s">
        <v>397</v>
      </c>
      <c r="C1505" s="119">
        <v>770.35</v>
      </c>
      <c r="D1505" s="119">
        <v>814.45</v>
      </c>
      <c r="E1505" s="119">
        <v>768.2</v>
      </c>
      <c r="F1505" s="119">
        <v>808.25</v>
      </c>
      <c r="G1505" s="119">
        <v>810.05</v>
      </c>
      <c r="H1505" s="119">
        <v>791.55</v>
      </c>
      <c r="I1505" s="119">
        <v>1998726</v>
      </c>
      <c r="J1505" s="119">
        <v>1593510944.75</v>
      </c>
      <c r="K1505" s="121">
        <v>43140</v>
      </c>
      <c r="L1505" s="119">
        <v>31961</v>
      </c>
      <c r="M1505" s="119" t="s">
        <v>2153</v>
      </c>
    </row>
    <row r="1506" spans="1:13">
      <c r="A1506" s="119" t="s">
        <v>2154</v>
      </c>
      <c r="B1506" s="119" t="s">
        <v>397</v>
      </c>
      <c r="C1506" s="119">
        <v>368</v>
      </c>
      <c r="D1506" s="119">
        <v>383</v>
      </c>
      <c r="E1506" s="119">
        <v>362.1</v>
      </c>
      <c r="F1506" s="119">
        <v>366.95</v>
      </c>
      <c r="G1506" s="119">
        <v>365.9</v>
      </c>
      <c r="H1506" s="119">
        <v>369.2</v>
      </c>
      <c r="I1506" s="119">
        <v>49399</v>
      </c>
      <c r="J1506" s="119">
        <v>18281120.300000001</v>
      </c>
      <c r="K1506" s="121">
        <v>43140</v>
      </c>
      <c r="L1506" s="119">
        <v>1260</v>
      </c>
      <c r="M1506" s="119" t="s">
        <v>2155</v>
      </c>
    </row>
    <row r="1507" spans="1:13">
      <c r="A1507" s="119" t="s">
        <v>2737</v>
      </c>
      <c r="B1507" s="119" t="s">
        <v>397</v>
      </c>
      <c r="C1507" s="119">
        <v>7</v>
      </c>
      <c r="D1507" s="119">
        <v>7.3</v>
      </c>
      <c r="E1507" s="119">
        <v>6.95</v>
      </c>
      <c r="F1507" s="119">
        <v>7.2</v>
      </c>
      <c r="G1507" s="119">
        <v>7.25</v>
      </c>
      <c r="H1507" s="119">
        <v>7.15</v>
      </c>
      <c r="I1507" s="119">
        <v>47836</v>
      </c>
      <c r="J1507" s="119">
        <v>340657.85</v>
      </c>
      <c r="K1507" s="121">
        <v>43140</v>
      </c>
      <c r="L1507" s="119">
        <v>154</v>
      </c>
      <c r="M1507" s="119" t="s">
        <v>2738</v>
      </c>
    </row>
    <row r="1508" spans="1:13">
      <c r="A1508" s="119" t="s">
        <v>2156</v>
      </c>
      <c r="B1508" s="119" t="s">
        <v>397</v>
      </c>
      <c r="C1508" s="119">
        <v>263</v>
      </c>
      <c r="D1508" s="119">
        <v>279.95</v>
      </c>
      <c r="E1508" s="119">
        <v>263</v>
      </c>
      <c r="F1508" s="119">
        <v>272</v>
      </c>
      <c r="G1508" s="119">
        <v>274</v>
      </c>
      <c r="H1508" s="119">
        <v>277.60000000000002</v>
      </c>
      <c r="I1508" s="119">
        <v>111149</v>
      </c>
      <c r="J1508" s="119">
        <v>30131648.550000001</v>
      </c>
      <c r="K1508" s="121">
        <v>43140</v>
      </c>
      <c r="L1508" s="119">
        <v>3442</v>
      </c>
      <c r="M1508" s="119" t="s">
        <v>2157</v>
      </c>
    </row>
    <row r="1509" spans="1:13">
      <c r="A1509" s="119" t="s">
        <v>2158</v>
      </c>
      <c r="B1509" s="119" t="s">
        <v>397</v>
      </c>
      <c r="C1509" s="119">
        <v>57.9</v>
      </c>
      <c r="D1509" s="119">
        <v>59</v>
      </c>
      <c r="E1509" s="119">
        <v>56.1</v>
      </c>
      <c r="F1509" s="119">
        <v>58.85</v>
      </c>
      <c r="G1509" s="119">
        <v>58.9</v>
      </c>
      <c r="H1509" s="119">
        <v>58.3</v>
      </c>
      <c r="I1509" s="119">
        <v>17141</v>
      </c>
      <c r="J1509" s="119">
        <v>989203.55</v>
      </c>
      <c r="K1509" s="121">
        <v>43140</v>
      </c>
      <c r="L1509" s="119">
        <v>179</v>
      </c>
      <c r="M1509" s="119" t="s">
        <v>2159</v>
      </c>
    </row>
    <row r="1510" spans="1:13">
      <c r="A1510" s="119" t="s">
        <v>3413</v>
      </c>
      <c r="B1510" s="119" t="s">
        <v>397</v>
      </c>
      <c r="C1510" s="119">
        <v>3.1</v>
      </c>
      <c r="D1510" s="119">
        <v>3.4</v>
      </c>
      <c r="E1510" s="119">
        <v>3.1</v>
      </c>
      <c r="F1510" s="119">
        <v>3.1</v>
      </c>
      <c r="G1510" s="119">
        <v>3.1</v>
      </c>
      <c r="H1510" s="119">
        <v>3.25</v>
      </c>
      <c r="I1510" s="119">
        <v>49968</v>
      </c>
      <c r="J1510" s="119">
        <v>154901.1</v>
      </c>
      <c r="K1510" s="121">
        <v>43140</v>
      </c>
      <c r="L1510" s="119">
        <v>40</v>
      </c>
      <c r="M1510" s="119" t="s">
        <v>3414</v>
      </c>
    </row>
    <row r="1511" spans="1:13">
      <c r="A1511" s="119" t="s">
        <v>3415</v>
      </c>
      <c r="B1511" s="119" t="s">
        <v>397</v>
      </c>
      <c r="C1511" s="119">
        <v>52.5</v>
      </c>
      <c r="D1511" s="119">
        <v>57.5</v>
      </c>
      <c r="E1511" s="119">
        <v>52.5</v>
      </c>
      <c r="F1511" s="119">
        <v>57.2</v>
      </c>
      <c r="G1511" s="119">
        <v>57.5</v>
      </c>
      <c r="H1511" s="119">
        <v>54.8</v>
      </c>
      <c r="I1511" s="119">
        <v>10971</v>
      </c>
      <c r="J1511" s="119">
        <v>607772.6</v>
      </c>
      <c r="K1511" s="121">
        <v>43140</v>
      </c>
      <c r="L1511" s="119">
        <v>83</v>
      </c>
      <c r="M1511" s="119" t="s">
        <v>3416</v>
      </c>
    </row>
    <row r="1512" spans="1:13">
      <c r="A1512" s="119" t="s">
        <v>165</v>
      </c>
      <c r="B1512" s="119" t="s">
        <v>397</v>
      </c>
      <c r="C1512" s="119">
        <v>330</v>
      </c>
      <c r="D1512" s="119">
        <v>331.45</v>
      </c>
      <c r="E1512" s="119">
        <v>324</v>
      </c>
      <c r="F1512" s="119">
        <v>325.55</v>
      </c>
      <c r="G1512" s="119">
        <v>325.10000000000002</v>
      </c>
      <c r="H1512" s="119">
        <v>335</v>
      </c>
      <c r="I1512" s="119">
        <v>9395513</v>
      </c>
      <c r="J1512" s="119">
        <v>3074263768.6999998</v>
      </c>
      <c r="K1512" s="121">
        <v>43140</v>
      </c>
      <c r="L1512" s="119">
        <v>95052</v>
      </c>
      <c r="M1512" s="119" t="s">
        <v>2726</v>
      </c>
    </row>
    <row r="1513" spans="1:13">
      <c r="A1513" s="119" t="s">
        <v>3417</v>
      </c>
      <c r="B1513" s="119" t="s">
        <v>397</v>
      </c>
      <c r="C1513" s="119">
        <v>1940</v>
      </c>
      <c r="D1513" s="119">
        <v>1980</v>
      </c>
      <c r="E1513" s="119">
        <v>1880</v>
      </c>
      <c r="F1513" s="119">
        <v>1928.6</v>
      </c>
      <c r="G1513" s="119">
        <v>1922</v>
      </c>
      <c r="H1513" s="119">
        <v>1977.6</v>
      </c>
      <c r="I1513" s="119">
        <v>1283</v>
      </c>
      <c r="J1513" s="119">
        <v>2473918.5499999998</v>
      </c>
      <c r="K1513" s="121">
        <v>43140</v>
      </c>
      <c r="L1513" s="119">
        <v>247</v>
      </c>
      <c r="M1513" s="119" t="s">
        <v>3418</v>
      </c>
    </row>
    <row r="1514" spans="1:13">
      <c r="A1514" s="119" t="s">
        <v>166</v>
      </c>
      <c r="B1514" s="119" t="s">
        <v>397</v>
      </c>
      <c r="C1514" s="119">
        <v>579.4</v>
      </c>
      <c r="D1514" s="119">
        <v>584.9</v>
      </c>
      <c r="E1514" s="119">
        <v>575.54999999999995</v>
      </c>
      <c r="F1514" s="119">
        <v>580.95000000000005</v>
      </c>
      <c r="G1514" s="119">
        <v>584</v>
      </c>
      <c r="H1514" s="119">
        <v>584.79999999999995</v>
      </c>
      <c r="I1514" s="119">
        <v>868462</v>
      </c>
      <c r="J1514" s="119">
        <v>503832181</v>
      </c>
      <c r="K1514" s="121">
        <v>43140</v>
      </c>
      <c r="L1514" s="119">
        <v>53131</v>
      </c>
      <c r="M1514" s="119" t="s">
        <v>2160</v>
      </c>
    </row>
    <row r="1515" spans="1:13">
      <c r="A1515" s="119" t="s">
        <v>2161</v>
      </c>
      <c r="B1515" s="119" t="s">
        <v>397</v>
      </c>
      <c r="C1515" s="119">
        <v>42.1</v>
      </c>
      <c r="D1515" s="119">
        <v>43.5</v>
      </c>
      <c r="E1515" s="119">
        <v>41.9</v>
      </c>
      <c r="F1515" s="119">
        <v>43.25</v>
      </c>
      <c r="G1515" s="119">
        <v>43.2</v>
      </c>
      <c r="H1515" s="119">
        <v>43.45</v>
      </c>
      <c r="I1515" s="119">
        <v>340932</v>
      </c>
      <c r="J1515" s="119">
        <v>14521842.9</v>
      </c>
      <c r="K1515" s="121">
        <v>43140</v>
      </c>
      <c r="L1515" s="119">
        <v>1910</v>
      </c>
      <c r="M1515" s="119" t="s">
        <v>2162</v>
      </c>
    </row>
    <row r="1516" spans="1:13">
      <c r="A1516" s="119" t="s">
        <v>2163</v>
      </c>
      <c r="B1516" s="119" t="s">
        <v>397</v>
      </c>
      <c r="C1516" s="119">
        <v>42.6</v>
      </c>
      <c r="D1516" s="119">
        <v>45.5</v>
      </c>
      <c r="E1516" s="119">
        <v>42.6</v>
      </c>
      <c r="F1516" s="119">
        <v>45.05</v>
      </c>
      <c r="G1516" s="119">
        <v>45.05</v>
      </c>
      <c r="H1516" s="119">
        <v>44.55</v>
      </c>
      <c r="I1516" s="119">
        <v>884752</v>
      </c>
      <c r="J1516" s="119">
        <v>39111672.899999999</v>
      </c>
      <c r="K1516" s="121">
        <v>43140</v>
      </c>
      <c r="L1516" s="119">
        <v>3113</v>
      </c>
      <c r="M1516" s="119" t="s">
        <v>2807</v>
      </c>
    </row>
    <row r="1517" spans="1:13">
      <c r="A1517" s="119" t="s">
        <v>2958</v>
      </c>
      <c r="B1517" s="119" t="s">
        <v>397</v>
      </c>
      <c r="C1517" s="119">
        <v>52</v>
      </c>
      <c r="D1517" s="119">
        <v>54.85</v>
      </c>
      <c r="E1517" s="119">
        <v>50.3</v>
      </c>
      <c r="F1517" s="119">
        <v>52.6</v>
      </c>
      <c r="G1517" s="119">
        <v>53.85</v>
      </c>
      <c r="H1517" s="119">
        <v>49.9</v>
      </c>
      <c r="I1517" s="119">
        <v>11519</v>
      </c>
      <c r="J1517" s="119">
        <v>620807.35</v>
      </c>
      <c r="K1517" s="121">
        <v>43140</v>
      </c>
      <c r="L1517" s="119">
        <v>54</v>
      </c>
      <c r="M1517" s="119" t="s">
        <v>2959</v>
      </c>
    </row>
    <row r="1518" spans="1:13">
      <c r="A1518" s="119" t="s">
        <v>2164</v>
      </c>
      <c r="B1518" s="119" t="s">
        <v>397</v>
      </c>
      <c r="C1518" s="119">
        <v>929.9</v>
      </c>
      <c r="D1518" s="119">
        <v>939.3</v>
      </c>
      <c r="E1518" s="119">
        <v>910.2</v>
      </c>
      <c r="F1518" s="119">
        <v>936.7</v>
      </c>
      <c r="G1518" s="119">
        <v>937.65</v>
      </c>
      <c r="H1518" s="119">
        <v>940.25</v>
      </c>
      <c r="I1518" s="119">
        <v>7628</v>
      </c>
      <c r="J1518" s="119">
        <v>7101845.7000000002</v>
      </c>
      <c r="K1518" s="121">
        <v>43140</v>
      </c>
      <c r="L1518" s="119">
        <v>631</v>
      </c>
      <c r="M1518" s="119" t="s">
        <v>2165</v>
      </c>
    </row>
    <row r="1519" spans="1:13">
      <c r="A1519" s="119" t="s">
        <v>2166</v>
      </c>
      <c r="B1519" s="119" t="s">
        <v>397</v>
      </c>
      <c r="C1519" s="119">
        <v>114</v>
      </c>
      <c r="D1519" s="119">
        <v>117.85</v>
      </c>
      <c r="E1519" s="119">
        <v>112.05</v>
      </c>
      <c r="F1519" s="119">
        <v>114.8</v>
      </c>
      <c r="G1519" s="119">
        <v>116</v>
      </c>
      <c r="H1519" s="119">
        <v>117.7</v>
      </c>
      <c r="I1519" s="119">
        <v>311372</v>
      </c>
      <c r="J1519" s="119">
        <v>35785712.049999997</v>
      </c>
      <c r="K1519" s="121">
        <v>43140</v>
      </c>
      <c r="L1519" s="119">
        <v>3376</v>
      </c>
      <c r="M1519" s="119" t="s">
        <v>2167</v>
      </c>
    </row>
    <row r="1520" spans="1:13">
      <c r="A1520" s="119" t="s">
        <v>2168</v>
      </c>
      <c r="B1520" s="119" t="s">
        <v>397</v>
      </c>
      <c r="C1520" s="119">
        <v>23.8</v>
      </c>
      <c r="D1520" s="119">
        <v>24</v>
      </c>
      <c r="E1520" s="119">
        <v>23.05</v>
      </c>
      <c r="F1520" s="119">
        <v>23.7</v>
      </c>
      <c r="G1520" s="119">
        <v>23.6</v>
      </c>
      <c r="H1520" s="119">
        <v>23.65</v>
      </c>
      <c r="I1520" s="119">
        <v>96575</v>
      </c>
      <c r="J1520" s="119">
        <v>2278632.75</v>
      </c>
      <c r="K1520" s="121">
        <v>43140</v>
      </c>
      <c r="L1520" s="119">
        <v>520</v>
      </c>
      <c r="M1520" s="119" t="s">
        <v>2169</v>
      </c>
    </row>
    <row r="1521" spans="1:13">
      <c r="A1521" s="119" t="s">
        <v>2265</v>
      </c>
      <c r="B1521" s="119" t="s">
        <v>397</v>
      </c>
      <c r="C1521" s="119">
        <v>190</v>
      </c>
      <c r="D1521" s="119">
        <v>195.75</v>
      </c>
      <c r="E1521" s="119">
        <v>189</v>
      </c>
      <c r="F1521" s="119">
        <v>192</v>
      </c>
      <c r="G1521" s="119">
        <v>194.95</v>
      </c>
      <c r="H1521" s="119">
        <v>197.5</v>
      </c>
      <c r="I1521" s="119">
        <v>4518</v>
      </c>
      <c r="J1521" s="119">
        <v>861757.2</v>
      </c>
      <c r="K1521" s="121">
        <v>43140</v>
      </c>
      <c r="L1521" s="119">
        <v>102</v>
      </c>
      <c r="M1521" s="119" t="s">
        <v>2266</v>
      </c>
    </row>
    <row r="1522" spans="1:13">
      <c r="A1522" s="119" t="s">
        <v>2827</v>
      </c>
      <c r="B1522" s="119" t="s">
        <v>397</v>
      </c>
      <c r="C1522" s="119">
        <v>49.9</v>
      </c>
      <c r="D1522" s="119">
        <v>49.9</v>
      </c>
      <c r="E1522" s="119">
        <v>45.55</v>
      </c>
      <c r="F1522" s="119">
        <v>47</v>
      </c>
      <c r="G1522" s="119">
        <v>47</v>
      </c>
      <c r="H1522" s="119">
        <v>47</v>
      </c>
      <c r="I1522" s="119">
        <v>738</v>
      </c>
      <c r="J1522" s="119">
        <v>36035.550000000003</v>
      </c>
      <c r="K1522" s="121">
        <v>43140</v>
      </c>
      <c r="L1522" s="119">
        <v>17</v>
      </c>
      <c r="M1522" s="119" t="s">
        <v>2828</v>
      </c>
    </row>
    <row r="1523" spans="1:13">
      <c r="A1523" s="119" t="s">
        <v>2170</v>
      </c>
      <c r="B1523" s="119" t="s">
        <v>397</v>
      </c>
      <c r="C1523" s="119">
        <v>470</v>
      </c>
      <c r="D1523" s="119">
        <v>495</v>
      </c>
      <c r="E1523" s="119">
        <v>465.55</v>
      </c>
      <c r="F1523" s="119">
        <v>493.75</v>
      </c>
      <c r="G1523" s="119">
        <v>495</v>
      </c>
      <c r="H1523" s="119">
        <v>482.95</v>
      </c>
      <c r="I1523" s="119">
        <v>74652</v>
      </c>
      <c r="J1523" s="119">
        <v>36295133.950000003</v>
      </c>
      <c r="K1523" s="121">
        <v>43140</v>
      </c>
      <c r="L1523" s="119">
        <v>3287</v>
      </c>
      <c r="M1523" s="119" t="s">
        <v>2171</v>
      </c>
    </row>
    <row r="1524" spans="1:13">
      <c r="A1524" s="119" t="s">
        <v>2172</v>
      </c>
      <c r="B1524" s="119" t="s">
        <v>397</v>
      </c>
      <c r="C1524" s="119">
        <v>211.5</v>
      </c>
      <c r="D1524" s="119">
        <v>226.7</v>
      </c>
      <c r="E1524" s="119">
        <v>207</v>
      </c>
      <c r="F1524" s="119">
        <v>217.7</v>
      </c>
      <c r="G1524" s="119">
        <v>216.25</v>
      </c>
      <c r="H1524" s="119">
        <v>219.65</v>
      </c>
      <c r="I1524" s="119">
        <v>433434</v>
      </c>
      <c r="J1524" s="119">
        <v>94776792.900000006</v>
      </c>
      <c r="K1524" s="121">
        <v>43140</v>
      </c>
      <c r="L1524" s="119">
        <v>8328</v>
      </c>
      <c r="M1524" s="119" t="s">
        <v>2173</v>
      </c>
    </row>
    <row r="1525" spans="1:13">
      <c r="A1525" s="119" t="s">
        <v>2174</v>
      </c>
      <c r="B1525" s="119" t="s">
        <v>397</v>
      </c>
      <c r="C1525" s="119">
        <v>1126</v>
      </c>
      <c r="D1525" s="119">
        <v>1182</v>
      </c>
      <c r="E1525" s="119">
        <v>1091.5</v>
      </c>
      <c r="F1525" s="119">
        <v>1147.2</v>
      </c>
      <c r="G1525" s="119">
        <v>1138</v>
      </c>
      <c r="H1525" s="119">
        <v>1146.9000000000001</v>
      </c>
      <c r="I1525" s="119">
        <v>23831</v>
      </c>
      <c r="J1525" s="119">
        <v>27469551.300000001</v>
      </c>
      <c r="K1525" s="121">
        <v>43140</v>
      </c>
      <c r="L1525" s="119">
        <v>2650</v>
      </c>
      <c r="M1525" s="119" t="s">
        <v>2175</v>
      </c>
    </row>
    <row r="1526" spans="1:13">
      <c r="A1526" s="119" t="s">
        <v>2241</v>
      </c>
      <c r="B1526" s="119" t="s">
        <v>397</v>
      </c>
      <c r="C1526" s="119">
        <v>3.75</v>
      </c>
      <c r="D1526" s="119">
        <v>4</v>
      </c>
      <c r="E1526" s="119">
        <v>3.65</v>
      </c>
      <c r="F1526" s="119">
        <v>3.9</v>
      </c>
      <c r="G1526" s="119">
        <v>3.9</v>
      </c>
      <c r="H1526" s="119">
        <v>3.9</v>
      </c>
      <c r="I1526" s="119">
        <v>119159</v>
      </c>
      <c r="J1526" s="119">
        <v>451916.79999999999</v>
      </c>
      <c r="K1526" s="121">
        <v>43140</v>
      </c>
      <c r="L1526" s="119">
        <v>205</v>
      </c>
      <c r="M1526" s="119" t="s">
        <v>2242</v>
      </c>
    </row>
    <row r="1527" spans="1:13">
      <c r="A1527" s="119" t="s">
        <v>2170</v>
      </c>
      <c r="B1527" s="119" t="s">
        <v>397</v>
      </c>
      <c r="C1527" s="119">
        <v>480.6</v>
      </c>
      <c r="D1527" s="119">
        <v>492</v>
      </c>
      <c r="E1527" s="119">
        <v>476.9</v>
      </c>
      <c r="F1527" s="119">
        <v>482.95</v>
      </c>
      <c r="G1527" s="119">
        <v>487.8</v>
      </c>
      <c r="H1527" s="119">
        <v>475.5</v>
      </c>
      <c r="I1527" s="119">
        <v>155510</v>
      </c>
      <c r="J1527" s="119">
        <v>75516427.299999997</v>
      </c>
      <c r="K1527" s="121">
        <v>43139</v>
      </c>
      <c r="L1527" s="119">
        <v>3894</v>
      </c>
      <c r="M1527" s="119" t="s">
        <v>2171</v>
      </c>
    </row>
    <row r="1528" spans="1:13">
      <c r="A1528" s="119" t="s">
        <v>2172</v>
      </c>
      <c r="B1528" s="119" t="s">
        <v>397</v>
      </c>
      <c r="C1528" s="119">
        <v>187.05</v>
      </c>
      <c r="D1528" s="119">
        <v>222.1</v>
      </c>
      <c r="E1528" s="119">
        <v>187</v>
      </c>
      <c r="F1528" s="119">
        <v>219.65</v>
      </c>
      <c r="G1528" s="119">
        <v>222.1</v>
      </c>
      <c r="H1528" s="119">
        <v>185.1</v>
      </c>
      <c r="I1528" s="119">
        <v>907290</v>
      </c>
      <c r="J1528" s="119">
        <v>193104363.34999999</v>
      </c>
      <c r="K1528" s="121">
        <v>43139</v>
      </c>
      <c r="L1528" s="119">
        <v>14707</v>
      </c>
      <c r="M1528" s="119" t="s">
        <v>2173</v>
      </c>
    </row>
    <row r="1529" spans="1:13">
      <c r="A1529" s="119" t="s">
        <v>2174</v>
      </c>
      <c r="B1529" s="119" t="s">
        <v>397</v>
      </c>
      <c r="C1529" s="119">
        <v>1057</v>
      </c>
      <c r="D1529" s="119">
        <v>1203.5</v>
      </c>
      <c r="E1529" s="119">
        <v>1055</v>
      </c>
      <c r="F1529" s="119">
        <v>1146.9000000000001</v>
      </c>
      <c r="G1529" s="119">
        <v>1139.8</v>
      </c>
      <c r="H1529" s="119">
        <v>1052.95</v>
      </c>
      <c r="I1529" s="119">
        <v>123372</v>
      </c>
      <c r="J1529" s="119">
        <v>142276066.69999999</v>
      </c>
      <c r="K1529" s="121">
        <v>43139</v>
      </c>
      <c r="L1529" s="119">
        <v>8030</v>
      </c>
      <c r="M1529" s="119" t="s">
        <v>2175</v>
      </c>
    </row>
    <row r="1530" spans="1:13">
      <c r="A1530" s="119" t="s">
        <v>2241</v>
      </c>
      <c r="B1530" s="119" t="s">
        <v>397</v>
      </c>
      <c r="C1530" s="119">
        <v>3.85</v>
      </c>
      <c r="D1530" s="119">
        <v>4</v>
      </c>
      <c r="E1530" s="119">
        <v>3.8</v>
      </c>
      <c r="F1530" s="119">
        <v>3.9</v>
      </c>
      <c r="G1530" s="119">
        <v>3.9</v>
      </c>
      <c r="H1530" s="119">
        <v>3.8</v>
      </c>
      <c r="I1530" s="119">
        <v>107452</v>
      </c>
      <c r="J1530" s="119">
        <v>420336.55</v>
      </c>
      <c r="K1530" s="121">
        <v>43139</v>
      </c>
      <c r="L1530" s="119">
        <v>175</v>
      </c>
      <c r="M1530" s="119" t="s">
        <v>2242</v>
      </c>
    </row>
    <row r="1531" spans="1:13">
      <c r="K1531" s="121"/>
    </row>
    <row r="1532" spans="1:13">
      <c r="K1532" s="121"/>
    </row>
    <row r="1533" spans="1:13">
      <c r="K1533" s="121"/>
    </row>
    <row r="1534" spans="1:13">
      <c r="K1534" s="121"/>
    </row>
    <row r="1535" spans="1:13">
      <c r="K1535" s="121"/>
    </row>
    <row r="1536" spans="1:13">
      <c r="K1536" s="121"/>
    </row>
    <row r="1537" spans="11:11">
      <c r="K1537" s="121"/>
    </row>
    <row r="1538" spans="11:11">
      <c r="K1538" s="121"/>
    </row>
    <row r="1539" spans="11:11">
      <c r="K1539" s="121"/>
    </row>
    <row r="1540" spans="11:11">
      <c r="K1540" s="121"/>
    </row>
    <row r="1541" spans="11:11">
      <c r="K1541" s="121"/>
    </row>
    <row r="1542" spans="11:11">
      <c r="K1542" s="121"/>
    </row>
    <row r="1543" spans="11:11">
      <c r="K1543" s="121"/>
    </row>
    <row r="1544" spans="11:11">
      <c r="K1544" s="121"/>
    </row>
    <row r="1545" spans="11:11">
      <c r="K1545" s="121"/>
    </row>
    <row r="1546" spans="11:11">
      <c r="K1546" s="121"/>
    </row>
    <row r="1547" spans="11:11">
      <c r="K1547" s="121"/>
    </row>
    <row r="1548" spans="11:11">
      <c r="K1548" s="121"/>
    </row>
    <row r="1549" spans="11:11">
      <c r="K1549" s="121"/>
    </row>
    <row r="1550" spans="11:11">
      <c r="K1550" s="121"/>
    </row>
    <row r="1551" spans="11:11">
      <c r="K1551" s="121"/>
    </row>
    <row r="1552" spans="11:11">
      <c r="K1552" s="121"/>
    </row>
    <row r="1553" spans="11:11">
      <c r="K1553" s="121"/>
    </row>
    <row r="1554" spans="11:11">
      <c r="K1554" s="121"/>
    </row>
    <row r="1555" spans="11:11">
      <c r="K1555" s="121"/>
    </row>
    <row r="1556" spans="11:11">
      <c r="K1556" s="121"/>
    </row>
    <row r="1557" spans="11:11">
      <c r="K1557" s="121"/>
    </row>
    <row r="1558" spans="11:11">
      <c r="K1558" s="121"/>
    </row>
    <row r="1559" spans="11:11">
      <c r="K1559" s="121"/>
    </row>
    <row r="1560" spans="11:11">
      <c r="K1560" s="121"/>
    </row>
    <row r="1561" spans="11:11">
      <c r="K1561" s="121"/>
    </row>
    <row r="1562" spans="11:11">
      <c r="K1562" s="121"/>
    </row>
    <row r="1563" spans="11:11">
      <c r="K1563" s="121"/>
    </row>
    <row r="1564" spans="11:11">
      <c r="K1564" s="121"/>
    </row>
    <row r="1565" spans="11:11">
      <c r="K1565" s="121"/>
    </row>
    <row r="1566" spans="11:11">
      <c r="K1566" s="121"/>
    </row>
    <row r="1567" spans="11:11">
      <c r="K1567" s="121"/>
    </row>
    <row r="1568" spans="11:11">
      <c r="K1568" s="121"/>
    </row>
    <row r="1569" spans="11:11">
      <c r="K1569" s="121"/>
    </row>
    <row r="1570" spans="11:11">
      <c r="K1570" s="121"/>
    </row>
    <row r="1571" spans="11:11">
      <c r="K1571" s="121"/>
    </row>
    <row r="1572" spans="11:11">
      <c r="K1572" s="121"/>
    </row>
    <row r="1573" spans="11:11">
      <c r="K1573" s="121"/>
    </row>
    <row r="1574" spans="11:11">
      <c r="K1574" s="121"/>
    </row>
    <row r="1575" spans="11:11">
      <c r="K1575" s="121"/>
    </row>
    <row r="1576" spans="11:11">
      <c r="K1576" s="121"/>
    </row>
    <row r="1577" spans="11:11">
      <c r="K1577" s="121"/>
    </row>
    <row r="1578" spans="11:11">
      <c r="K1578" s="121"/>
    </row>
    <row r="1579" spans="11:11">
      <c r="K1579" s="121"/>
    </row>
    <row r="1580" spans="11:11">
      <c r="K1580" s="121"/>
    </row>
    <row r="1581" spans="11:11">
      <c r="K1581" s="121"/>
    </row>
    <row r="1582" spans="11:11">
      <c r="K1582" s="121"/>
    </row>
    <row r="1583" spans="11:11">
      <c r="K1583" s="121"/>
    </row>
    <row r="1584" spans="11:11">
      <c r="K1584" s="121"/>
    </row>
    <row r="1585" spans="11:11">
      <c r="K1585" s="121"/>
    </row>
    <row r="1586" spans="11:11">
      <c r="K1586" s="121"/>
    </row>
    <row r="1587" spans="11:11">
      <c r="K1587" s="121"/>
    </row>
    <row r="1588" spans="11:11">
      <c r="K1588" s="121"/>
    </row>
    <row r="1589" spans="11:11">
      <c r="K1589" s="121"/>
    </row>
    <row r="1590" spans="11:11">
      <c r="K1590" s="121"/>
    </row>
    <row r="1591" spans="11:11">
      <c r="K1591" s="121"/>
    </row>
    <row r="1592" spans="11:11">
      <c r="K1592" s="121"/>
    </row>
    <row r="1593" spans="11:11">
      <c r="K1593" s="121"/>
    </row>
    <row r="1594" spans="11:11">
      <c r="K1594" s="121"/>
    </row>
    <row r="1595" spans="11:11">
      <c r="K1595" s="121"/>
    </row>
    <row r="1596" spans="11:11">
      <c r="K1596" s="121"/>
    </row>
    <row r="1597" spans="11:11">
      <c r="K1597" s="121"/>
    </row>
    <row r="1598" spans="11:11">
      <c r="K1598" s="121"/>
    </row>
    <row r="1599" spans="11:11">
      <c r="K1599" s="121"/>
    </row>
    <row r="1600" spans="11:11">
      <c r="K1600" s="121"/>
    </row>
    <row r="1601" spans="11:11">
      <c r="K1601" s="121"/>
    </row>
    <row r="1602" spans="11:11">
      <c r="K1602" s="121"/>
    </row>
    <row r="1603" spans="11:11">
      <c r="K1603" s="121"/>
    </row>
    <row r="1604" spans="11:11">
      <c r="K1604" s="121"/>
    </row>
    <row r="1605" spans="11:11">
      <c r="K1605" s="121"/>
    </row>
    <row r="1606" spans="11:11">
      <c r="K1606" s="121"/>
    </row>
    <row r="1607" spans="11:11">
      <c r="K1607" s="121"/>
    </row>
    <row r="1608" spans="11:11">
      <c r="K1608" s="121"/>
    </row>
    <row r="1609" spans="11:11">
      <c r="K1609" s="121"/>
    </row>
    <row r="1610" spans="11:11">
      <c r="K1610" s="121"/>
    </row>
    <row r="1611" spans="11:11">
      <c r="K1611" s="121"/>
    </row>
    <row r="1612" spans="11:11">
      <c r="K1612" s="121"/>
    </row>
    <row r="1613" spans="11:11">
      <c r="K1613" s="121"/>
    </row>
    <row r="1614" spans="11:11">
      <c r="K1614" s="121"/>
    </row>
    <row r="1615" spans="11:11">
      <c r="K1615" s="121"/>
    </row>
    <row r="1616" spans="11:11">
      <c r="K1616" s="121"/>
    </row>
    <row r="1617" spans="11:11">
      <c r="K1617" s="121"/>
    </row>
    <row r="1618" spans="11:11">
      <c r="K1618" s="121"/>
    </row>
    <row r="1619" spans="11:11">
      <c r="K1619" s="121"/>
    </row>
    <row r="1620" spans="11:11">
      <c r="K1620" s="121"/>
    </row>
    <row r="1621" spans="11:11">
      <c r="K1621" s="121"/>
    </row>
    <row r="1622" spans="11:11">
      <c r="K1622" s="121"/>
    </row>
    <row r="1623" spans="11:11">
      <c r="K1623" s="121"/>
    </row>
    <row r="1624" spans="11:11">
      <c r="K1624" s="121"/>
    </row>
    <row r="1625" spans="11:11">
      <c r="K1625" s="121"/>
    </row>
    <row r="1626" spans="11:11">
      <c r="K1626" s="121"/>
    </row>
    <row r="1627" spans="11:11">
      <c r="K1627" s="121"/>
    </row>
    <row r="1628" spans="11:11">
      <c r="K1628" s="121"/>
    </row>
    <row r="1629" spans="11:11">
      <c r="K1629" s="121"/>
    </row>
    <row r="1630" spans="11:11">
      <c r="K1630" s="121"/>
    </row>
    <row r="1631" spans="11:11">
      <c r="K1631" s="121"/>
    </row>
    <row r="1632" spans="11:11">
      <c r="K1632" s="121"/>
    </row>
    <row r="1633" spans="11:11">
      <c r="K1633" s="121"/>
    </row>
    <row r="1634" spans="11:11">
      <c r="K1634" s="121"/>
    </row>
    <row r="1635" spans="11:11">
      <c r="K1635" s="121"/>
    </row>
    <row r="1636" spans="11:11">
      <c r="K1636" s="121"/>
    </row>
    <row r="1637" spans="11:11">
      <c r="K1637" s="121"/>
    </row>
    <row r="1638" spans="11:11">
      <c r="K1638" s="121"/>
    </row>
    <row r="1639" spans="11:11">
      <c r="K1639" s="121"/>
    </row>
    <row r="1640" spans="11:11">
      <c r="K1640" s="121"/>
    </row>
    <row r="1641" spans="11:11">
      <c r="K1641" s="121"/>
    </row>
    <row r="1642" spans="11:11">
      <c r="K1642" s="121"/>
    </row>
    <row r="1643" spans="11:11">
      <c r="K1643" s="121"/>
    </row>
    <row r="1644" spans="11:11">
      <c r="K1644" s="121"/>
    </row>
    <row r="1645" spans="11:11">
      <c r="K1645" s="121"/>
    </row>
    <row r="1646" spans="11:11">
      <c r="K1646" s="121"/>
    </row>
    <row r="1647" spans="11:11">
      <c r="K1647" s="121"/>
    </row>
    <row r="1648" spans="11:11">
      <c r="K1648" s="121"/>
    </row>
    <row r="1649" spans="11:11">
      <c r="K1649" s="121"/>
    </row>
    <row r="1650" spans="11:11">
      <c r="K1650" s="121"/>
    </row>
    <row r="1651" spans="11:11">
      <c r="K1651" s="121"/>
    </row>
    <row r="1652" spans="11:11">
      <c r="K1652" s="121"/>
    </row>
    <row r="1653" spans="11:11">
      <c r="K1653" s="121"/>
    </row>
    <row r="1654" spans="11:11">
      <c r="K1654" s="121"/>
    </row>
    <row r="1655" spans="11:11">
      <c r="K1655" s="121"/>
    </row>
    <row r="1656" spans="11:11">
      <c r="K1656" s="121"/>
    </row>
    <row r="1657" spans="11:11">
      <c r="K1657" s="121"/>
    </row>
    <row r="1658" spans="11:11">
      <c r="K1658" s="121"/>
    </row>
    <row r="1659" spans="11:11">
      <c r="K1659" s="121"/>
    </row>
    <row r="1660" spans="11:11">
      <c r="K1660" s="121"/>
    </row>
    <row r="1661" spans="11:11">
      <c r="K1661" s="121"/>
    </row>
    <row r="1662" spans="11:11">
      <c r="K1662" s="121"/>
    </row>
    <row r="1663" spans="11:11">
      <c r="K1663" s="121"/>
    </row>
    <row r="1664" spans="11:11">
      <c r="K1664" s="121"/>
    </row>
    <row r="1665" spans="11:11">
      <c r="K1665" s="121"/>
    </row>
    <row r="1666" spans="11:11">
      <c r="K1666" s="121"/>
    </row>
    <row r="1667" spans="11:11">
      <c r="K1667" s="121"/>
    </row>
    <row r="1668" spans="11:11">
      <c r="K1668" s="121"/>
    </row>
    <row r="1669" spans="11:11">
      <c r="K1669" s="121"/>
    </row>
    <row r="1670" spans="11:11">
      <c r="K1670" s="121"/>
    </row>
    <row r="1671" spans="11:11">
      <c r="K1671" s="121"/>
    </row>
    <row r="1672" spans="11:11">
      <c r="K1672" s="121"/>
    </row>
    <row r="1673" spans="11:11">
      <c r="K1673" s="121"/>
    </row>
    <row r="1674" spans="11:11">
      <c r="K1674" s="121"/>
    </row>
    <row r="1675" spans="11:11">
      <c r="K1675" s="121"/>
    </row>
    <row r="1676" spans="11:11">
      <c r="K1676" s="121"/>
    </row>
    <row r="1677" spans="11:11">
      <c r="K1677" s="121"/>
    </row>
    <row r="1678" spans="11:11">
      <c r="K1678" s="121"/>
    </row>
    <row r="1679" spans="11:11">
      <c r="K1679" s="121"/>
    </row>
    <row r="1680" spans="11:11">
      <c r="K1680" s="121"/>
    </row>
    <row r="1681" spans="11:11">
      <c r="K1681" s="121"/>
    </row>
    <row r="1682" spans="11:11">
      <c r="K1682" s="121"/>
    </row>
    <row r="1683" spans="11:11">
      <c r="K1683" s="121"/>
    </row>
    <row r="1684" spans="11:11">
      <c r="K1684" s="121"/>
    </row>
    <row r="1685" spans="11:11">
      <c r="K1685" s="121"/>
    </row>
    <row r="1686" spans="11:11">
      <c r="K1686" s="121"/>
    </row>
    <row r="1687" spans="11:11">
      <c r="K1687" s="121"/>
    </row>
    <row r="1688" spans="11:11">
      <c r="K1688" s="121"/>
    </row>
    <row r="1689" spans="11:11">
      <c r="K1689" s="121"/>
    </row>
    <row r="1690" spans="11:11">
      <c r="K1690" s="121"/>
    </row>
    <row r="1691" spans="11:11">
      <c r="K1691" s="121"/>
    </row>
    <row r="1692" spans="11:11">
      <c r="K1692" s="121"/>
    </row>
    <row r="1693" spans="11:11">
      <c r="K1693" s="121"/>
    </row>
    <row r="1694" spans="11:11">
      <c r="K1694" s="121"/>
    </row>
    <row r="1695" spans="11:11">
      <c r="K1695" s="121"/>
    </row>
    <row r="1696" spans="11:11">
      <c r="K1696" s="121"/>
    </row>
    <row r="1697" spans="11:11">
      <c r="K1697" s="121"/>
    </row>
    <row r="1698" spans="11:11">
      <c r="K1698" s="121"/>
    </row>
    <row r="1699" spans="11:11">
      <c r="K1699" s="121"/>
    </row>
    <row r="1700" spans="11:11">
      <c r="K1700" s="121"/>
    </row>
    <row r="1701" spans="11:11">
      <c r="K1701" s="121"/>
    </row>
    <row r="1702" spans="11:11">
      <c r="K1702" s="121"/>
    </row>
    <row r="1703" spans="11:11">
      <c r="K1703" s="121"/>
    </row>
    <row r="1704" spans="11:11">
      <c r="K1704" s="121"/>
    </row>
    <row r="1705" spans="11:11">
      <c r="K1705" s="121"/>
    </row>
    <row r="1706" spans="11:11">
      <c r="K1706" s="121"/>
    </row>
    <row r="1707" spans="11:11">
      <c r="K1707" s="121"/>
    </row>
    <row r="1708" spans="11:11">
      <c r="K1708" s="121"/>
    </row>
    <row r="1709" spans="11:11">
      <c r="K1709" s="121"/>
    </row>
    <row r="1710" spans="11:11">
      <c r="K1710" s="121"/>
    </row>
    <row r="1711" spans="11:11">
      <c r="K1711" s="121"/>
    </row>
    <row r="1712" spans="11:11">
      <c r="K1712" s="121"/>
    </row>
    <row r="1713" spans="11:11">
      <c r="K1713" s="121"/>
    </row>
    <row r="1714" spans="11:11">
      <c r="K1714" s="121"/>
    </row>
    <row r="1715" spans="11:11">
      <c r="K1715" s="121"/>
    </row>
    <row r="1716" spans="11:11">
      <c r="K1716" s="121"/>
    </row>
    <row r="1717" spans="11:11">
      <c r="K1717" s="121"/>
    </row>
    <row r="1718" spans="11:11">
      <c r="K1718" s="121"/>
    </row>
    <row r="1719" spans="11:11">
      <c r="K1719" s="121"/>
    </row>
    <row r="1720" spans="11:11">
      <c r="K1720" s="121"/>
    </row>
    <row r="1721" spans="11:11">
      <c r="K1721" s="121"/>
    </row>
    <row r="1722" spans="11:11">
      <c r="K1722" s="121"/>
    </row>
    <row r="1723" spans="11:11">
      <c r="K1723" s="121"/>
    </row>
    <row r="1724" spans="11:11">
      <c r="K1724" s="121"/>
    </row>
    <row r="1725" spans="11:11">
      <c r="K1725" s="121"/>
    </row>
    <row r="1726" spans="11:11">
      <c r="K1726" s="121"/>
    </row>
    <row r="1727" spans="11:11">
      <c r="K1727" s="121"/>
    </row>
    <row r="1728" spans="11:11">
      <c r="K1728" s="121"/>
    </row>
    <row r="1729" spans="11:11">
      <c r="K1729" s="121"/>
    </row>
    <row r="1730" spans="11:11">
      <c r="K1730" s="121"/>
    </row>
    <row r="1731" spans="11:11">
      <c r="K1731" s="121"/>
    </row>
    <row r="1732" spans="11:11">
      <c r="K1732" s="121"/>
    </row>
    <row r="1733" spans="11:11">
      <c r="K1733" s="121"/>
    </row>
    <row r="1734" spans="11:11">
      <c r="K1734" s="121"/>
    </row>
    <row r="1735" spans="11:11">
      <c r="K1735" s="121"/>
    </row>
    <row r="1736" spans="11:11">
      <c r="K1736" s="121"/>
    </row>
    <row r="1737" spans="11:11">
      <c r="K1737" s="121"/>
    </row>
    <row r="1738" spans="11:11">
      <c r="K1738" s="121"/>
    </row>
    <row r="1739" spans="11:11">
      <c r="K1739" s="121"/>
    </row>
    <row r="1740" spans="11:11">
      <c r="K1740" s="121"/>
    </row>
    <row r="1741" spans="11:11">
      <c r="K1741" s="121"/>
    </row>
    <row r="1742" spans="11:11">
      <c r="K1742" s="121"/>
    </row>
    <row r="1743" spans="11:11">
      <c r="K1743" s="121"/>
    </row>
    <row r="1744" spans="11:11">
      <c r="K1744" s="121"/>
    </row>
    <row r="1745" spans="11:11">
      <c r="K1745" s="121"/>
    </row>
    <row r="1746" spans="11:11">
      <c r="K1746" s="121"/>
    </row>
    <row r="1747" spans="11:11">
      <c r="K1747" s="121"/>
    </row>
    <row r="1748" spans="11:11">
      <c r="K1748" s="121"/>
    </row>
    <row r="1749" spans="11:11">
      <c r="K1749" s="121"/>
    </row>
    <row r="1750" spans="11:11">
      <c r="K1750" s="121"/>
    </row>
    <row r="1751" spans="11:11">
      <c r="K1751" s="121"/>
    </row>
    <row r="1752" spans="11:11">
      <c r="K1752" s="121"/>
    </row>
    <row r="1753" spans="11:11">
      <c r="K1753" s="12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  <vt:lpstr>Call Tracker (Currency)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akhil rathi</dc:creator>
  <cp:lastModifiedBy>nsharma</cp:lastModifiedBy>
  <dcterms:created xsi:type="dcterms:W3CDTF">2015-06-08T02:34:04Z</dcterms:created>
  <dcterms:modified xsi:type="dcterms:W3CDTF">2018-02-12T02:45:03Z</dcterms:modified>
</cp:coreProperties>
</file>