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F&amp;O)'!$S$1:$S$428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00" i="7"/>
  <c r="L99"/>
  <c r="L98"/>
  <c r="L95"/>
  <c r="L91"/>
  <c r="L80" l="1"/>
  <c r="M80" s="1"/>
  <c r="L130"/>
  <c r="M130" s="1"/>
  <c r="M101"/>
  <c r="L101"/>
  <c r="L102"/>
  <c r="P64"/>
  <c r="P65"/>
  <c r="L138"/>
  <c r="M138" s="1"/>
  <c r="L169"/>
  <c r="M169" s="1"/>
  <c r="M136"/>
  <c r="L136"/>
  <c r="L51"/>
  <c r="M51" s="1"/>
  <c r="M91"/>
  <c r="M95"/>
  <c r="M98"/>
  <c r="M99"/>
  <c r="M100"/>
  <c r="P63"/>
  <c r="L41"/>
  <c r="M41" s="1"/>
  <c r="H41"/>
  <c r="L172"/>
  <c r="M172" s="1"/>
  <c r="M26"/>
  <c r="L26"/>
  <c r="L54"/>
  <c r="M54" s="1"/>
  <c r="L49"/>
  <c r="M49" s="1"/>
  <c r="L61"/>
  <c r="M61" s="1"/>
  <c r="L133"/>
  <c r="M133" s="1"/>
  <c r="L135"/>
  <c r="M135" s="1"/>
  <c r="L47"/>
  <c r="M47" s="1"/>
  <c r="L132"/>
  <c r="M132" s="1"/>
  <c r="P62"/>
  <c r="L12"/>
  <c r="M12" s="1"/>
  <c r="L134"/>
  <c r="M134" s="1"/>
  <c r="L171"/>
  <c r="M171" s="1"/>
  <c r="L60"/>
  <c r="M60" s="1"/>
  <c r="L170"/>
  <c r="M170" s="1"/>
  <c r="P59"/>
  <c r="L295"/>
  <c r="M295" s="1"/>
  <c r="L79"/>
  <c r="M79" s="1"/>
  <c r="F52"/>
  <c r="L55"/>
  <c r="M55" s="1"/>
  <c r="L129"/>
  <c r="M129" s="1"/>
  <c r="L38"/>
  <c r="M38" s="1"/>
  <c r="L48"/>
  <c r="M48" s="1"/>
  <c r="L16"/>
  <c r="M16" s="1"/>
  <c r="L56"/>
  <c r="M56" s="1"/>
  <c r="L57"/>
  <c r="M57" s="1"/>
  <c r="L97"/>
  <c r="M97" s="1"/>
  <c r="L96"/>
  <c r="M96" s="1"/>
  <c r="L10"/>
  <c r="M10" s="1"/>
  <c r="L128"/>
  <c r="M128" s="1"/>
  <c r="P58"/>
  <c r="P131"/>
  <c r="L168"/>
  <c r="M168" s="1"/>
  <c r="L293"/>
  <c r="M293" s="1"/>
  <c r="H32"/>
  <c r="L32" s="1"/>
  <c r="M32" s="1"/>
  <c r="H23"/>
  <c r="H39"/>
  <c r="L11"/>
  <c r="M11" s="1"/>
  <c r="L23"/>
  <c r="M23" s="1"/>
  <c r="L39"/>
  <c r="M39" s="1"/>
  <c r="L165"/>
  <c r="M165" s="1"/>
  <c r="L166"/>
  <c r="M166" s="1"/>
  <c r="L37"/>
  <c r="M37" s="1"/>
  <c r="L167"/>
  <c r="N167" s="1"/>
  <c r="P53"/>
  <c r="L28"/>
  <c r="M28" s="1"/>
  <c r="L78"/>
  <c r="M78" s="1"/>
  <c r="L126"/>
  <c r="M126" s="1"/>
  <c r="L24"/>
  <c r="M24" s="1"/>
  <c r="L18"/>
  <c r="M18" s="1"/>
  <c r="L21"/>
  <c r="M21" s="1"/>
  <c r="P52"/>
  <c r="H13"/>
  <c r="L94"/>
  <c r="M94" s="1"/>
  <c r="L43"/>
  <c r="M43" s="1"/>
  <c r="L45"/>
  <c r="M45" s="1"/>
  <c r="L127"/>
  <c r="M127" s="1"/>
  <c r="L118"/>
  <c r="M118" s="1"/>
  <c r="P50"/>
  <c r="L46"/>
  <c r="M46" s="1"/>
  <c r="L93"/>
  <c r="M93" s="1"/>
  <c r="L42"/>
  <c r="M42" s="1"/>
  <c r="L44"/>
  <c r="M44" s="1"/>
  <c r="L122"/>
  <c r="M122" s="1"/>
  <c r="L160"/>
  <c r="M160" s="1"/>
  <c r="L92"/>
  <c r="M92" s="1"/>
  <c r="L164"/>
  <c r="M164" s="1"/>
  <c r="L159"/>
  <c r="M159" s="1"/>
  <c r="L121" l="1"/>
  <c r="M121" s="1"/>
  <c r="L27"/>
  <c r="M27" s="1"/>
  <c r="L77"/>
  <c r="M77" s="1"/>
  <c r="L113"/>
  <c r="M113" s="1"/>
  <c r="L125"/>
  <c r="M125" s="1"/>
  <c r="L116"/>
  <c r="M116" s="1"/>
  <c r="L40"/>
  <c r="M40" s="1"/>
  <c r="L292"/>
  <c r="M292" s="1"/>
  <c r="L149"/>
  <c r="M149" s="1"/>
  <c r="L120"/>
  <c r="M120" s="1"/>
  <c r="L33"/>
  <c r="M33" s="1"/>
  <c r="L163"/>
  <c r="M163" s="1"/>
  <c r="L36"/>
  <c r="M36" s="1"/>
  <c r="L22"/>
  <c r="M22" s="1"/>
  <c r="L35"/>
  <c r="M35" s="1"/>
  <c r="L76"/>
  <c r="M76" s="1"/>
  <c r="H31"/>
  <c r="L31" s="1"/>
  <c r="M31" s="1"/>
  <c r="L115"/>
  <c r="M115" s="1"/>
  <c r="L124" l="1"/>
  <c r="M124" s="1"/>
  <c r="L14" l="1"/>
  <c r="M14" s="1"/>
  <c r="L242"/>
  <c r="M242" s="1"/>
  <c r="L226"/>
  <c r="M226" s="1"/>
  <c r="L114" l="1"/>
  <c r="M114" s="1"/>
  <c r="L75"/>
  <c r="L74"/>
  <c r="L25" l="1"/>
  <c r="M25" s="1"/>
  <c r="L30"/>
  <c r="M30" s="1"/>
  <c r="L162"/>
  <c r="M162" s="1"/>
  <c r="L123"/>
  <c r="M123" s="1"/>
  <c r="L90"/>
  <c r="M90" s="1"/>
  <c r="L34"/>
  <c r="M34" s="1"/>
  <c r="L161"/>
  <c r="M161" s="1"/>
  <c r="H19"/>
  <c r="L19" s="1"/>
  <c r="H15"/>
  <c r="H29"/>
  <c r="L29" s="1"/>
  <c r="M29" s="1"/>
  <c r="L117"/>
  <c r="M117" s="1"/>
  <c r="L73"/>
  <c r="M73" s="1"/>
  <c r="L89"/>
  <c r="M89" s="1"/>
  <c r="P119"/>
  <c r="L17"/>
  <c r="M17" s="1"/>
  <c r="L158"/>
  <c r="M158" s="1"/>
  <c r="L13"/>
  <c r="M13" s="1"/>
  <c r="L285"/>
  <c r="M285" s="1"/>
  <c r="N7"/>
  <c r="L297"/>
  <c r="M297" s="1"/>
  <c r="L298"/>
  <c r="M298" s="1"/>
  <c r="P20"/>
  <c r="L283"/>
  <c r="M283" s="1"/>
  <c r="L15" l="1"/>
  <c r="M15" s="1"/>
  <c r="K55" i="14"/>
  <c r="L55" s="1"/>
  <c r="L57" l="1"/>
  <c r="K57"/>
  <c r="K58"/>
  <c r="L58" s="1"/>
  <c r="K56" l="1"/>
  <c r="L56" s="1"/>
  <c r="K54"/>
  <c r="L54" s="1"/>
  <c r="L53"/>
  <c r="K53"/>
  <c r="L290" i="7"/>
  <c r="M290" s="1"/>
  <c r="K52" i="14"/>
  <c r="L52" s="1"/>
  <c r="K51" l="1"/>
  <c r="L51" s="1"/>
  <c r="K49"/>
  <c r="L49" s="1"/>
  <c r="K50"/>
  <c r="L50" s="1"/>
  <c r="L280" i="7"/>
  <c r="M280" s="1"/>
  <c r="L296"/>
  <c r="M296" s="1"/>
  <c r="K47" i="14"/>
  <c r="L47" s="1"/>
  <c r="K48"/>
  <c r="L48" s="1"/>
  <c r="K45"/>
  <c r="L45" s="1"/>
  <c r="K46"/>
  <c r="L46" s="1"/>
  <c r="L253" i="7"/>
  <c r="M253" s="1"/>
  <c r="L291"/>
  <c r="M291" s="1"/>
  <c r="K44" i="14"/>
  <c r="L44" s="1"/>
  <c r="L277" i="7" l="1"/>
  <c r="M277" s="1"/>
  <c r="L286"/>
  <c r="M286" s="1"/>
  <c r="L294"/>
  <c r="M294" s="1"/>
  <c r="L282" l="1"/>
  <c r="M282" s="1"/>
  <c r="L240"/>
  <c r="M240" s="1"/>
  <c r="K43" i="14"/>
  <c r="L43" s="1"/>
  <c r="K41"/>
  <c r="L41" s="1"/>
  <c r="L205" i="7"/>
  <c r="M205" s="1"/>
  <c r="K42" i="14"/>
  <c r="L42" s="1"/>
  <c r="L284" i="7" l="1"/>
  <c r="M284" s="1"/>
  <c r="K40" i="14"/>
  <c r="L40" s="1"/>
  <c r="L289" i="7"/>
  <c r="M289" s="1"/>
  <c r="L268"/>
  <c r="M268" s="1"/>
  <c r="K39" i="14"/>
  <c r="L39" s="1"/>
  <c r="L222" i="7" l="1"/>
  <c r="M222" s="1"/>
  <c r="K38" i="14"/>
  <c r="L38" s="1"/>
  <c r="L288" i="7" l="1"/>
  <c r="M288" s="1"/>
  <c r="K37" i="14"/>
  <c r="L37" s="1"/>
  <c r="K36" l="1"/>
  <c r="L36" s="1"/>
  <c r="K35"/>
  <c r="L35" s="1"/>
  <c r="L287" i="7"/>
  <c r="M287" s="1"/>
  <c r="K34" i="14"/>
  <c r="L34" s="1"/>
  <c r="K33"/>
  <c r="L33" s="1"/>
  <c r="K32"/>
  <c r="L32" s="1"/>
  <c r="K30"/>
  <c r="L30" s="1"/>
  <c r="K28"/>
  <c r="L28" s="1"/>
  <c r="L273" i="7"/>
  <c r="M273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50" i="7"/>
  <c r="M250" s="1"/>
  <c r="L281"/>
  <c r="M281" s="1"/>
  <c r="L275"/>
  <c r="M275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8" i="7" l="1"/>
  <c r="M278" s="1"/>
  <c r="L274"/>
  <c r="M274" s="1"/>
  <c r="L272"/>
  <c r="M272" s="1"/>
  <c r="L271"/>
  <c r="M271" s="1"/>
  <c r="L270"/>
  <c r="M270" s="1"/>
  <c r="L269"/>
  <c r="M269" s="1"/>
  <c r="L266"/>
  <c r="M266" s="1"/>
  <c r="L265"/>
  <c r="M265" s="1"/>
  <c r="L264"/>
  <c r="M264" s="1"/>
  <c r="L262"/>
  <c r="M262" s="1"/>
  <c r="L261"/>
  <c r="M261" s="1"/>
  <c r="L260"/>
  <c r="M260" s="1"/>
  <c r="L259"/>
  <c r="M259" s="1"/>
  <c r="L258"/>
  <c r="M258" s="1"/>
  <c r="L257"/>
  <c r="M257" s="1"/>
  <c r="L256"/>
  <c r="M256" s="1"/>
  <c r="L252"/>
  <c r="M252" s="1"/>
  <c r="L251"/>
  <c r="M251" s="1"/>
  <c r="L249"/>
  <c r="M249" s="1"/>
  <c r="L246"/>
  <c r="M246" s="1"/>
  <c r="L245"/>
  <c r="M245" s="1"/>
  <c r="L244"/>
  <c r="M244" s="1"/>
  <c r="L243"/>
  <c r="M243" s="1"/>
  <c r="L239"/>
  <c r="M239" s="1"/>
  <c r="L238"/>
  <c r="M238" s="1"/>
  <c r="L237"/>
  <c r="M237" s="1"/>
  <c r="L236"/>
  <c r="M236" s="1"/>
  <c r="L235"/>
  <c r="M235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5"/>
  <c r="M225" s="1"/>
  <c r="L223"/>
  <c r="M223" s="1"/>
  <c r="L221"/>
  <c r="M221" s="1"/>
  <c r="L220"/>
  <c r="M220" s="1"/>
  <c r="H219"/>
  <c r="L219" s="1"/>
  <c r="M219" s="1"/>
  <c r="F218"/>
  <c r="L218" s="1"/>
  <c r="M218" s="1"/>
  <c r="L217"/>
  <c r="M217" s="1"/>
  <c r="L215"/>
  <c r="M215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4"/>
  <c r="M204" s="1"/>
  <c r="L203"/>
  <c r="M203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A193"/>
  <c r="A194" s="1"/>
  <c r="A195" s="1"/>
  <c r="A196" s="1"/>
  <c r="A197" s="1"/>
  <c r="A198" s="1"/>
  <c r="A199" s="1"/>
  <c r="L192"/>
  <c r="M192" s="1"/>
  <c r="L191"/>
  <c r="M191" s="1"/>
  <c r="A202" l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00"/>
  <c r="A201" s="1"/>
  <c r="L6" i="2" l="1"/>
  <c r="D7" i="6"/>
  <c r="K6" i="4"/>
  <c r="K6" i="3"/>
</calcChain>
</file>

<file path=xl/sharedStrings.xml><?xml version="1.0" encoding="utf-8"?>
<sst xmlns="http://schemas.openxmlformats.org/spreadsheetml/2006/main" count="7496" uniqueCount="3381">
  <si>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</si>
  <si>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</si>
  <si>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</si>
  <si>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</si>
  <si>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</si>
  <si>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</si>
  <si>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</si>
  <si>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</si>
  <si>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</si>
  <si>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</si>
  <si>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</si>
  <si>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</si>
  <si>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</si>
  <si>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</si>
  <si>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</si>
  <si>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</si>
  <si>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</si>
  <si>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</si>
  <si>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</si>
  <si>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</si>
  <si>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</si>
  <si>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</si>
  <si>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</si>
  <si>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</si>
  <si>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</si>
  <si>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</si>
  <si>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</si>
  <si>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</si>
  <si>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</si>
  <si>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</si>
  <si>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</si>
  <si>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</si>
  <si>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</si>
  <si>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</si>
  <si>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</si>
  <si>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</si>
  <si>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</si>
  <si>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</si>
  <si>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</si>
  <si>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</si>
  <si>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</si>
  <si>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</si>
  <si>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</si>
  <si>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</si>
  <si>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</si>
  <si>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</si>
  <si>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</si>
  <si>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</si>
  <si>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</si>
  <si>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</si>
  <si>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</si>
  <si>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</si>
  <si>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</si>
  <si>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</si>
  <si>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</si>
  <si>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</si>
  <si>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</si>
  <si>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</si>
  <si>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</si>
  <si>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</si>
  <si>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</si>
  <si>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</si>
  <si>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</si>
  <si>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</si>
  <si>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</si>
  <si>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</si>
  <si>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</si>
  <si>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</si>
  <si>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</si>
  <si>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</si>
  <si>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</si>
  <si>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</si>
  <si>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</si>
  <si>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</si>
  <si>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</si>
  <si>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</si>
  <si>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</si>
  <si>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</si>
  <si>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</si>
  <si>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</si>
  <si>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</si>
  <si>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</si>
  <si>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</si>
  <si>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</si>
  <si>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</si>
  <si>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</si>
  <si>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</si>
  <si>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</si>
  <si>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</si>
  <si>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</si>
  <si>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</si>
  <si>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</si>
  <si>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</si>
  <si>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</si>
  <si>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</si>
  <si>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</si>
  <si>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</si>
  <si>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</si>
  <si>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</si>
  <si>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</si>
  <si>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</si>
  <si>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</si>
  <si>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</si>
  <si>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</si>
  <si>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</si>
  <si>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</si>
  <si>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</si>
  <si>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</si>
  <si>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</si>
  <si>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</si>
  <si>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</si>
  <si>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</si>
  <si>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</si>
  <si>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</si>
  <si>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</si>
  <si>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</si>
  <si>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</si>
  <si>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</si>
  <si>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</si>
  <si>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</si>
  <si>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</si>
  <si>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</si>
  <si>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</si>
  <si>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</si>
  <si>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</si>
  <si>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</si>
  <si>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</si>
  <si>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</si>
  <si>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</si>
  <si>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</si>
  <si>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</si>
  <si>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</si>
  <si>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</si>
  <si>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</si>
  <si>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</si>
  <si>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</si>
  <si>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</si>
  <si>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</si>
  <si>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</si>
  <si>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</si>
  <si>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</si>
  <si>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</si>
  <si>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</si>
  <si>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</si>
  <si>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</si>
  <si>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</si>
  <si>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</si>
  <si>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</si>
  <si>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</si>
  <si>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</si>
  <si>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</si>
  <si>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</si>
  <si>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</si>
  <si>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</si>
  <si>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</si>
  <si>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</si>
  <si>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</si>
  <si>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</si>
  <si>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</si>
  <si>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</si>
  <si>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</si>
  <si>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</si>
  <si>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</si>
  <si>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</si>
  <si>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</si>
  <si>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</si>
  <si>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</si>
  <si>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</si>
  <si>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</si>
  <si>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</si>
  <si>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</si>
  <si>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</si>
  <si>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</si>
  <si>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</si>
  <si>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</si>
  <si>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</si>
  <si>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</si>
  <si>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</si>
  <si>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</si>
  <si>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</si>
  <si>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</si>
  <si>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</si>
  <si>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</si>
  <si>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</si>
  <si>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</si>
  <si>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</si>
  <si>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</si>
  <si>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</si>
  <si>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</si>
  <si>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</si>
  <si>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</si>
  <si>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</si>
  <si>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</si>
  <si>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</si>
  <si>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</si>
  <si>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</si>
  <si>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</si>
  <si>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</si>
  <si>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</si>
  <si>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</si>
  <si>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</si>
  <si>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</si>
  <si>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</si>
  <si>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</si>
  <si>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</si>
  <si>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</si>
  <si>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</si>
  <si>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</si>
  <si>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</si>
  <si>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</si>
  <si>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</si>
  <si>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</si>
  <si>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</si>
  <si>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</si>
  <si>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</si>
  <si>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</si>
  <si>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</si>
  <si>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</si>
  <si>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</si>
  <si>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</si>
  <si>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</si>
  <si>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</si>
  <si>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</si>
  <si>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</si>
  <si>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</si>
  <si>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</si>
  <si>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</si>
  <si>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</si>
  <si>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</si>
  <si>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</si>
  <si>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</si>
  <si>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</si>
  <si>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</si>
  <si>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</si>
  <si>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</si>
  <si>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</si>
  <si>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</si>
  <si>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</si>
  <si>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</si>
  <si>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</si>
  <si>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</si>
  <si>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</si>
  <si>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</si>
  <si>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</si>
  <si>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</si>
  <si>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</si>
  <si>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</si>
  <si>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</si>
  <si>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</si>
  <si>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</si>
  <si>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</si>
  <si>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</si>
  <si>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</si>
  <si>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</si>
  <si>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</si>
  <si>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</si>
  <si>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</si>
  <si>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</si>
  <si>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</si>
  <si>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</si>
  <si>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</si>
  <si>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</si>
  <si>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</si>
  <si>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</si>
  <si>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</si>
  <si>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</si>
  <si>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</si>
  <si>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</si>
  <si>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</si>
  <si>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</si>
  <si>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</si>
  <si>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</si>
  <si>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</si>
  <si>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</si>
  <si>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</si>
  <si>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</si>
  <si>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</si>
  <si>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</si>
  <si>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</si>
  <si>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</si>
  <si>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</si>
  <si>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</si>
  <si>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</si>
  <si>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</si>
  <si>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</si>
  <si>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</si>
  <si>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</si>
  <si>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</si>
  <si>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</si>
  <si>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</si>
  <si>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</si>
  <si>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</si>
  <si>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</si>
  <si>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</si>
  <si>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</si>
  <si>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</si>
  <si>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</si>
  <si>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</si>
  <si>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</si>
  <si>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</si>
  <si>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</si>
  <si>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</si>
  <si>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</si>
  <si>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</si>
  <si>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</si>
  <si>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</si>
  <si>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</si>
  <si>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</si>
  <si>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</si>
  <si>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</si>
  <si>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</si>
  <si>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</si>
  <si>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</si>
  <si>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</si>
  <si>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</si>
  <si>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</si>
  <si>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</si>
  <si>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</si>
  <si>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</si>
  <si>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</si>
  <si>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</si>
  <si>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</si>
  <si>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</si>
  <si>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</si>
  <si>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</si>
  <si>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</si>
  <si>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</si>
  <si>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</si>
  <si>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</si>
  <si>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</si>
  <si>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</si>
  <si>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</si>
  <si>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</si>
  <si>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</si>
  <si>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</si>
  <si>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</si>
  <si>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</si>
  <si>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</si>
  <si>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</si>
  <si>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</si>
  <si>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</si>
  <si>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</si>
  <si>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</si>
  <si>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</si>
  <si>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</si>
  <si>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</si>
  <si>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</si>
  <si>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</si>
  <si>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</si>
  <si>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</si>
  <si>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</si>
  <si>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</si>
  <si>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</si>
  <si>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</si>
  <si>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</si>
  <si>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</si>
  <si>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</si>
  <si>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</si>
  <si>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</si>
  <si>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</si>
  <si>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</si>
  <si>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</si>
  <si>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</si>
  <si>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</si>
  <si>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</si>
  <si>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</si>
  <si>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</si>
  <si>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</si>
  <si>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</si>
  <si>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</si>
  <si>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</si>
  <si>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</si>
  <si>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</si>
  <si>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</si>
  <si>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</si>
  <si>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</si>
  <si>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</si>
  <si>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</si>
  <si>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</si>
  <si>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</si>
  <si>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</si>
  <si>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</si>
  <si>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</si>
  <si>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</si>
  <si>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</si>
  <si>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</si>
  <si>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</si>
  <si>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</si>
  <si>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</si>
  <si>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</si>
  <si>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</si>
  <si>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</si>
  <si>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</si>
  <si>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</si>
  <si>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</si>
  <si>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</si>
  <si>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</si>
  <si>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</si>
  <si>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</si>
  <si>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</si>
  <si>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</si>
  <si>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</si>
  <si>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</si>
  <si>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</si>
  <si>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</si>
  <si>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</si>
  <si>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</si>
  <si>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</si>
  <si>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</si>
  <si>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</si>
  <si>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</si>
  <si>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</si>
  <si>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</si>
  <si>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</si>
  <si>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</si>
  <si>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</si>
  <si>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</si>
  <si>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</si>
  <si>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</si>
  <si>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</si>
  <si>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</si>
  <si>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</si>
  <si>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</si>
  <si>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</si>
  <si>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</si>
  <si>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</si>
  <si>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</si>
  <si>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</si>
  <si>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</si>
  <si>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</si>
  <si>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</si>
  <si>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</si>
  <si>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</si>
  <si>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</si>
  <si>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</si>
  <si>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</si>
  <si>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</si>
  <si>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</si>
  <si>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</si>
  <si>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</si>
  <si>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</si>
  <si>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</si>
  <si>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</si>
  <si>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</si>
  <si>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</si>
  <si>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</si>
  <si>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</si>
  <si>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</si>
  <si>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</si>
  <si>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</si>
  <si>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</si>
  <si>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</si>
  <si>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</si>
  <si>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</si>
  <si>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</si>
  <si>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</si>
  <si>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</si>
  <si>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</si>
  <si>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</si>
  <si>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</si>
  <si>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</si>
  <si>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</si>
  <si>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</si>
  <si>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</si>
  <si>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</si>
  <si>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</si>
  <si>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</si>
  <si>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</si>
  <si>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</si>
  <si>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</si>
  <si>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</si>
  <si>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</si>
  <si>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</si>
  <si>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</si>
  <si>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</si>
  <si>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</si>
  <si>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</si>
  <si>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</si>
  <si>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</si>
  <si>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</si>
  <si>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</si>
  <si>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</si>
  <si>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</si>
  <si>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</si>
  <si>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</si>
  <si>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</si>
  <si>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</si>
  <si>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</si>
  <si>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</si>
  <si>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</si>
  <si>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</si>
  <si>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</si>
  <si>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</si>
  <si>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</si>
  <si>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</si>
  <si>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</si>
  <si>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</si>
  <si>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</si>
  <si>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</si>
  <si>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</si>
  <si>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</si>
  <si>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</si>
  <si>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</si>
  <si>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</si>
  <si>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</si>
  <si>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</si>
  <si>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</si>
  <si>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</si>
  <si>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</si>
  <si>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</si>
  <si>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</si>
  <si>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</si>
  <si>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</si>
  <si>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</si>
  <si>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</si>
  <si>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</si>
  <si>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</si>
  <si>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</si>
  <si>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</si>
  <si>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</si>
  <si>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</si>
  <si>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</si>
  <si>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</si>
  <si>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</si>
  <si>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</si>
  <si>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</si>
  <si>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</si>
  <si>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</si>
  <si>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</si>
  <si>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</si>
  <si>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</si>
  <si>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</si>
  <si>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</si>
  <si>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</si>
  <si>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</si>
  <si>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</si>
  <si>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</si>
  <si>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</si>
  <si>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</si>
  <si>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</si>
  <si>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</si>
  <si>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</si>
  <si>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</si>
  <si>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</si>
  <si>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</si>
  <si>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</si>
  <si>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</si>
  <si>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</si>
  <si>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</si>
  <si>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</si>
  <si>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</si>
  <si>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</si>
  <si>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</si>
  <si>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</si>
  <si>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</si>
  <si>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</si>
  <si>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</si>
  <si>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</si>
  <si>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</si>
  <si>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</si>
  <si>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</si>
  <si>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</si>
  <si>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</si>
  <si>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</si>
  <si>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</si>
  <si>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</si>
  <si>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</si>
  <si>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</si>
  <si>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</si>
  <si>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</si>
  <si>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</si>
  <si>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</si>
  <si>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</si>
  <si>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</si>
  <si>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</si>
  <si>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</si>
  <si>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</si>
  <si>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</si>
  <si>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</si>
  <si>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</si>
  <si>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</si>
  <si>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</si>
  <si>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</si>
  <si>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</si>
  <si>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</si>
  <si>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</si>
  <si>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</si>
  <si>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</si>
  <si>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</si>
  <si>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</si>
  <si>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</si>
  <si>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</si>
  <si>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</si>
  <si>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</si>
  <si>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</si>
  <si>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</si>
  <si>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</si>
  <si>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</si>
  <si>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</si>
  <si>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</si>
  <si>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</si>
  <si>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</si>
  <si>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</si>
  <si>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</si>
  <si>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</si>
  <si>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</si>
  <si>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</si>
  <si>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</si>
  <si>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</si>
  <si>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</si>
  <si>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</si>
  <si>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</si>
  <si>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</si>
  <si>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</si>
  <si>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</si>
  <si>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</si>
  <si>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</si>
  <si>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</si>
  <si>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</si>
  <si>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</si>
  <si>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</si>
  <si>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</si>
  <si>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</si>
  <si>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</si>
  <si>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</si>
  <si>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</si>
  <si>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</si>
  <si>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</si>
  <si>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</si>
  <si>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</si>
  <si>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</si>
  <si>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</si>
  <si>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</si>
  <si>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</si>
  <si>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</si>
  <si>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</si>
  <si>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</si>
  <si>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</si>
  <si>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</si>
  <si>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</si>
  <si>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</si>
  <si>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</si>
  <si>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</si>
  <si>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</si>
  <si>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</si>
  <si>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</si>
  <si>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</si>
  <si>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</si>
  <si>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</si>
  <si>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</si>
  <si>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</si>
  <si>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</si>
  <si>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</si>
  <si>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</si>
  <si>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</si>
  <si>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</si>
  <si>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</si>
  <si>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</si>
  <si>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</si>
  <si>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</si>
  <si>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</si>
  <si>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</si>
  <si>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</si>
  <si>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</si>
  <si>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</si>
  <si>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</si>
  <si>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</si>
  <si>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</si>
  <si>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</si>
  <si>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</si>
  <si>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</si>
  <si>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</si>
  <si>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</si>
  <si>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</si>
  <si>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</si>
  <si>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</si>
  <si>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</si>
  <si>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</si>
  <si>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</si>
  <si>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</si>
  <si>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</si>
  <si>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</si>
  <si>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</si>
  <si>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</si>
  <si>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</si>
  <si>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</si>
  <si>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</si>
  <si>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</si>
  <si>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</si>
  <si>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</si>
  <si>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</si>
  <si>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</si>
  <si>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</si>
  <si>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</si>
  <si>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</si>
  <si>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</si>
  <si>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</si>
  <si>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</si>
  <si>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</si>
  <si>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</si>
  <si>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</si>
  <si>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</si>
  <si>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</si>
  <si>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</si>
  <si>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</si>
  <si>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</si>
  <si>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</si>
  <si>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</si>
  <si>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</si>
  <si>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</si>
  <si>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</si>
  <si>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</si>
  <si>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</si>
  <si>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</si>
  <si>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</si>
  <si>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</si>
  <si>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</si>
  <si>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</si>
  <si>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</si>
  <si>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</si>
  <si>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</si>
  <si>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</si>
  <si>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</si>
  <si>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</si>
  <si>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</si>
  <si>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</si>
  <si>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</si>
  <si>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</si>
  <si>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</si>
  <si>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</si>
  <si>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</si>
  <si>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</si>
  <si>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</si>
  <si>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</si>
  <si>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</si>
  <si>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</si>
  <si>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</si>
  <si>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</si>
  <si>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</si>
  <si>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</si>
  <si>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</si>
  <si>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</si>
  <si>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</si>
  <si>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</si>
  <si>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</si>
  <si>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</si>
  <si>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</si>
  <si>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</si>
  <si>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</si>
  <si>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</si>
  <si>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</si>
  <si>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</si>
  <si>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</si>
  <si>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</si>
  <si>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</si>
  <si>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</si>
  <si>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</si>
  <si>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</si>
  <si>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</si>
  <si>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</si>
  <si>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</si>
  <si>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</si>
  <si>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</si>
  <si>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</si>
  <si>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</si>
  <si>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</si>
  <si>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</si>
  <si>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</si>
  <si>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</si>
  <si>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</si>
  <si>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</si>
  <si>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</si>
  <si>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</si>
  <si>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</si>
  <si>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</si>
  <si>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</si>
  <si>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</si>
  <si>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</si>
  <si>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</si>
  <si>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</si>
  <si>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</si>
  <si>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</si>
  <si>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</si>
  <si>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</si>
  <si>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</si>
  <si>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</si>
  <si>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</si>
  <si>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</si>
  <si>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</si>
  <si>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</si>
  <si>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</si>
  <si>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</si>
  <si>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</si>
  <si>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</si>
  <si>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</si>
  <si>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</si>
  <si>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</si>
  <si>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</si>
  <si>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</si>
  <si>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</si>
  <si>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</si>
  <si>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</si>
  <si>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</si>
  <si>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</si>
  <si>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</si>
  <si>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</si>
  <si>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</si>
  <si>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</si>
  <si>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</si>
  <si>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</si>
  <si>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</si>
  <si>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</si>
  <si>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</si>
  <si>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</si>
  <si>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</si>
  <si>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</si>
  <si>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</si>
  <si>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</si>
  <si>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</si>
  <si>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</si>
  <si>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</si>
  <si>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</si>
  <si>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</si>
  <si>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</si>
  <si>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</si>
  <si>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</si>
  <si>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</si>
  <si>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</si>
  <si>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</si>
  <si>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</si>
  <si>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</si>
  <si>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</si>
  <si>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</si>
  <si>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</si>
  <si>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</si>
  <si>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</si>
  <si>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</si>
  <si>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</si>
  <si>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</si>
  <si>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</si>
  <si>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</si>
  <si>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</si>
  <si>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</si>
  <si>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</si>
  <si>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</si>
  <si>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</si>
  <si>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</si>
  <si>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</si>
  <si>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</si>
  <si>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</si>
  <si>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</si>
  <si>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</si>
  <si>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</si>
  <si>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</si>
  <si>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</si>
  <si>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</si>
  <si>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</si>
  <si>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</si>
  <si>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</si>
  <si>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</si>
  <si>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</si>
  <si>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</si>
  <si>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</si>
  <si>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</si>
  <si>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</si>
  <si>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</si>
  <si>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</si>
  <si>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</si>
  <si>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</si>
  <si>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</si>
  <si>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</si>
  <si>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</si>
  <si>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</si>
  <si>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</si>
  <si>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</si>
  <si>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</si>
  <si>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</si>
  <si>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</si>
  <si>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</si>
  <si>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</si>
  <si>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</si>
  <si>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</si>
  <si>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</si>
  <si>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</si>
  <si>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</si>
  <si>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</si>
  <si>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</si>
  <si>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</si>
  <si>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</si>
  <si>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</si>
  <si>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</si>
  <si>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</si>
  <si>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</si>
  <si>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</si>
  <si>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</si>
  <si>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</si>
  <si>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</si>
  <si>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</si>
  <si>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</si>
  <si>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</si>
  <si>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</si>
  <si>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</si>
  <si>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</si>
  <si>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</si>
  <si>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</si>
  <si>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</si>
  <si>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</si>
  <si>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</si>
  <si>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</si>
  <si>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</si>
  <si>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</si>
  <si>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</si>
  <si>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</si>
  <si>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</si>
  <si>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</si>
  <si>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</si>
  <si>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</si>
  <si>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</si>
  <si>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</si>
  <si>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</si>
  <si>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</si>
  <si>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</si>
  <si>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</si>
  <si>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</si>
  <si>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</si>
  <si>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</si>
  <si>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</si>
  <si>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</si>
  <si>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</si>
  <si>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</si>
  <si>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</si>
  <si>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</si>
  <si>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</si>
  <si>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</si>
  <si>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</si>
  <si>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</si>
  <si>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</si>
  <si>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</si>
  <si>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</si>
  <si>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</si>
  <si>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</si>
  <si>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</si>
  <si>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</si>
  <si>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</si>
  <si>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</si>
  <si>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</si>
  <si>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</si>
  <si>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</si>
  <si>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</si>
  <si>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</si>
  <si>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</si>
  <si>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</si>
  <si>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</si>
  <si>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</si>
  <si>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</si>
  <si>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</si>
  <si>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</si>
  <si>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</si>
  <si>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</si>
  <si>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</si>
  <si>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</si>
  <si>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</si>
  <si>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</si>
  <si>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</si>
  <si>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</si>
  <si>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</si>
  <si>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</si>
  <si>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</si>
  <si>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</si>
  <si>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</si>
  <si>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</si>
  <si>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</si>
  <si>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</si>
  <si>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</si>
  <si>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</si>
  <si>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</si>
  <si>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</si>
  <si>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</si>
  <si>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</si>
  <si>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</si>
  <si>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</si>
  <si>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</si>
  <si>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</si>
  <si>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</si>
  <si>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</si>
  <si>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</si>
  <si>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</si>
  <si>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</si>
  <si>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</si>
  <si>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</si>
  <si>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</si>
  <si>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</si>
  <si>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</si>
  <si>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</si>
  <si>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</si>
  <si>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</si>
  <si>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</si>
  <si>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</si>
  <si>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</si>
  <si>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</si>
  <si>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</si>
  <si>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</si>
  <si>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</si>
  <si>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</si>
  <si>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</si>
  <si>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</si>
  <si>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</si>
  <si>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</si>
  <si>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</si>
  <si>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</si>
  <si>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</si>
  <si>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</si>
  <si>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</si>
  <si>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</si>
  <si>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</si>
  <si>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</si>
  <si>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</si>
  <si>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</si>
  <si>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</si>
  <si>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</si>
  <si>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</si>
  <si>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</si>
  <si>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</si>
  <si>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</si>
  <si>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</si>
  <si>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</si>
  <si>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</si>
  <si>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</si>
  <si>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</si>
  <si>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</si>
  <si>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</si>
  <si>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</si>
  <si>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</si>
  <si>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</si>
  <si>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</si>
  <si>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</si>
  <si>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</si>
  <si>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</si>
  <si>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</si>
  <si>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</si>
  <si>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</si>
  <si>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</si>
  <si>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</si>
  <si>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</si>
  <si>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</si>
  <si>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</si>
  <si>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</si>
  <si>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</si>
  <si>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</si>
  <si>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</si>
  <si>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</si>
  <si>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</si>
  <si>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</si>
  <si>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</si>
  <si>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</si>
  <si>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</si>
  <si>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</si>
  <si>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</si>
  <si>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</si>
  <si>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</si>
  <si>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</si>
  <si>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</si>
  <si>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</si>
  <si>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</si>
  <si>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</si>
  <si>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</si>
  <si>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</si>
  <si>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</si>
  <si>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</si>
  <si>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</si>
  <si>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</si>
  <si>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</si>
  <si>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</si>
  <si>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</si>
  <si>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</si>
  <si>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</si>
  <si>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</si>
  <si>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</si>
  <si>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</si>
  <si>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</si>
  <si>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</si>
  <si>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</si>
  <si>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</si>
  <si>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</si>
  <si>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</si>
  <si>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</si>
  <si>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</si>
  <si>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</si>
  <si>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</si>
  <si>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</si>
  <si>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</si>
  <si>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</si>
  <si>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</si>
  <si>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</si>
  <si>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</si>
  <si>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</si>
  <si>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</si>
  <si>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</si>
  <si>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</si>
  <si>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</si>
  <si>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</si>
  <si>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</si>
  <si>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</si>
  <si>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</si>
  <si>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</si>
  <si>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</si>
  <si>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</si>
  <si>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</si>
  <si>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</si>
  <si>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</si>
  <si>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</si>
  <si>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</si>
  <si>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</si>
  <si>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</si>
  <si>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</si>
  <si>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</si>
  <si>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</si>
  <si>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</si>
  <si>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</si>
  <si>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</si>
  <si>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</si>
  <si>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</si>
  <si>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</si>
  <si>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</si>
  <si>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</si>
  <si>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</si>
  <si>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</si>
  <si>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</si>
  <si>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</si>
  <si>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</si>
  <si>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</si>
  <si>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</si>
  <si>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</si>
  <si>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</si>
  <si>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</si>
  <si>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</si>
  <si>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</si>
  <si>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</si>
  <si>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</si>
  <si>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</si>
  <si>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</si>
  <si>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</si>
  <si>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</si>
  <si>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</si>
  <si>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</si>
  <si>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</si>
  <si>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</si>
  <si>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</si>
  <si>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</si>
  <si>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</si>
  <si>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</si>
  <si>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</si>
  <si>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</si>
  <si>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</si>
  <si>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</si>
  <si>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</si>
  <si>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</si>
  <si>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</si>
  <si>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</si>
  <si>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</si>
  <si>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</si>
  <si>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</si>
  <si>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</si>
  <si>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</si>
  <si>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</si>
  <si>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</si>
  <si>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</si>
  <si>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</si>
  <si>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</si>
  <si>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</si>
  <si>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</si>
  <si>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</si>
  <si>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</si>
  <si>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</si>
  <si>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</si>
  <si>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</si>
  <si>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</si>
  <si>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</si>
  <si>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</si>
  <si>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</si>
  <si>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</si>
  <si>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</si>
  <si>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</si>
  <si>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</si>
  <si>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</si>
  <si>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</si>
  <si>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</si>
  <si>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</si>
  <si>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</si>
  <si>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</si>
  <si>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</si>
  <si>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</si>
  <si>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</si>
  <si>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</si>
  <si>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</si>
  <si>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</si>
  <si>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</si>
  <si>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</si>
  <si>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</si>
  <si>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</si>
  <si>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</si>
  <si>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</si>
  <si>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</si>
  <si>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</si>
  <si>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</si>
  <si>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</si>
  <si>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</si>
  <si>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</si>
  <si>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</si>
  <si>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</si>
  <si>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</si>
  <si>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</si>
  <si>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</si>
  <si>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</si>
  <si>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</si>
  <si>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</si>
  <si>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</si>
  <si>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</si>
  <si>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</si>
  <si>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</si>
  <si>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</si>
  <si>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</si>
  <si>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</si>
  <si>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</si>
  <si>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</si>
  <si>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</si>
  <si>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</si>
  <si>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</si>
  <si>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</si>
  <si>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</si>
  <si>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</si>
  <si>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</si>
  <si>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</si>
  <si>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</si>
  <si>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</si>
  <si>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</si>
  <si>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</si>
  <si>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</si>
  <si>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</si>
  <si>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</si>
  <si>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</si>
  <si>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</si>
  <si>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</si>
  <si>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</si>
  <si>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</si>
  <si>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</si>
  <si>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</si>
  <si>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</si>
  <si>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</si>
  <si>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</si>
  <si>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</si>
  <si>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</si>
  <si>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</si>
  <si>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</si>
  <si>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</si>
  <si>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</si>
  <si>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</si>
  <si>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</si>
  <si>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</si>
  <si>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</si>
  <si>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</si>
  <si>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</si>
  <si>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</si>
  <si>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</si>
  <si>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</si>
  <si>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</si>
  <si>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</si>
  <si>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</si>
  <si>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</si>
  <si>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</si>
  <si>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</si>
  <si>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</si>
  <si>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</si>
  <si>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</si>
  <si>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</si>
  <si>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</si>
  <si>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</si>
  <si>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</si>
  <si>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</si>
  <si>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</si>
  <si>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</si>
  <si>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</si>
  <si>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</si>
  <si>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</si>
  <si>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</si>
  <si>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</si>
  <si>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</si>
  <si>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</si>
  <si>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</si>
  <si>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</si>
  <si>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</si>
  <si>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</si>
  <si>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</si>
  <si>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</si>
  <si>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</si>
  <si>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</si>
  <si>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</si>
  <si>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</si>
  <si>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</si>
  <si>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</si>
  <si>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</si>
  <si>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</si>
  <si>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</si>
  <si>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</si>
  <si>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</si>
  <si>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</si>
  <si>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</si>
  <si>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</si>
  <si>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</si>
  <si>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</si>
  <si>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</si>
  <si>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</si>
  <si>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</si>
  <si>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</si>
  <si>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</si>
  <si>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</si>
  <si>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</si>
  <si>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</si>
  <si>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</si>
  <si>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</si>
  <si>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</si>
  <si>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</si>
  <si>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</si>
  <si>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</si>
  <si>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</si>
  <si>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</si>
  <si>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</si>
  <si>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</si>
  <si>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</si>
  <si>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</si>
  <si>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</si>
  <si>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</si>
  <si>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</si>
  <si>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</si>
  <si>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</si>
  <si>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</si>
  <si>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</si>
  <si>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</si>
  <si>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</si>
  <si>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</si>
  <si>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</si>
  <si>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</si>
  <si>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</si>
  <si>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</si>
  <si>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</si>
  <si>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</si>
  <si>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</si>
  <si>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</si>
  <si>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</si>
  <si>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</si>
  <si>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</si>
  <si>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</si>
  <si>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</si>
  <si>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</si>
  <si>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</si>
  <si>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</si>
  <si>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</si>
  <si>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</si>
  <si>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</si>
  <si>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</si>
  <si>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</si>
  <si>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</si>
  <si>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</si>
  <si>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</si>
  <si>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</si>
  <si>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</si>
  <si>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</si>
  <si>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</si>
  <si>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</si>
  <si>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</si>
  <si>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</si>
  <si>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</si>
  <si>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</si>
  <si>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</si>
  <si>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</si>
  <si>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</si>
  <si>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</si>
  <si>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</si>
  <si>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</si>
  <si>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</si>
  <si>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</si>
  <si>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</si>
  <si>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</si>
  <si>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</si>
  <si>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</si>
  <si>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</si>
  <si>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</si>
  <si>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</si>
  <si>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</si>
  <si>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</si>
  <si>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</si>
  <si>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</si>
  <si>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</si>
  <si>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</si>
  <si>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</si>
  <si>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</si>
  <si>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</si>
  <si>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</si>
  <si>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</si>
  <si>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</si>
  <si>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</si>
  <si>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</si>
  <si>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</si>
  <si>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</si>
  <si>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</si>
  <si>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</si>
  <si>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</si>
  <si>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</si>
  <si>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</si>
  <si>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</si>
  <si>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</si>
  <si>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</si>
  <si>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</si>
  <si>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</si>
  <si>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</si>
  <si>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</si>
  <si>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</si>
  <si>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</si>
  <si>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</si>
  <si>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</si>
  <si>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</si>
  <si>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</si>
  <si>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</si>
  <si>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</si>
  <si>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</si>
  <si>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</si>
  <si>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</si>
  <si>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</si>
  <si>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</si>
  <si>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</si>
  <si>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</si>
  <si>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</si>
  <si>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</si>
  <si>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</si>
  <si>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</si>
  <si>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</si>
  <si>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</si>
  <si>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</si>
  <si>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</si>
  <si>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</si>
  <si>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</si>
  <si>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</si>
  <si>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</si>
  <si>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</si>
  <si>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</si>
  <si>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</si>
  <si>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</si>
  <si>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</si>
  <si>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</si>
  <si>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</si>
  <si>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</si>
  <si>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</si>
  <si>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</si>
  <si>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</si>
  <si>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</si>
  <si>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</si>
  <si>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</si>
  <si>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</si>
  <si>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</si>
  <si>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</si>
  <si>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</si>
  <si>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</si>
  <si>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</si>
  <si>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</si>
  <si>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</si>
  <si>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</si>
  <si>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</si>
  <si>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</si>
  <si>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</si>
  <si>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</si>
  <si>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</si>
  <si>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</si>
  <si>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</si>
  <si>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</si>
  <si>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</si>
  <si>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</si>
  <si>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</si>
  <si>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</si>
  <si>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</si>
  <si>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</si>
  <si>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</si>
  <si>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</si>
  <si>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</si>
  <si>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</si>
  <si>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</si>
  <si>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</si>
  <si>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</si>
  <si>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</si>
  <si>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</si>
  <si>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</si>
  <si>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</si>
  <si>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</si>
  <si>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</si>
  <si>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</si>
  <si>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</si>
  <si>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</si>
  <si>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</si>
  <si>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</si>
  <si>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</si>
  <si>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</si>
  <si>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</si>
  <si>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</si>
  <si>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</si>
  <si>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</si>
  <si>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</si>
  <si>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</si>
  <si>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</si>
  <si>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</si>
  <si>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</si>
  <si>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</si>
  <si>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</si>
  <si>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</si>
  <si>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</si>
  <si>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</si>
  <si>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</si>
  <si>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</si>
  <si>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</si>
  <si>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</si>
  <si>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</si>
  <si>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</si>
  <si>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</si>
  <si>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</si>
  <si>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</si>
  <si>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</si>
  <si>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</si>
  <si>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</si>
  <si>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</si>
  <si>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</si>
  <si>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</si>
  <si>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</si>
  <si>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</si>
  <si>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</si>
  <si>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</si>
  <si>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</si>
  <si>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</si>
  <si>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</si>
  <si>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</si>
  <si>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</si>
  <si>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</si>
  <si>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</si>
  <si>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</si>
  <si>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</si>
  <si>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</si>
  <si>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</si>
  <si>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</si>
  <si>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</si>
  <si>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</si>
  <si>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</si>
  <si>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</si>
  <si>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</si>
  <si>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</si>
  <si>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</si>
  <si>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</si>
  <si>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</si>
  <si>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</si>
  <si>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</si>
  <si>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</si>
  <si>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</si>
  <si>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</si>
  <si>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</si>
  <si>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</si>
  <si>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</si>
  <si>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</si>
  <si>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</si>
  <si>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</si>
  <si>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</si>
  <si>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</si>
  <si>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</si>
  <si>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</si>
  <si>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</si>
  <si>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</si>
  <si>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</si>
  <si>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</si>
  <si>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</si>
  <si>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</si>
  <si>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</si>
  <si>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</si>
  <si>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</si>
  <si>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</si>
  <si>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</si>
  <si>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</si>
  <si>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</si>
  <si>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</si>
  <si>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</si>
  <si>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</si>
  <si>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</si>
  <si>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</si>
  <si>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</si>
  <si>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</si>
  <si>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</si>
  <si>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</si>
  <si>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</si>
  <si>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</si>
  <si>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</si>
  <si>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</si>
  <si>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</si>
  <si>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</si>
  <si>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</si>
  <si>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</si>
  <si>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</si>
  <si>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</si>
  <si>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</si>
  <si>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</si>
  <si>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</si>
  <si>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</si>
  <si>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</si>
  <si>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</si>
  <si>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</si>
  <si>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</si>
  <si>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</si>
  <si>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</si>
  <si>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</si>
  <si>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</si>
  <si>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</si>
  <si>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</si>
  <si>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</si>
  <si>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</si>
  <si>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</si>
  <si>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</si>
  <si>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</si>
  <si>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</si>
  <si>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</si>
  <si>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</si>
  <si>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</si>
  <si>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</si>
  <si>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</si>
  <si>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</si>
  <si>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</si>
  <si>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</si>
  <si>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</si>
  <si>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</si>
  <si>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</si>
  <si>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</si>
  <si>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</si>
  <si>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</si>
  <si>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</si>
  <si>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</si>
  <si>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</si>
  <si>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</si>
  <si>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</si>
  <si>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</si>
  <si>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</si>
  <si>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</si>
  <si>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</si>
  <si>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</si>
  <si>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</si>
  <si>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</si>
  <si>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</si>
  <si>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</si>
  <si>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</si>
  <si>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</si>
  <si>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</si>
  <si>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</si>
  <si>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</si>
  <si>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</si>
  <si>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</si>
  <si>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</si>
  <si>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</si>
  <si>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</si>
  <si>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</si>
  <si>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</si>
  <si>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</si>
  <si>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</si>
  <si>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</si>
  <si>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</si>
  <si>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</si>
  <si>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</si>
  <si>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</si>
  <si>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</si>
  <si>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</si>
  <si>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</si>
  <si>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</si>
  <si>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</si>
  <si>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</si>
  <si>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</si>
  <si>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</si>
  <si>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</si>
  <si>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</si>
  <si>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</si>
  <si>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</si>
  <si>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</si>
  <si>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</si>
  <si>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</si>
  <si>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</si>
  <si>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</si>
  <si>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</si>
  <si>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</si>
  <si>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</si>
  <si>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</si>
  <si>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</si>
  <si>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</si>
  <si>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</si>
  <si>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</si>
  <si>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</si>
  <si>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</si>
  <si>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</si>
  <si>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</si>
  <si>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</si>
  <si>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</si>
  <si>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</si>
  <si>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</si>
  <si>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</si>
  <si>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</si>
  <si>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</si>
  <si>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</si>
  <si>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</si>
  <si>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</si>
  <si>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</si>
  <si>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</si>
  <si>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</si>
  <si>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</si>
  <si>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</si>
  <si>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</si>
  <si>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</si>
  <si>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</si>
  <si>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</si>
  <si>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</si>
  <si>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</si>
  <si>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</si>
  <si>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</si>
  <si>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</si>
  <si>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</si>
  <si>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</si>
  <si>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</si>
  <si>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</si>
  <si>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</si>
  <si>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</si>
  <si>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</si>
  <si>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</si>
  <si>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</si>
  <si>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</si>
  <si>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</si>
  <si>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</si>
  <si>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</si>
  <si>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</si>
  <si>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</si>
  <si>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</si>
  <si>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</si>
  <si>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</si>
  <si>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</si>
  <si>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</si>
  <si>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</si>
  <si>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</si>
  <si>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</si>
  <si>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</si>
  <si>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</si>
  <si>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</si>
  <si>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</si>
  <si>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</si>
  <si>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</si>
  <si>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</si>
  <si>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</si>
  <si>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</si>
  <si>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</si>
  <si>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</si>
  <si>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</si>
  <si>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</si>
  <si>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</si>
  <si>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</si>
  <si>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</si>
  <si>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</si>
  <si>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</si>
  <si>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</si>
  <si>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</si>
  <si>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</si>
  <si>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</si>
  <si>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</si>
  <si>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</si>
  <si>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</si>
  <si>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</si>
  <si>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</si>
  <si>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</si>
  <si>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</si>
  <si>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</si>
  <si>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</si>
  <si>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</si>
  <si>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</si>
  <si>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</si>
  <si>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</si>
  <si>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</si>
  <si>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</si>
  <si>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</si>
  <si>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</si>
  <si>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</si>
  <si>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</si>
  <si>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</si>
  <si>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</si>
  <si>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</si>
  <si>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</si>
  <si>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</si>
  <si>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</si>
  <si>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</si>
  <si>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</si>
  <si>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</si>
  <si>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</si>
  <si>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</si>
  <si>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</si>
  <si>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</si>
  <si>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</si>
  <si>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</si>
  <si>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</si>
  <si>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</si>
  <si>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</si>
  <si>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</si>
  <si>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</si>
  <si>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</si>
  <si>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</si>
  <si>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</si>
  <si>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</si>
  <si>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</si>
  <si>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</si>
  <si>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</si>
  <si>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</si>
  <si>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</si>
  <si>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</si>
  <si>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</si>
  <si>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</si>
  <si>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</si>
  <si>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</si>
  <si>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</si>
  <si>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</si>
  <si>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</si>
  <si>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</si>
  <si>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</si>
  <si>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</si>
  <si>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</si>
  <si>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</si>
  <si>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</si>
  <si>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</si>
  <si>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</si>
  <si>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</si>
  <si>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</si>
  <si>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</si>
  <si>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</si>
  <si>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</si>
  <si>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</si>
  <si>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</si>
  <si>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</si>
  <si>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</si>
  <si>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</si>
  <si>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</si>
  <si>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</si>
  <si>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</si>
  <si>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</si>
  <si>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</si>
  <si>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</si>
  <si>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</si>
  <si>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</si>
  <si>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</si>
  <si>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</si>
  <si>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</si>
  <si>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</si>
  <si>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</si>
  <si>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</si>
  <si>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</si>
  <si>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</si>
  <si>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</si>
  <si>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</si>
  <si>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</si>
  <si>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</si>
  <si>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</si>
  <si>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</si>
  <si>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</si>
  <si>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</si>
  <si>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</si>
  <si>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</si>
  <si>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</si>
  <si>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</si>
  <si>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</si>
  <si>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</si>
  <si>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</si>
  <si>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</si>
  <si>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</si>
  <si>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</si>
  <si>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</si>
  <si>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</si>
  <si>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</si>
  <si>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</si>
  <si>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</si>
  <si>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</si>
  <si>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</si>
  <si>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</si>
  <si>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</si>
  <si>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</si>
  <si>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</si>
  <si>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</si>
  <si>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</si>
  <si>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</si>
  <si>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</si>
  <si>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</si>
  <si>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</si>
  <si>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</si>
  <si>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</si>
  <si>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</si>
  <si>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</si>
  <si>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</si>
  <si>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</si>
  <si>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</si>
  <si>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</si>
  <si>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</si>
  <si>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</si>
  <si>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</si>
  <si>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</si>
  <si>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INE660A01013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</si>
  <si>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</si>
  <si>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</si>
  <si>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</si>
  <si>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</si>
  <si>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</si>
  <si>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</si>
  <si>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</si>
  <si>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</si>
  <si>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</si>
  <si>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</si>
  <si>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</si>
  <si>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</si>
  <si>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</si>
  <si>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</si>
  <si>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</si>
  <si>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</si>
  <si>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</si>
  <si>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</si>
  <si>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</si>
  <si>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</si>
  <si>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</si>
  <si>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</si>
  <si>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</si>
  <si>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</si>
  <si>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</si>
  <si>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</si>
  <si>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</si>
  <si>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</si>
  <si>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</si>
  <si>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</si>
  <si>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</si>
  <si>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</si>
  <si>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</si>
  <si>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</si>
  <si>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</si>
  <si>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</si>
  <si>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</si>
  <si>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</si>
  <si>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</si>
  <si>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</si>
  <si>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</si>
  <si>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</si>
  <si>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</si>
  <si>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</si>
  <si>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</si>
  <si>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</si>
  <si>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</si>
  <si>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</si>
  <si>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</si>
  <si>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</si>
  <si>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</si>
  <si>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</si>
  <si>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</si>
  <si>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</si>
  <si>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</si>
  <si>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</si>
  <si>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</si>
  <si>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</si>
  <si>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</si>
  <si>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</si>
  <si>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</si>
  <si>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</si>
  <si>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</si>
  <si>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</si>
  <si>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</si>
  <si>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</si>
  <si>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</si>
  <si>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</si>
  <si>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</si>
  <si>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</si>
  <si>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</si>
  <si>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</si>
  <si>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</si>
  <si>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</si>
  <si>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</si>
  <si>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</si>
  <si>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</si>
  <si>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</si>
  <si>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</si>
  <si>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</si>
  <si>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</si>
  <si>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</si>
  <si>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</si>
  <si>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</si>
  <si>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</si>
  <si>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</si>
  <si>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</si>
  <si>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</si>
  <si>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</si>
  <si>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</si>
  <si>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</si>
  <si>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</si>
  <si>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</si>
  <si>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</si>
  <si>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</si>
  <si>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</si>
  <si>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</si>
  <si>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</si>
  <si>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</si>
  <si>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</si>
  <si>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</si>
  <si>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</si>
  <si>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</si>
  <si>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</si>
  <si>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</si>
  <si>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</si>
  <si>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</si>
  <si>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</si>
  <si>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</si>
  <si>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</si>
  <si>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</si>
  <si>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</si>
  <si>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</si>
  <si>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</si>
  <si>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</si>
  <si>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</si>
  <si>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</si>
  <si>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</si>
  <si>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</si>
  <si>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</si>
  <si>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</si>
  <si>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</si>
  <si>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</si>
  <si>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</si>
  <si>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</si>
  <si>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</si>
  <si>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</si>
  <si>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</si>
  <si>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</si>
  <si>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</si>
  <si>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</si>
  <si>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</si>
  <si>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</si>
  <si>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</si>
  <si>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</si>
  <si>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</si>
  <si>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</si>
  <si>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</si>
  <si>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</si>
  <si>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</si>
  <si>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</si>
  <si>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</si>
  <si>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</si>
  <si>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</si>
  <si>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</si>
  <si>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</si>
  <si>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</si>
  <si>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</si>
  <si>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</si>
  <si>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</si>
  <si>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</si>
  <si>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</si>
  <si>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</si>
  <si>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</si>
  <si>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</si>
  <si>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</si>
  <si>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</si>
  <si>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</si>
  <si>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</si>
  <si>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</si>
  <si>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</si>
  <si>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</si>
  <si>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</si>
  <si>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</si>
  <si>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</si>
  <si>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</si>
  <si>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</si>
  <si>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</si>
  <si>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</si>
  <si>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</si>
  <si>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</si>
  <si>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</si>
  <si>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</si>
  <si>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</si>
  <si>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</si>
  <si>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</si>
  <si>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</si>
  <si>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</si>
  <si>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</si>
  <si>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</si>
  <si>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</si>
  <si>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</si>
  <si>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</si>
  <si>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</si>
  <si>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</si>
  <si>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</si>
  <si>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</si>
  <si>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</si>
  <si>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</si>
  <si>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</si>
  <si>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</si>
  <si>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</si>
  <si>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</si>
  <si>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</si>
  <si>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</si>
  <si>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</si>
  <si>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</si>
  <si>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</si>
  <si>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</si>
  <si>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</si>
  <si>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</si>
  <si>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</si>
  <si>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</si>
  <si>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</si>
  <si>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</si>
  <si>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</si>
  <si>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</si>
  <si>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</si>
  <si>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</si>
  <si>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</si>
  <si>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</si>
  <si>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</si>
  <si>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</si>
  <si>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</si>
  <si>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</si>
  <si>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</si>
  <si>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</si>
  <si>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</si>
  <si>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</si>
  <si>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</si>
  <si>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</si>
  <si>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</si>
  <si>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</si>
  <si>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</si>
  <si>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</si>
  <si>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</si>
  <si>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</si>
  <si>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</si>
  <si>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</si>
  <si>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</si>
  <si>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</si>
  <si>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</si>
  <si>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</si>
  <si>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</si>
  <si>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</si>
  <si>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</si>
  <si>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</si>
  <si>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</si>
  <si>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</si>
  <si>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</si>
  <si>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</si>
  <si>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</si>
  <si>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</si>
  <si>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</si>
  <si>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</si>
  <si>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</si>
  <si>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</si>
  <si>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</si>
  <si>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</si>
  <si>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</si>
  <si>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</si>
  <si>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</si>
  <si>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</si>
  <si>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</si>
  <si>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</si>
  <si>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</si>
  <si>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</si>
  <si>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</si>
  <si>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</si>
  <si>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</si>
  <si>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</si>
  <si>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</si>
  <si>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</si>
  <si>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</si>
  <si>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</si>
  <si>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</si>
  <si>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</si>
  <si>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</si>
  <si>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</si>
  <si>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</si>
  <si>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</si>
  <si>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</si>
  <si>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</si>
  <si>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</si>
  <si>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</si>
  <si>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</si>
  <si>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</si>
  <si>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</si>
  <si>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</si>
  <si>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</si>
  <si>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</si>
  <si>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</si>
  <si>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</si>
  <si>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</si>
  <si>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</si>
  <si>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</si>
  <si>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</si>
  <si>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</si>
  <si>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</si>
  <si>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</si>
  <si>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</si>
  <si>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</si>
  <si>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</si>
  <si>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</si>
  <si>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</si>
  <si>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</si>
  <si>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</si>
  <si>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</si>
  <si>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</si>
  <si>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</si>
  <si>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</si>
  <si>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</si>
  <si>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</si>
  <si>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</si>
  <si>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</si>
  <si>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</si>
  <si>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</si>
  <si>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</si>
  <si>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</si>
  <si>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</si>
  <si>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</si>
  <si>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</si>
  <si>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</si>
  <si>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</si>
  <si>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</si>
  <si>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</si>
  <si>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</si>
  <si>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</si>
  <si>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</si>
  <si>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</si>
  <si>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</si>
  <si>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</si>
  <si>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</si>
  <si>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</si>
  <si>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</si>
  <si>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</si>
  <si>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</si>
  <si>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</si>
  <si>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</si>
  <si>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</si>
  <si>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</si>
  <si>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</si>
  <si>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</si>
  <si>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</si>
  <si>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</si>
  <si>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</si>
  <si>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</si>
  <si>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</si>
  <si>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</si>
  <si>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</si>
  <si>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</si>
  <si>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</si>
  <si>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</si>
  <si>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</si>
  <si>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</si>
  <si>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</si>
  <si>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</si>
  <si>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</si>
  <si>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</si>
  <si>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</si>
  <si>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</si>
  <si>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</si>
  <si>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</si>
  <si>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</si>
  <si>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</si>
  <si>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</si>
  <si>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</si>
  <si>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</si>
  <si>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</si>
  <si>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</si>
  <si>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</si>
  <si>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</si>
  <si>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</si>
  <si>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</si>
  <si>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</si>
  <si>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</si>
  <si>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</si>
  <si>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</si>
  <si>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</si>
  <si>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</si>
  <si>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</si>
  <si>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</si>
  <si>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</si>
  <si>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</si>
  <si>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</si>
  <si>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</si>
  <si>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</si>
  <si>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</si>
  <si>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</si>
  <si>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</si>
  <si>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</si>
  <si>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</si>
  <si>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</si>
  <si>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</si>
  <si>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</si>
  <si>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</si>
  <si>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</si>
  <si>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</si>
  <si>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</si>
  <si>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</si>
  <si>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</si>
  <si>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</si>
  <si>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</si>
  <si>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</si>
  <si>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</si>
  <si>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</si>
  <si>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</si>
  <si>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</si>
  <si>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</si>
  <si>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</si>
  <si>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</si>
  <si>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</si>
  <si>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</si>
  <si>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</si>
  <si>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</si>
  <si>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</si>
  <si>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</si>
  <si>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</si>
  <si>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</si>
  <si>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</si>
  <si>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</si>
  <si>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</si>
  <si>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</si>
  <si>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</si>
  <si>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</si>
  <si>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</si>
  <si>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</si>
  <si>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</si>
  <si>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</si>
  <si>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</si>
  <si>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</si>
  <si>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</si>
  <si>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</si>
  <si>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</si>
  <si>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</si>
  <si>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</si>
  <si>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</si>
  <si>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</si>
  <si>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</si>
  <si>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</si>
  <si>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</si>
  <si>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</si>
  <si>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</si>
  <si>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</si>
  <si>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</si>
  <si>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</si>
  <si>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</si>
  <si>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</si>
  <si>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</si>
  <si>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</si>
  <si>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</si>
  <si>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</si>
  <si>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</si>
  <si>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</si>
  <si>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</si>
  <si>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</si>
  <si>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</si>
  <si>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</si>
  <si>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</si>
  <si>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</si>
  <si>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</si>
  <si>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</si>
  <si>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</si>
  <si>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</si>
  <si>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</si>
  <si>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</si>
  <si>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</si>
  <si>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</si>
  <si>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</si>
  <si>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</si>
  <si>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</si>
  <si>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</si>
  <si>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</si>
  <si>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</si>
  <si>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</si>
  <si>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</si>
  <si>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</si>
  <si>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</si>
  <si>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</si>
  <si>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</si>
  <si>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</si>
  <si>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</si>
  <si>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</si>
  <si>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</si>
  <si>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</si>
  <si>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</si>
  <si>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</si>
  <si>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</si>
  <si>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</si>
  <si>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</si>
  <si>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</si>
  <si>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</si>
  <si>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</si>
  <si>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</si>
  <si>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</si>
  <si>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</si>
  <si>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</si>
  <si>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</si>
  <si>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</si>
  <si>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</si>
  <si>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</si>
  <si>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</si>
  <si>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</si>
  <si>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</si>
  <si>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</si>
  <si>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</si>
  <si>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</si>
  <si>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</si>
  <si>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</si>
  <si>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</si>
  <si>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</si>
  <si>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</si>
  <si>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</si>
  <si>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</si>
  <si>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</si>
  <si>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</si>
  <si>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</si>
  <si>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</si>
  <si>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</si>
  <si>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</si>
  <si>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</si>
  <si>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</si>
  <si>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</si>
  <si>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</si>
  <si>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</si>
  <si>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</si>
  <si>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</si>
  <si>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</si>
  <si>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</si>
  <si>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</si>
  <si>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</si>
  <si>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</si>
  <si>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</si>
  <si>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</si>
  <si>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</si>
  <si>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</si>
  <si>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</si>
  <si>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</si>
  <si>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</si>
  <si>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</si>
  <si>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</si>
  <si>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</si>
  <si>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</si>
  <si>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</si>
  <si>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</si>
  <si>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</si>
  <si>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</si>
  <si>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</si>
  <si>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</si>
  <si>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</si>
  <si>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</si>
  <si>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</si>
  <si>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</si>
  <si>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</si>
  <si>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</si>
  <si>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</si>
  <si>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</si>
  <si>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</si>
  <si>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</si>
  <si>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</si>
  <si>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</si>
  <si>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</si>
  <si>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</si>
  <si>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</si>
  <si>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</si>
  <si>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</si>
  <si>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</si>
  <si>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</si>
  <si>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</si>
  <si>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</si>
  <si>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</si>
  <si>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</si>
  <si>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</si>
  <si>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</si>
  <si>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</si>
  <si>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</si>
  <si>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</si>
  <si>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</si>
  <si>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</si>
  <si>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</si>
  <si>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</si>
  <si>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</si>
  <si>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</si>
  <si>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</si>
  <si>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</si>
  <si>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</si>
  <si>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</si>
  <si>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</si>
  <si>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</si>
  <si>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</si>
  <si>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</si>
  <si>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</si>
  <si>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</si>
  <si>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</si>
  <si>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</si>
  <si>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</si>
  <si>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</si>
  <si>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</si>
  <si>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</si>
  <si>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</si>
  <si>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</si>
  <si>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</si>
  <si>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</si>
  <si>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</si>
  <si>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</si>
  <si>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</si>
  <si>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</si>
  <si>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</si>
  <si>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</si>
  <si>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</si>
  <si>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</si>
  <si>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</si>
  <si>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</si>
  <si>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</si>
  <si>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</si>
  <si>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</si>
  <si>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</si>
  <si>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</si>
  <si>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</si>
  <si>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</si>
  <si>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</si>
  <si>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</si>
  <si>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</si>
  <si>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</si>
  <si>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</si>
  <si>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</si>
  <si>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</si>
  <si>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</si>
  <si>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</si>
  <si>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</si>
  <si>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</si>
  <si>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</si>
  <si>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</si>
  <si>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</si>
  <si>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</si>
  <si>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</si>
  <si>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</si>
  <si>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</si>
  <si>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</si>
  <si>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</si>
  <si>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</si>
  <si>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</si>
  <si>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</si>
  <si>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</si>
  <si>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</si>
  <si>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</si>
  <si>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</si>
  <si>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</si>
  <si>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</si>
  <si>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</si>
  <si>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</si>
  <si>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</si>
  <si>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</si>
  <si>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</si>
  <si>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</si>
  <si>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</si>
  <si>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</si>
  <si>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</si>
  <si>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</si>
  <si>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</si>
  <si>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</si>
  <si>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</si>
  <si>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</si>
  <si>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</si>
  <si>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</si>
  <si>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</si>
  <si>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</si>
  <si>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</si>
  <si>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</si>
  <si>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</si>
  <si>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</si>
  <si>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</si>
  <si>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</si>
  <si>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</si>
  <si>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</si>
  <si>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</si>
  <si>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</si>
  <si>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</si>
  <si>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</si>
  <si>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</si>
  <si>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</si>
  <si>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</si>
  <si>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</si>
  <si>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</si>
  <si>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</si>
  <si>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</si>
  <si>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</si>
  <si>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</si>
  <si>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</si>
  <si>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</si>
  <si>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</si>
  <si>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</si>
  <si>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</si>
  <si>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</si>
  <si>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</si>
  <si>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</si>
  <si>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</si>
  <si>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</si>
  <si>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</si>
  <si>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</si>
  <si>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</si>
  <si>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</si>
  <si>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</si>
  <si>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</si>
  <si>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</si>
  <si>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</si>
  <si>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</si>
  <si>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</si>
  <si>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</si>
  <si>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</si>
  <si>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</si>
  <si>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</si>
  <si>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</si>
  <si>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</si>
  <si>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</si>
  <si>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</si>
  <si>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</si>
  <si>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</si>
  <si>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</si>
  <si>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</si>
  <si>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</si>
  <si>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</si>
  <si>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</si>
  <si>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</si>
  <si>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</si>
  <si>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</si>
  <si>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</si>
  <si>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</si>
  <si>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</si>
  <si>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</si>
  <si>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</si>
  <si>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</si>
  <si>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</si>
  <si>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</si>
  <si>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</si>
  <si>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</si>
  <si>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</si>
  <si>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</si>
  <si>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</si>
  <si>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</si>
  <si>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</si>
  <si>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</si>
  <si>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</si>
  <si>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</si>
  <si>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</si>
  <si>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</si>
  <si>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</si>
  <si>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</si>
  <si>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</si>
  <si>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</si>
  <si>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</si>
  <si>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</si>
  <si>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</si>
  <si>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</si>
  <si>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</si>
  <si>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</si>
  <si>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</si>
  <si>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</si>
  <si>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</si>
  <si>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</si>
  <si>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</si>
  <si>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</si>
  <si>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</si>
  <si>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</si>
  <si>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</si>
  <si>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</si>
  <si>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</si>
  <si>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</si>
  <si>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</si>
  <si>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</si>
  <si>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</si>
  <si>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</si>
  <si>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</si>
  <si>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</si>
  <si>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</si>
  <si>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</si>
  <si>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</si>
  <si>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</si>
  <si>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</si>
  <si>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</si>
  <si>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</si>
  <si>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</si>
  <si>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</si>
  <si>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</si>
  <si>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</si>
  <si>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</si>
  <si>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</si>
  <si>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</si>
  <si>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</si>
  <si>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</si>
  <si>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</si>
  <si>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</si>
  <si>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</si>
  <si>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</si>
  <si>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</si>
  <si>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</si>
  <si>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</si>
  <si>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</si>
  <si>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</si>
  <si>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</si>
  <si>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</si>
  <si>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</si>
  <si>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</si>
  <si>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</si>
  <si>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</si>
  <si>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</si>
  <si>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</si>
  <si>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</si>
  <si>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</si>
  <si>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</si>
  <si>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</si>
  <si>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</si>
  <si>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</si>
  <si>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</si>
  <si>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</si>
  <si>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</si>
  <si>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</si>
  <si>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</si>
  <si>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</si>
  <si>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</si>
  <si>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</si>
  <si>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</si>
  <si>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</si>
  <si>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</si>
  <si>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</si>
  <si>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</si>
  <si>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</si>
  <si>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</si>
  <si>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</si>
  <si>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</si>
  <si>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</si>
  <si>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</si>
  <si>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</si>
  <si>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</si>
  <si>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</si>
  <si>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</si>
  <si>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</si>
  <si>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</si>
  <si>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</si>
  <si>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</si>
  <si>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</si>
  <si>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</si>
  <si>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</si>
  <si>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</si>
  <si>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</si>
  <si>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</si>
  <si>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</si>
  <si>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</si>
  <si>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</si>
  <si>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</si>
  <si>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</si>
  <si>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</si>
  <si>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</si>
  <si>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</si>
  <si>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</si>
  <si>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</si>
  <si>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</si>
  <si>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</si>
  <si>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</si>
  <si>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</si>
  <si>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</si>
  <si>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</si>
  <si>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</si>
  <si>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</si>
  <si>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</si>
  <si>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</si>
  <si>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</si>
  <si>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</si>
  <si>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</si>
  <si>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</si>
  <si>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</si>
  <si>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</si>
  <si>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</si>
  <si>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</si>
  <si>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</si>
  <si>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</si>
  <si>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</si>
  <si>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</si>
  <si>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</si>
  <si>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</si>
  <si>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</si>
  <si>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</si>
  <si>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</si>
  <si>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</si>
  <si>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</si>
  <si>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</si>
  <si>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</si>
  <si>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</si>
  <si>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</si>
  <si>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</si>
  <si>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</si>
  <si>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</si>
  <si>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</si>
  <si>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</si>
  <si>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</si>
  <si>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</si>
  <si>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</si>
  <si>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</si>
  <si>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</si>
  <si>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</si>
  <si>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</si>
  <si>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</si>
  <si>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</si>
  <si>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</si>
  <si>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</si>
  <si>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</si>
  <si>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</si>
  <si>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</si>
  <si>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</si>
  <si>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</si>
  <si>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</si>
  <si>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</si>
  <si>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</si>
  <si>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</si>
  <si>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</si>
  <si>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</si>
  <si>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</si>
  <si>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</si>
  <si>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</si>
  <si>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</si>
  <si>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</si>
  <si>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</si>
  <si>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</si>
  <si>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</si>
  <si>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</si>
  <si>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</si>
  <si>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</si>
  <si>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</si>
  <si>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</si>
  <si>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</si>
  <si>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</si>
  <si>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</si>
  <si>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</si>
  <si>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</si>
  <si>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</si>
  <si>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</si>
  <si>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</si>
  <si>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</si>
  <si>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</si>
  <si>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</si>
  <si>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</si>
  <si>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</si>
  <si>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</si>
  <si>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</si>
  <si>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</si>
  <si>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</si>
  <si>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</si>
  <si>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</si>
  <si>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</si>
  <si>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</si>
  <si>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</si>
  <si>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</si>
  <si>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</si>
  <si>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</si>
  <si>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</si>
  <si>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</si>
  <si>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</si>
  <si>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</si>
  <si>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</si>
  <si>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</si>
  <si>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</si>
  <si>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</si>
  <si>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</si>
  <si>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</si>
  <si>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1080-1100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</si>
  <si>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</si>
  <si>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</si>
  <si>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</si>
  <si>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</si>
  <si>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</si>
  <si>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</si>
  <si>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</si>
  <si>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</si>
  <si>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</si>
  <si>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</si>
  <si>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</si>
  <si>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</si>
  <si>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</si>
  <si>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</si>
  <si>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</si>
  <si>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</si>
  <si>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</si>
  <si>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</si>
  <si>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</si>
  <si>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</si>
  <si>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</si>
  <si>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</si>
  <si>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</si>
  <si>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</si>
  <si>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</si>
  <si>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</si>
  <si>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</si>
  <si>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</si>
  <si>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</si>
  <si>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</si>
  <si>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</si>
  <si>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</si>
  <si>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</si>
  <si>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</si>
  <si>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</si>
  <si>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</si>
  <si>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</si>
  <si>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</si>
  <si>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</si>
  <si>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</si>
  <si>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</si>
  <si>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</si>
  <si>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</si>
  <si>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</si>
  <si>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</si>
  <si>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</si>
  <si>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</si>
  <si>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</si>
  <si>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</si>
  <si>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</si>
  <si>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</si>
  <si>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</si>
  <si>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</si>
  <si>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</si>
  <si>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</si>
  <si>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</si>
  <si>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</si>
  <si>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</si>
  <si>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</si>
  <si>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</si>
  <si>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</si>
  <si>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</si>
  <si>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</si>
  <si>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</si>
  <si>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</si>
  <si>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</si>
  <si>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</si>
  <si>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</si>
  <si>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</si>
  <si>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</si>
  <si>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</si>
  <si>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</si>
  <si>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</si>
  <si>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</si>
  <si>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</si>
  <si>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</si>
  <si>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</si>
  <si>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</si>
  <si>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</si>
  <si>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</si>
  <si>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</si>
  <si>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</si>
  <si>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</si>
  <si>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</si>
  <si>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</si>
  <si>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</si>
  <si>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</si>
  <si>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</si>
  <si>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</si>
  <si>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</si>
  <si>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</si>
  <si>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</si>
  <si>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</si>
  <si>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</si>
  <si>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</si>
  <si>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</si>
  <si>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</si>
  <si>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</si>
  <si>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</si>
  <si>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</si>
  <si>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</si>
  <si>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</si>
  <si>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</si>
  <si>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</si>
  <si>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185-190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</si>
  <si>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</si>
  <si>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</si>
  <si>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</si>
  <si>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</si>
  <si>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</si>
  <si>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</si>
  <si>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</si>
  <si>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1200-1220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</si>
  <si>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</si>
  <si>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</si>
  <si>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</si>
  <si>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</si>
  <si>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</si>
  <si>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</si>
  <si>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</si>
  <si>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</si>
  <si>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</si>
  <si>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</si>
  <si>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</si>
  <si>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</si>
  <si>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</si>
  <si>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</si>
  <si>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ZENITHEXPO</t>
  </si>
  <si>
    <t>INE058B01018</t>
  </si>
  <si>
    <t>710-720</t>
  </si>
  <si>
    <t>1180-1150</t>
  </si>
  <si>
    <t>230-235</t>
  </si>
  <si>
    <t>DNAMEDIA</t>
  </si>
  <si>
    <t>INE016M01021</t>
  </si>
  <si>
    <t>MOHOTAIND</t>
  </si>
  <si>
    <t>Part Profit of Rs.37.5/-</t>
  </si>
  <si>
    <t>INE247D01021</t>
  </si>
  <si>
    <t>880-890</t>
  </si>
  <si>
    <t>NIFTY JAN FUT</t>
  </si>
  <si>
    <t>Profit of Rs.43.50/-</t>
  </si>
  <si>
    <t>GAIL JAN Future</t>
  </si>
  <si>
    <t>GAIL JAN 500 PE</t>
  </si>
  <si>
    <t xml:space="preserve"> NIFTY JAN 10200 PE </t>
  </si>
  <si>
    <t>Part profit of Rs.52.5/-</t>
  </si>
  <si>
    <t>430-440</t>
  </si>
  <si>
    <t>240-235</t>
  </si>
  <si>
    <t>AFL</t>
  </si>
  <si>
    <t>INE020G01017</t>
  </si>
  <si>
    <t>RAJVIR</t>
  </si>
  <si>
    <t>INE011H01014</t>
  </si>
  <si>
    <t>RRSLGETF</t>
  </si>
  <si>
    <t>INF204KB1882</t>
  </si>
  <si>
    <t>500-505</t>
  </si>
  <si>
    <t>Profit of Rs.11/-</t>
  </si>
  <si>
    <t>79-80</t>
  </si>
  <si>
    <t>4740-4760</t>
  </si>
  <si>
    <t>4980-5000</t>
  </si>
  <si>
    <t>Profit of Rs.6.50/-</t>
  </si>
  <si>
    <t xml:space="preserve">Retail Research Technical Calls &amp; Fundamental Performance Report for the month of January -2018 </t>
  </si>
  <si>
    <t>GALLANTT</t>
  </si>
  <si>
    <t>INE297H01019</t>
  </si>
  <si>
    <t>GALLISPAT</t>
  </si>
  <si>
    <t>INE528K01011</t>
  </si>
  <si>
    <t>170-175</t>
  </si>
  <si>
    <t>Profit of Rs.2.80/-</t>
  </si>
  <si>
    <t>Profit of Rs.14.5/-</t>
  </si>
  <si>
    <t>Profit of Rs.20/-</t>
  </si>
  <si>
    <t>Profit of Rs.20.65/-</t>
  </si>
  <si>
    <t>Loss of Rs.1.75/-</t>
  </si>
  <si>
    <t>5400-5420</t>
  </si>
  <si>
    <t>Profit of Rs.5.25/-</t>
  </si>
  <si>
    <t>130-132</t>
  </si>
  <si>
    <t>Profit of Rs.176.50/-</t>
  </si>
  <si>
    <t xml:space="preserve">BANKNIFTY 4-JAN 25400 CE </t>
  </si>
  <si>
    <t>Profit of Rs.6.35/-</t>
  </si>
  <si>
    <t>188-192</t>
  </si>
  <si>
    <t>Profit of Rs.12.5/-</t>
  </si>
  <si>
    <t>Loss of Rs.11/-</t>
  </si>
  <si>
    <t>Loss of Rs.57/-</t>
  </si>
  <si>
    <t>NIFTY JAN 10200 PE</t>
  </si>
  <si>
    <t>UMESLTD</t>
  </si>
  <si>
    <t>INE240C01028</t>
  </si>
  <si>
    <t>Profit of Rs.22.5/-</t>
  </si>
  <si>
    <t>Profit of Rs.95.50/-</t>
  </si>
  <si>
    <t xml:space="preserve">KEI </t>
  </si>
  <si>
    <t>Profit of Rs.35/-</t>
  </si>
  <si>
    <t>Profit of Rs 33.50/-</t>
  </si>
  <si>
    <t>Profit of Rs 56/-</t>
  </si>
  <si>
    <t>Profit of Rs.2.40/-</t>
  </si>
  <si>
    <t>Profit of Rs.37/-</t>
  </si>
  <si>
    <t>Profit of Rs.7/-</t>
  </si>
  <si>
    <t>Profit of Rs.8.25/-</t>
  </si>
  <si>
    <t>BILPOWER</t>
  </si>
  <si>
    <t>INE952D01018</t>
  </si>
  <si>
    <t>KAUSHALYA</t>
  </si>
  <si>
    <t>INE234I01010</t>
  </si>
  <si>
    <t>KOTAKNV20</t>
  </si>
  <si>
    <t>INF174K01Z71</t>
  </si>
  <si>
    <t>Loss of Rs.102.50/-</t>
  </si>
  <si>
    <t>Profit of Rs.28/-</t>
  </si>
  <si>
    <t>Loss of Rs.65/-</t>
  </si>
  <si>
    <t>Profit of Rs.6.25/-</t>
  </si>
  <si>
    <t>Profit of Rs.26/-</t>
  </si>
  <si>
    <t>Profit of Rs.29/-</t>
  </si>
  <si>
    <t>MCDOWELL-N JAN FUT</t>
  </si>
  <si>
    <t>Profit of Rs.18/-</t>
  </si>
  <si>
    <t>Profit of Rs.5.50/-</t>
  </si>
  <si>
    <t>Profit of Rs.14/-</t>
  </si>
  <si>
    <t>BANKNIFTY 11-JAN 25600 PE</t>
  </si>
  <si>
    <t>Loss of Rs.163/-</t>
  </si>
  <si>
    <t>Profit of Rs.102.50/-</t>
  </si>
  <si>
    <t>p</t>
  </si>
  <si>
    <t>SHIVATEX</t>
  </si>
  <si>
    <t>INE705C01020</t>
  </si>
  <si>
    <t>Profit of Rs.45.50/-</t>
  </si>
  <si>
    <t>Profit of Rs.2.50/-</t>
  </si>
  <si>
    <t>112-115</t>
  </si>
  <si>
    <t>Profit of Rs.21.5/-</t>
  </si>
  <si>
    <t>Loss of Rs.9.50/-</t>
  </si>
  <si>
    <t>Profit of Rs.96.00/-</t>
  </si>
  <si>
    <t>Part Profit of Rs.107.50/-</t>
  </si>
  <si>
    <t>BANKNIFTY 11-JAN 25600 CE</t>
  </si>
  <si>
    <t>Profit of Rs.32/-</t>
  </si>
  <si>
    <t>Profit of Rs.16.00/-</t>
  </si>
  <si>
    <t>Profit of Rs.108/-</t>
  </si>
  <si>
    <t>592-595</t>
  </si>
  <si>
    <t>Profit of Rs.12/-</t>
  </si>
  <si>
    <t>Profit of Rs.9/-</t>
  </si>
  <si>
    <t>Profit of Rs.30.50/-</t>
  </si>
  <si>
    <t>Profit of Rs.36/-</t>
  </si>
  <si>
    <t>Profit of Rs.13.50/-</t>
  </si>
  <si>
    <t>EML</t>
  </si>
  <si>
    <t>NIFTY JAN 10600 PE</t>
  </si>
  <si>
    <t>Profit of Rs.24/-</t>
  </si>
  <si>
    <t>Profit of Rs.5.5/-</t>
  </si>
  <si>
    <t>Profit of Rs.25.75/-</t>
  </si>
  <si>
    <t>Profit of Rs.14.50/-</t>
  </si>
  <si>
    <t>160-162</t>
  </si>
  <si>
    <t>1490-1510</t>
  </si>
  <si>
    <t>Profit of Rs.7.75/-</t>
  </si>
  <si>
    <t>Loss of Rs.97.50/-</t>
  </si>
  <si>
    <t>203-206</t>
  </si>
  <si>
    <t xml:space="preserve">MCDOWELL-N </t>
  </si>
  <si>
    <t>Loss of Rs.59.5/-</t>
  </si>
  <si>
    <t>Loss of Rs.30.5/-</t>
  </si>
  <si>
    <t>Profit of Rs.142.50/-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</si>
  <si>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</si>
  <si>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</si>
  <si>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</si>
  <si>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</si>
  <si>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</si>
  <si>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</si>
  <si>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</si>
  <si>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</si>
  <si>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</si>
  <si>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</si>
  <si>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905-908</t>
  </si>
  <si>
    <t>KOTAKBANK JAN FUT</t>
  </si>
  <si>
    <t>1065-1070</t>
  </si>
  <si>
    <t>Profit of Rs. 2.5/-</t>
  </si>
  <si>
    <t>Loss of Rs.4.20/-</t>
  </si>
  <si>
    <t>Loss of Rs.90/-</t>
  </si>
  <si>
    <t>Loss of Rs.5.50/-</t>
  </si>
  <si>
    <t>Profit of Rs.13.25/-</t>
  </si>
  <si>
    <t>Profit of Rs.9.38/-</t>
  </si>
  <si>
    <t>1000-980</t>
  </si>
  <si>
    <t>760-780</t>
  </si>
  <si>
    <t>725-727</t>
  </si>
  <si>
    <t>Profit of Rs.227.5/-</t>
  </si>
  <si>
    <t>445-435</t>
  </si>
  <si>
    <t>Profit of Rs.16/-</t>
  </si>
  <si>
    <t>127-128</t>
  </si>
  <si>
    <t>UTISENSETF</t>
  </si>
  <si>
    <t>Profit of Rs.10.50/-</t>
  </si>
  <si>
    <t>658-663</t>
  </si>
  <si>
    <t>720-730</t>
  </si>
  <si>
    <t>Profit of Rs.48/-</t>
  </si>
  <si>
    <t xml:space="preserve">BANKNIFTY 18-JAN 26700 PE </t>
  </si>
  <si>
    <t>Profit of Rs.10/-</t>
  </si>
  <si>
    <t>Loss of Rs.54/-</t>
  </si>
  <si>
    <t>Loss of Rs.85/-</t>
  </si>
  <si>
    <t>HNGSNGBEES</t>
  </si>
  <si>
    <t>INF789FB1X58</t>
  </si>
  <si>
    <t>ZENITHBIR</t>
  </si>
  <si>
    <t>INE318D01020</t>
  </si>
  <si>
    <t xml:space="preserve">LT JAN 1340 PE </t>
  </si>
  <si>
    <t>20-22</t>
  </si>
  <si>
    <t>Profit of Rs.45/-</t>
  </si>
  <si>
    <t>179-181</t>
  </si>
  <si>
    <t>195-200</t>
  </si>
  <si>
    <t>Profit of Rs.50.25/-</t>
  </si>
  <si>
    <t>Profit of Rs.31.5/-</t>
  </si>
  <si>
    <t>Loss of Rs.150.50/-</t>
  </si>
  <si>
    <t>AMJLAND</t>
  </si>
  <si>
    <t>EQ30</t>
  </si>
  <si>
    <t>INF754K01EM9</t>
  </si>
  <si>
    <t>NORBTEAEXP</t>
  </si>
  <si>
    <t>INE369C01017</t>
  </si>
  <si>
    <t>MAYUR MAHESHKUMAR PANCHAL</t>
  </si>
  <si>
    <t>Profit of Rs.19/-</t>
  </si>
  <si>
    <t>Profit of Rs.6.5/-</t>
  </si>
  <si>
    <t>1050-1060</t>
  </si>
  <si>
    <t>Profit of Rs.38/-</t>
  </si>
  <si>
    <t>126-128</t>
  </si>
  <si>
    <t>1378-1385</t>
  </si>
  <si>
    <t>Loss of Rs.62.5/-</t>
  </si>
  <si>
    <t>LICNETFGSC</t>
  </si>
  <si>
    <t>INF767K01MV5</t>
  </si>
  <si>
    <t>NIFTY JAN 11000 PE</t>
  </si>
  <si>
    <t>Profit of Rs.3.5/-</t>
  </si>
  <si>
    <t>Profit of Rs.3.75/-</t>
  </si>
  <si>
    <t>434-436</t>
  </si>
  <si>
    <t>Loss of Rs.22/-</t>
  </si>
  <si>
    <t>FUNNY</t>
  </si>
  <si>
    <t>RONAK BANSAL</t>
  </si>
  <si>
    <t>DBSTOCKBRO</t>
  </si>
  <si>
    <t>INE921B01025</t>
  </si>
  <si>
    <t>Profit of Rs.16.75/-</t>
  </si>
  <si>
    <t xml:space="preserve">NIFTY FEB FUT </t>
  </si>
  <si>
    <t>Profit of Rs.3.15/-</t>
  </si>
  <si>
    <t>Profit of Rs.17/-</t>
  </si>
  <si>
    <t>2700-2750</t>
  </si>
  <si>
    <t>Loss of Rs.23/-</t>
  </si>
  <si>
    <t>Loss of Rs.4.75/-</t>
  </si>
  <si>
    <t>DARJEELING</t>
  </si>
  <si>
    <t>AVNI MERCHANTS PRIVATE LIMITED</t>
  </si>
  <si>
    <t>KAPILRAJ</t>
  </si>
  <si>
    <t>MADHU NEELESH KUMAR LAHOTI</t>
  </si>
  <si>
    <t>PARAMI INVESTMENTS PVT. LTD.</t>
  </si>
  <si>
    <t>PAISALO</t>
  </si>
  <si>
    <t>BANKNIFTY JAN 27200 PE</t>
  </si>
  <si>
    <t>60-70</t>
  </si>
  <si>
    <t>Loss of Rs.27.50/-</t>
  </si>
  <si>
    <t>Loss of Rs.50/-</t>
  </si>
  <si>
    <t>Loss of Rs.8.50/-</t>
  </si>
  <si>
    <t>Loss of Rs.56/-</t>
  </si>
  <si>
    <t>Loss of Rs.32.50/-</t>
  </si>
  <si>
    <t>Loss of Rs.26.50/-</t>
  </si>
  <si>
    <t>IDFNIFTYET</t>
  </si>
  <si>
    <t>INF194KA1U07</t>
  </si>
  <si>
    <t>NIFTYEES</t>
  </si>
  <si>
    <t>INF754K01EK3</t>
  </si>
  <si>
    <t>ORIENTPPR</t>
  </si>
  <si>
    <t>INE592A01026</t>
  </si>
  <si>
    <t>SHARIABEES</t>
  </si>
  <si>
    <t>INF732E01128</t>
  </si>
  <si>
    <t>KHOOBSURAT</t>
  </si>
  <si>
    <t>KATHAKALI VINCOM PVT LTD</t>
  </si>
  <si>
    <t>AJAY DHIRAJLAL NATHWANI</t>
  </si>
  <si>
    <t>Loss of Rs.140/-</t>
  </si>
  <si>
    <t>DEEPAK PARSHARAM SALVI</t>
  </si>
  <si>
    <t>SHAILJA</t>
  </si>
  <si>
    <t>NEWGEN</t>
  </si>
  <si>
    <t>TCI Finance Limited</t>
  </si>
  <si>
    <t>GARNET INTERNATIONAL LTD</t>
  </si>
  <si>
    <t>HINDNATGLS</t>
  </si>
  <si>
    <t>INE952A01022</t>
  </si>
  <si>
    <t>INE619B01017</t>
  </si>
  <si>
    <t>Loss of Rs.3.50/-</t>
  </si>
  <si>
    <t>3295-3310</t>
  </si>
  <si>
    <t>495-500</t>
  </si>
  <si>
    <t>1062-1072</t>
  </si>
  <si>
    <t>399-402</t>
  </si>
  <si>
    <t>AMBER</t>
  </si>
  <si>
    <t>INE371P01015</t>
  </si>
  <si>
    <t>CREATIVEYE</t>
  </si>
  <si>
    <t>INE230B01021</t>
  </si>
  <si>
    <t>SHASHIKANT CHINUBHAI KAPADIA</t>
  </si>
  <si>
    <t>JAY KAMLESHBHAI BHAVSAR</t>
  </si>
  <si>
    <t>BHAVISHYA ECOMMERCE PRIVATE LIMITED .</t>
  </si>
  <si>
    <t>NINJA HEALTHCARE LIMITED</t>
  </si>
  <si>
    <t>SAMUDHITA SALES PRIVATE LIMITED</t>
  </si>
  <si>
    <t>ARTVIEW VINTRADE PRIVATE LIMITED</t>
  </si>
  <si>
    <t>DHANLAXMI BUILDERS AND DEVELOPERS PRIVATE LIMITED</t>
  </si>
  <si>
    <t>ANURADHA HIMATSINGKA</t>
  </si>
  <si>
    <t>VIKRAM HIMATSINGKA</t>
  </si>
  <si>
    <t>RATNABHUMI</t>
  </si>
  <si>
    <t>HITESH KUMAR</t>
  </si>
  <si>
    <t>TAHL</t>
  </si>
  <si>
    <t>PINALBEN R. SHAH</t>
  </si>
  <si>
    <t>VIVIDOFFSET PRINTERS PRIVATELIMITED</t>
  </si>
  <si>
    <t>PURITY TRADEMAX LLP</t>
  </si>
  <si>
    <t>INNOVATIVE</t>
  </si>
  <si>
    <t>Innovative Tyres &amp; Tubes</t>
  </si>
  <si>
    <t>Reliance Comm. Ltd.</t>
  </si>
  <si>
    <t>SHAASTRA SECURITIES TRADING PRIVATE LIMITED</t>
  </si>
  <si>
    <t>Sanco Industries Ltd.</t>
  </si>
  <si>
    <t>SAURIN RAJESH SHAH HUF</t>
  </si>
  <si>
    <t>Supreme Tex Mart Limited</t>
  </si>
  <si>
    <t>SBI MUTUAL FUND</t>
  </si>
  <si>
    <t>Justdial Ltd.</t>
  </si>
  <si>
    <t xml:space="preserve"> BOMDYEING</t>
  </si>
  <si>
    <t>232-233</t>
  </si>
  <si>
    <t>BANKNIFTY 1- FEB 27000 PE</t>
  </si>
  <si>
    <t>BANKNIFTY 1- FEB 27800 CE</t>
  </si>
  <si>
    <t>Profit of Rs.42.50/-</t>
  </si>
  <si>
    <t>NIFTY FEB 10900 PE</t>
  </si>
  <si>
    <t>105-107</t>
  </si>
  <si>
    <t>NIFTY FEB 11300 CE</t>
  </si>
  <si>
    <t>65-67</t>
  </si>
  <si>
    <t>Loss of Rs.32/-</t>
  </si>
  <si>
    <t>CRMFGETF</t>
  </si>
  <si>
    <t>INF760K01BR1</t>
  </si>
  <si>
    <t>FIRSTWIN</t>
  </si>
  <si>
    <t>INE315J01015</t>
  </si>
  <si>
    <t>IVZINNIFTY</t>
  </si>
  <si>
    <t>INF205K01DA9</t>
  </si>
  <si>
    <t>JAIHINDPRO</t>
  </si>
  <si>
    <t>INE343D01010</t>
  </si>
  <si>
    <t>LICNFNHGP</t>
  </si>
  <si>
    <t>INF767K01PC8</t>
  </si>
  <si>
    <t>LOWVOLIWIN</t>
  </si>
  <si>
    <t>INF109KB10T8</t>
  </si>
  <si>
    <t>QNIFTY</t>
  </si>
  <si>
    <t>INF082J01028</t>
  </si>
  <si>
    <t>RADAAN</t>
  </si>
  <si>
    <t>INE874F01027</t>
  </si>
  <si>
    <t>AMARSEC</t>
  </si>
  <si>
    <t>ORIOU CAPITAL LLP</t>
  </si>
  <si>
    <t>OMKAR PRAVIN HERLEKAR</t>
  </si>
  <si>
    <t>AMFL</t>
  </si>
  <si>
    <t>SHAH RAKSHIT MAHENDRABHAI (HUF)</t>
  </si>
  <si>
    <t>RAKSHIT MAHENDRA SHAH</t>
  </si>
  <si>
    <t>MANOJ CHHAGANLAL RATHOD HUF</t>
  </si>
  <si>
    <t>ARYACAPM</t>
  </si>
  <si>
    <t>SUSHIL KUMAR SHARMA</t>
  </si>
  <si>
    <t>KANODIA GROUP</t>
  </si>
  <si>
    <t>BULL</t>
  </si>
  <si>
    <t>BABUBHAI PURUSHOTTAMDAS STOCK BROKERS PVT LTD</t>
  </si>
  <si>
    <t>BHARTI MUKESH SAMPAT</t>
  </si>
  <si>
    <t>CRPRISK</t>
  </si>
  <si>
    <t>ELITE ACCFIN SOLUTIONS PRIVATE LIMITED</t>
  </si>
  <si>
    <t>SANJAY KUMAR SINGHAL</t>
  </si>
  <si>
    <t>HITESHBHAI MISTRI</t>
  </si>
  <si>
    <t>HANS METALS LIMITED</t>
  </si>
  <si>
    <t>AMRUTLAL VANMALIDAS SHAH</t>
  </si>
  <si>
    <t>SHETH BROTHER</t>
  </si>
  <si>
    <t>DANUBE</t>
  </si>
  <si>
    <t>S N SHAH (HUF)</t>
  </si>
  <si>
    <t>DARSHANORNA</t>
  </si>
  <si>
    <t>AASHYA FINCOM</t>
  </si>
  <si>
    <t>ESSAR TRADING COMPANY</t>
  </si>
  <si>
    <t>MALAY SHAILESHBHAI PATEL</t>
  </si>
  <si>
    <t>GARNET INTERNATIONAL LIMITED</t>
  </si>
  <si>
    <t>DJ YATAYAT PRIVATE LIMITED</t>
  </si>
  <si>
    <t>GOLDENSIGHT VINIMAY PRIVATE LIMITED</t>
  </si>
  <si>
    <t>SURJIT KUMAR GUPTA</t>
  </si>
  <si>
    <t>VINOD GUPTA</t>
  </si>
  <si>
    <t>IITLPROJ</t>
  </si>
  <si>
    <t>TANVI FINCAP PRIVATE LIMITED</t>
  </si>
  <si>
    <t>RAKSHIT BUILDCON PRIVATE LIMITED</t>
  </si>
  <si>
    <t>HANSABEN DIPAKBHAI PUJARA</t>
  </si>
  <si>
    <t>JDML</t>
  </si>
  <si>
    <t>DOSHI HETAL S</t>
  </si>
  <si>
    <t>HIMA HIREN SHAH</t>
  </si>
  <si>
    <t>AKRAM DUSHANI</t>
  </si>
  <si>
    <t>BINDU DINESH SHAH</t>
  </si>
  <si>
    <t>CHIRAG BHARAT HUF</t>
  </si>
  <si>
    <t>KHIMJIBHAI MONABHAI SUTARIYA</t>
  </si>
  <si>
    <t>RAMESHBHAI PRAGAJIBHAI LIMBASIYA</t>
  </si>
  <si>
    <t>BP FINTRADE PRIVATE LIMITED</t>
  </si>
  <si>
    <t>KFL</t>
  </si>
  <si>
    <t>GANESH RAMESH NIBE</t>
  </si>
  <si>
    <t>SUDHA HARISH CHANDAK</t>
  </si>
  <si>
    <t>MAFATIND</t>
  </si>
  <si>
    <t>MINAL BHARAT PATEL</t>
  </si>
  <si>
    <t>MANCREDIT</t>
  </si>
  <si>
    <t>DHAKAD PROPERTIES AND FINANCIAL SERVICE PRIVATE LIMITED</t>
  </si>
  <si>
    <t>RUCHIT BHARAT PATEL</t>
  </si>
  <si>
    <t>NEL</t>
  </si>
  <si>
    <t>SUNIYOJIT MERCHANTS PRIVATE LIMITED</t>
  </si>
  <si>
    <t>AMIT AGARWAL HUF</t>
  </si>
  <si>
    <t>AMIT RAJENDRA PRASAD AGARWAL</t>
  </si>
  <si>
    <t>OASIS</t>
  </si>
  <si>
    <t>OPG SECURITIES P LTD</t>
  </si>
  <si>
    <t>PACL</t>
  </si>
  <si>
    <t>IDBI BANK LIMITED</t>
  </si>
  <si>
    <t>ARYAMAN BROKING LIMITED</t>
  </si>
  <si>
    <t>SAGAR</t>
  </si>
  <si>
    <t>MERIT CREDIT CORPORATION LIMITED</t>
  </si>
  <si>
    <t>SHERWOOD SECURITIES PVT LTD</t>
  </si>
  <si>
    <t>JACKPOT VINTRADE PRIVATE LIMITED</t>
  </si>
  <si>
    <t>RAJNISH TIWARI</t>
  </si>
  <si>
    <t>HARDIK BHARAT PATEL</t>
  </si>
  <si>
    <t>SRDL</t>
  </si>
  <si>
    <t>MAMTA S SHANBHAG</t>
  </si>
  <si>
    <t>VASINFRA</t>
  </si>
  <si>
    <t>SUNDEEP RAJPAL CHHABRA</t>
  </si>
  <si>
    <t>SIVANANADAN NANU</t>
  </si>
  <si>
    <t>APOLLO</t>
  </si>
  <si>
    <t>Apollo Micro Systems Ltd</t>
  </si>
  <si>
    <t>BOI AXA MUTUAL FUND - MIDCAP EQUITY AND DEBT FUND</t>
  </si>
  <si>
    <t>De Nora India Limited</t>
  </si>
  <si>
    <t>RAVINDER SINDHU (HUF)</t>
  </si>
  <si>
    <t>Emami Infrastructure Ltd</t>
  </si>
  <si>
    <t>FINETHICAL TRADING PVT LTD</t>
  </si>
  <si>
    <t>Ester Industries Ltd</t>
  </si>
  <si>
    <t>KIFS  ENTERPRISE</t>
  </si>
  <si>
    <t>GOLDMINE STOCKS PRIVATE LIMITED</t>
  </si>
  <si>
    <t>JALAN</t>
  </si>
  <si>
    <t>Jalan Transolu. India Ltd</t>
  </si>
  <si>
    <t>ALOK KUMAR</t>
  </si>
  <si>
    <t>SHIKHAR GUPTA</t>
  </si>
  <si>
    <t>Poddar Pigments Limited</t>
  </si>
  <si>
    <t>GKS LOGISTICS PRIVATE LIMITED</t>
  </si>
  <si>
    <t>Quess Corp Limited</t>
  </si>
  <si>
    <t>SUNDARAM MUTUAL FUND  SUNDARAM SELECT MIDCAP</t>
  </si>
  <si>
    <t>SABTN</t>
  </si>
  <si>
    <t>Sri Adhikari Brothers Tel</t>
  </si>
  <si>
    <t>REAVA BEACH HOUSE</t>
  </si>
  <si>
    <t>Southern Petro Ind Corp</t>
  </si>
  <si>
    <t>Hardik Bharat Patel</t>
  </si>
  <si>
    <t>PRIYA CHANDRAKANT JALGAONKAR</t>
  </si>
  <si>
    <t>EAST INDIA SECURITIES LTD.</t>
  </si>
  <si>
    <t>EDELCAP SECURITIES LIMITED</t>
  </si>
  <si>
    <t>MAYUKA INVESTMENT LIMITED</t>
  </si>
  <si>
    <t>RAMDAS MADHAVA PAI</t>
  </si>
  <si>
    <t>VASANTHI RAMDAS PAI</t>
  </si>
  <si>
    <t>R.P.P. Infra Projects Ltd</t>
  </si>
  <si>
    <t>SURENDRA NAVNITLAL SANGHAVI</t>
  </si>
  <si>
    <t>BHAVNABEN VIRENDRAKUMAR PATEL</t>
  </si>
  <si>
    <t>RUCHIT B. PATEL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</si>
</sst>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rgb="FF92D050"/>
        <bgColor indexed="38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71" borderId="11" xfId="0" applyNumberFormat="1" applyFont="1" applyFill="1" applyBorder="1" applyAlignment="1">
      <alignment horizontal="center"/>
    </xf>
    <xf numFmtId="0" fontId="0" fillId="72" borderId="11" xfId="0" applyFont="1" applyFill="1" applyBorder="1"/>
    <xf numFmtId="0" fontId="0" fillId="72" borderId="11" xfId="0" applyFill="1" applyBorder="1" applyAlignment="1">
      <alignment horizontal="center"/>
    </xf>
    <xf numFmtId="0" fontId="0" fillId="73" borderId="11" xfId="0" applyFont="1" applyFill="1" applyBorder="1" applyAlignment="1">
      <alignment horizontal="right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5" borderId="0" xfId="0" applyFont="1" applyFill="1"/>
    <xf numFmtId="0" fontId="0" fillId="28" borderId="0" xfId="0" applyFont="1" applyFill="1"/>
    <xf numFmtId="0" fontId="0" fillId="7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4" borderId="16" xfId="38" applyFont="1" applyFill="1" applyBorder="1" applyAlignment="1">
      <alignment horizontal="center"/>
    </xf>
    <xf numFmtId="168" fontId="4" fillId="74" borderId="16" xfId="0" applyNumberFormat="1" applyFont="1" applyFill="1" applyBorder="1" applyAlignment="1">
      <alignment horizontal="center" vertical="center"/>
    </xf>
    <xf numFmtId="168" fontId="4" fillId="74" borderId="16" xfId="0" applyNumberFormat="1" applyFont="1" applyFill="1" applyBorder="1" applyAlignment="1">
      <alignment horizontal="left"/>
    </xf>
    <xf numFmtId="2" fontId="4" fillId="74" borderId="16" xfId="38" applyNumberFormat="1" applyFont="1" applyFill="1" applyBorder="1" applyAlignment="1">
      <alignment horizontal="center" vertical="center"/>
    </xf>
    <xf numFmtId="2" fontId="4" fillId="74" borderId="16" xfId="38" applyNumberFormat="1" applyFont="1" applyFill="1" applyBorder="1" applyAlignment="1">
      <alignment horizontal="center"/>
    </xf>
    <xf numFmtId="0" fontId="4" fillId="74" borderId="16" xfId="0" applyFont="1" applyFill="1" applyBorder="1" applyAlignment="1">
      <alignment horizontal="center"/>
    </xf>
    <xf numFmtId="2" fontId="4" fillId="74" borderId="16" xfId="0" applyNumberFormat="1" applyFont="1" applyFill="1" applyBorder="1" applyAlignment="1">
      <alignment horizontal="center" vertical="center" wrapText="1"/>
    </xf>
    <xf numFmtId="10" fontId="4" fillId="74" borderId="16" xfId="45" applyNumberFormat="1" applyFont="1" applyFill="1" applyBorder="1" applyAlignment="1" applyProtection="1">
      <alignment horizontal="center" vertical="center" wrapText="1"/>
    </xf>
    <xf numFmtId="168" fontId="4" fillId="74" borderId="16" xfId="0" applyNumberFormat="1" applyFont="1" applyFill="1" applyBorder="1" applyAlignment="1">
      <alignment horizontal="center" vertical="center" wrapText="1"/>
    </xf>
    <xf numFmtId="0" fontId="0" fillId="72" borderId="19" xfId="0" applyFont="1" applyFill="1" applyBorder="1" applyAlignment="1">
      <alignment horizontal="center"/>
    </xf>
    <xf numFmtId="0" fontId="0" fillId="72" borderId="16" xfId="0" applyFont="1" applyFill="1" applyBorder="1" applyAlignment="1">
      <alignment horizontal="center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2" fontId="0" fillId="73" borderId="16" xfId="0" applyNumberFormat="1" applyFont="1" applyFill="1" applyBorder="1" applyAlignment="1">
      <alignment horizontal="center" vertical="center" wrapText="1"/>
    </xf>
    <xf numFmtId="166" fontId="0" fillId="71" borderId="10" xfId="0" applyNumberFormat="1" applyFon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5" borderId="16" xfId="0" applyNumberFormat="1" applyFont="1" applyFill="1" applyBorder="1" applyAlignment="1">
      <alignment horizontal="right"/>
    </xf>
    <xf numFmtId="0" fontId="0" fillId="28" borderId="0" xfId="0" applyFill="1"/>
    <xf numFmtId="0" fontId="0" fillId="29" borderId="0" xfId="0" applyFill="1" applyBorder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1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165" fontId="0" fillId="66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5" fontId="0" fillId="76" borderId="16" xfId="0" applyNumberFormat="1" applyFont="1" applyFill="1" applyBorder="1" applyAlignment="1">
      <alignment horizontal="right"/>
    </xf>
    <xf numFmtId="166" fontId="0" fillId="76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6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0" fontId="67" fillId="65" borderId="11" xfId="0" applyFont="1" applyFill="1" applyBorder="1" applyAlignment="1">
      <alignment horizontal="center"/>
    </xf>
    <xf numFmtId="166" fontId="67" fillId="77" borderId="11" xfId="0" applyNumberFormat="1" applyFont="1" applyFill="1" applyBorder="1" applyAlignment="1">
      <alignment horizontal="center"/>
    </xf>
    <xf numFmtId="0" fontId="67" fillId="65" borderId="11" xfId="0" applyFont="1" applyFill="1" applyBorder="1"/>
    <xf numFmtId="0" fontId="67" fillId="65" borderId="19" xfId="0" applyFont="1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2" fontId="67" fillId="78" borderId="16" xfId="0" applyNumberFormat="1" applyFont="1" applyFill="1" applyBorder="1" applyAlignment="1">
      <alignment horizontal="center" vertical="center" wrapText="1"/>
    </xf>
    <xf numFmtId="10" fontId="67" fillId="78" borderId="21" xfId="45" applyNumberFormat="1" applyFont="1" applyFill="1" applyBorder="1" applyAlignment="1" applyProtection="1">
      <alignment horizontal="center" vertical="center" wrapText="1"/>
    </xf>
    <xf numFmtId="0" fontId="67" fillId="78" borderId="11" xfId="38" applyFont="1" applyFill="1" applyBorder="1" applyAlignment="1">
      <alignment horizontal="center" vertical="center" wrapText="1"/>
    </xf>
    <xf numFmtId="166" fontId="67" fillId="77" borderId="10" xfId="0" applyNumberFormat="1" applyFont="1" applyFill="1" applyBorder="1" applyAlignment="1">
      <alignment horizontal="center"/>
    </xf>
    <xf numFmtId="0" fontId="67" fillId="78" borderId="11" xfId="0" applyFont="1" applyFill="1" applyBorder="1" applyAlignment="1">
      <alignment horizontal="right"/>
    </xf>
    <xf numFmtId="0" fontId="0" fillId="73" borderId="21" xfId="38" applyFont="1" applyFill="1" applyBorder="1" applyAlignment="1">
      <alignment horizontal="center" vertical="center" wrapText="1"/>
    </xf>
    <xf numFmtId="10" fontId="0" fillId="73" borderId="16" xfId="45" applyNumberFormat="1" applyFont="1" applyFill="1" applyBorder="1" applyAlignment="1" applyProtection="1">
      <alignment horizontal="center" vertical="center" wrapText="1"/>
    </xf>
    <xf numFmtId="2" fontId="0" fillId="79" borderId="16" xfId="0" applyNumberFormat="1" applyFont="1" applyFill="1" applyBorder="1" applyAlignment="1">
      <alignment horizontal="center" vertical="center" wrapText="1"/>
    </xf>
    <xf numFmtId="10" fontId="0" fillId="79" borderId="21" xfId="45" applyNumberFormat="1" applyFont="1" applyFill="1" applyBorder="1" applyAlignment="1" applyProtection="1">
      <alignment horizontal="center" vertical="center" wrapText="1"/>
    </xf>
    <xf numFmtId="0" fontId="0" fillId="79" borderId="11" xfId="38" applyFont="1" applyFill="1" applyBorder="1" applyAlignment="1">
      <alignment horizontal="center" vertical="center" wrapText="1"/>
    </xf>
    <xf numFmtId="166" fontId="0" fillId="76" borderId="10" xfId="0" applyNumberFormat="1" applyFont="1" applyFill="1" applyBorder="1" applyAlignment="1">
      <alignment horizontal="center"/>
    </xf>
    <xf numFmtId="0" fontId="0" fillId="79" borderId="11" xfId="0" applyFill="1" applyBorder="1" applyAlignment="1">
      <alignment horizontal="right"/>
    </xf>
    <xf numFmtId="168" fontId="0" fillId="74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7" fontId="0" fillId="65" borderId="16" xfId="0" applyNumberFormat="1" applyFill="1" applyBorder="1"/>
    <xf numFmtId="15" fontId="0" fillId="77" borderId="16" xfId="0" applyNumberFormat="1" applyFont="1" applyFill="1" applyBorder="1" applyAlignment="1">
      <alignment horizontal="right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2" fontId="0" fillId="78" borderId="16" xfId="0" applyNumberFormat="1" applyFont="1" applyFill="1" applyBorder="1" applyAlignment="1">
      <alignment horizontal="center" vertical="center" wrapText="1"/>
    </xf>
    <xf numFmtId="10" fontId="0" fillId="78" borderId="2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right"/>
    </xf>
    <xf numFmtId="0" fontId="0" fillId="78" borderId="11" xfId="38" applyFont="1" applyFill="1" applyBorder="1" applyAlignment="1">
      <alignment horizontal="center" vertical="center" wrapText="1"/>
    </xf>
    <xf numFmtId="166" fontId="0" fillId="77" borderId="10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166" fontId="67" fillId="77" borderId="21" xfId="0" applyNumberFormat="1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7" borderId="33" xfId="0" applyFont="1" applyFill="1" applyBorder="1" applyAlignment="1">
      <alignment horizontal="center"/>
    </xf>
    <xf numFmtId="0" fontId="0" fillId="67" borderId="51" xfId="0" applyFont="1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1" xfId="0" applyNumberFormat="1" applyFill="1" applyBorder="1" applyAlignment="1">
      <alignment horizontal="center"/>
    </xf>
    <xf numFmtId="15" fontId="0" fillId="76" borderId="33" xfId="0" applyNumberFormat="1" applyFont="1" applyFill="1" applyBorder="1" applyAlignment="1">
      <alignment horizontal="center"/>
    </xf>
    <xf numFmtId="15" fontId="0" fillId="76" borderId="51" xfId="0" applyNumberFormat="1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1" xfId="0" applyFont="1" applyFill="1" applyBorder="1" applyAlignment="1">
      <alignment horizontal="center"/>
    </xf>
    <xf numFmtId="165" fontId="0" fillId="0" borderId="33" xfId="0" applyNumberFormat="1" applyFont="1" applyFill="1" applyBorder="1" applyAlignment="1">
      <alignment horizontal="center" vertical="center"/>
    </xf>
    <xf numFmtId="165" fontId="0" fillId="0" borderId="51" xfId="0" applyNumberFormat="1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167" fontId="0" fillId="0" borderId="33" xfId="0" applyNumberFormat="1" applyFill="1" applyBorder="1" applyAlignment="1">
      <alignment horizontal="center"/>
    </xf>
    <xf numFmtId="167" fontId="0" fillId="0" borderId="51" xfId="0" applyNumberFormat="1" applyFill="1" applyBorder="1" applyAlignment="1">
      <alignment horizontal="center"/>
    </xf>
    <xf numFmtId="15" fontId="0" fillId="0" borderId="33" xfId="0" applyNumberFormat="1" applyFont="1" applyFill="1" applyBorder="1" applyAlignment="1">
      <alignment horizontal="center"/>
    </xf>
    <xf numFmtId="15" fontId="0" fillId="0" borderId="51" xfId="0" applyNumberFormat="1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5" fontId="0" fillId="66" borderId="33" xfId="0" applyNumberFormat="1" applyFont="1" applyFill="1" applyBorder="1" applyAlignment="1">
      <alignment horizontal="center" vertical="center"/>
    </xf>
    <xf numFmtId="165" fontId="0" fillId="66" borderId="51" xfId="0" applyNumberFormat="1" applyFont="1" applyFill="1" applyBorder="1" applyAlignment="1">
      <alignment horizontal="center" vertical="center"/>
    </xf>
    <xf numFmtId="0" fontId="0" fillId="66" borderId="53" xfId="0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54" xfId="0" applyFill="1" applyBorder="1" applyAlignment="1">
      <alignment horizontal="center"/>
    </xf>
    <xf numFmtId="0" fontId="0" fillId="66" borderId="52" xfId="0" applyFill="1" applyBorder="1" applyAlignment="1">
      <alignment horizontal="center"/>
    </xf>
    <xf numFmtId="0" fontId="0" fillId="77" borderId="50" xfId="0" applyFill="1" applyBorder="1" applyAlignment="1">
      <alignment horizontal="center"/>
    </xf>
    <xf numFmtId="0" fontId="0" fillId="76" borderId="50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67" fillId="77" borderId="50" xfId="0" applyFont="1" applyFill="1" applyBorder="1" applyAlignment="1">
      <alignment horizontal="center"/>
    </xf>
    <xf numFmtId="0" fontId="0" fillId="69" borderId="29" xfId="0" applyFill="1" applyBorder="1" applyAlignment="1">
      <alignment horizontal="center"/>
    </xf>
    <xf numFmtId="0" fontId="0" fillId="69" borderId="30" xfId="0" applyFill="1" applyBorder="1" applyAlignment="1">
      <alignment horizontal="center"/>
    </xf>
    <xf numFmtId="0" fontId="0" fillId="66" borderId="29" xfId="0" applyFill="1" applyBorder="1" applyAlignment="1">
      <alignment horizontal="center"/>
    </xf>
    <xf numFmtId="0" fontId="0" fillId="66" borderId="30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166" fontId="0" fillId="76" borderId="33" xfId="0" applyNumberFormat="1" applyFont="1" applyFill="1" applyBorder="1" applyAlignment="1">
      <alignment horizontal="center" vertical="center"/>
    </xf>
    <xf numFmtId="166" fontId="0" fillId="76" borderId="51" xfId="0" applyNumberFormat="1" applyFont="1" applyFill="1" applyBorder="1" applyAlignment="1">
      <alignment horizontal="center" vertic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6" borderId="16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16" fontId="0" fillId="66" borderId="33" xfId="0" applyNumberFormat="1" applyFill="1" applyBorder="1" applyAlignment="1">
      <alignment horizontal="center"/>
    </xf>
    <xf numFmtId="16" fontId="0" fillId="66" borderId="51" xfId="0" applyNumberFormat="1" applyFill="1" applyBorder="1" applyAlignment="1">
      <alignment horizontal="center"/>
    </xf>
    <xf numFmtId="0" fontId="0" fillId="66" borderId="33" xfId="0" applyFill="1" applyBorder="1" applyAlignment="1">
      <alignment horizontal="center"/>
    </xf>
    <xf numFmtId="0" fontId="0" fillId="66" borderId="51" xfId="0" applyFill="1" applyBorder="1" applyAlignment="1">
      <alignment horizontal="center"/>
    </xf>
    <xf numFmtId="0" fontId="0" fillId="71" borderId="16" xfId="0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G31" sqref="G31:G3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6" t="s">
        <v>2209</v>
      </c>
      <c r="B1" s="296"/>
      <c r="C1" s="296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72" t="s">
        <v>265</v>
      </c>
      <c r="J2" s="572"/>
      <c r="K2" s="297" t="s">
        <v>273</v>
      </c>
      <c r="L2" s="297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2647</v>
      </c>
      <c r="D3" s="239" t="s">
        <v>270</v>
      </c>
      <c r="E3" s="240">
        <v>64.393500000000003</v>
      </c>
      <c r="F3" s="294">
        <v>64.290000000000006</v>
      </c>
      <c r="G3" s="294">
        <v>64.66</v>
      </c>
      <c r="H3" s="294">
        <v>64.59</v>
      </c>
      <c r="I3" s="569" t="s">
        <v>2648</v>
      </c>
      <c r="J3" s="569"/>
      <c r="K3" s="241">
        <v>0.26649999999999352</v>
      </c>
      <c r="L3" s="242">
        <v>266.49999999999352</v>
      </c>
      <c r="M3" s="294">
        <v>1000</v>
      </c>
      <c r="N3" s="243" t="s">
        <v>272</v>
      </c>
      <c r="O3" s="284">
        <v>42864</v>
      </c>
      <c r="Q3" s="244"/>
      <c r="R3" s="245" t="s">
        <v>2498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2649</v>
      </c>
      <c r="D4" s="239" t="s">
        <v>270</v>
      </c>
      <c r="E4" s="240">
        <v>64.653499999999994</v>
      </c>
      <c r="F4" s="294">
        <v>64.45</v>
      </c>
      <c r="G4" s="294">
        <v>64.965000000000003</v>
      </c>
      <c r="H4" s="294">
        <v>65.05</v>
      </c>
      <c r="I4" s="569" t="s">
        <v>2650</v>
      </c>
      <c r="J4" s="569"/>
      <c r="K4" s="241">
        <v>0.31150000000000944</v>
      </c>
      <c r="L4" s="242">
        <v>311.50000000000944</v>
      </c>
      <c r="M4" s="294">
        <v>1000</v>
      </c>
      <c r="N4" s="243" t="s">
        <v>272</v>
      </c>
      <c r="O4" s="284">
        <v>42864</v>
      </c>
      <c r="Q4" s="244"/>
      <c r="R4" s="245" t="s">
        <v>2498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2657</v>
      </c>
      <c r="D5" s="239" t="s">
        <v>2437</v>
      </c>
      <c r="E5" s="240">
        <v>70.650000000000006</v>
      </c>
      <c r="F5" s="294">
        <v>70.8</v>
      </c>
      <c r="G5" s="294">
        <v>70.069999999999993</v>
      </c>
      <c r="H5" s="294">
        <v>70.400000000000006</v>
      </c>
      <c r="I5" s="569" t="s">
        <v>2658</v>
      </c>
      <c r="J5" s="569"/>
      <c r="K5" s="241">
        <v>0.58000000000001295</v>
      </c>
      <c r="L5" s="242">
        <v>580.00000000001</v>
      </c>
      <c r="M5" s="294">
        <v>1000</v>
      </c>
      <c r="N5" s="243" t="s">
        <v>272</v>
      </c>
      <c r="O5" s="284">
        <v>42867</v>
      </c>
      <c r="Q5" s="244"/>
      <c r="R5" s="245" t="s">
        <v>2498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2651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71" t="s">
        <v>2652</v>
      </c>
      <c r="J6" s="571"/>
      <c r="K6" s="249">
        <v>-0.40399999999999636</v>
      </c>
      <c r="L6" s="250">
        <v>-403.99999999999636</v>
      </c>
      <c r="M6" s="292">
        <v>1000</v>
      </c>
      <c r="N6" s="251" t="s">
        <v>2205</v>
      </c>
      <c r="O6" s="247">
        <v>42866</v>
      </c>
      <c r="P6" s="19"/>
      <c r="Q6" s="244"/>
      <c r="R6" s="245" t="s">
        <v>2498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2647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74" t="s">
        <v>2659</v>
      </c>
      <c r="J7" s="574"/>
      <c r="K7" s="291">
        <v>-0.10550000000000637</v>
      </c>
      <c r="L7" s="260">
        <f>K7*M7</f>
        <v>-105.50000000000637</v>
      </c>
      <c r="M7" s="261">
        <v>1000</v>
      </c>
      <c r="N7" s="262" t="s">
        <v>2205</v>
      </c>
      <c r="O7" s="295">
        <v>42866</v>
      </c>
      <c r="P7" s="19"/>
      <c r="Q7" s="244"/>
      <c r="R7" s="263" t="s">
        <v>2498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2647</v>
      </c>
      <c r="D8" s="239" t="s">
        <v>270</v>
      </c>
      <c r="E8" s="240">
        <v>64.227500000000006</v>
      </c>
      <c r="F8" s="294">
        <v>64.08</v>
      </c>
      <c r="G8" s="294">
        <v>64.459999999999994</v>
      </c>
      <c r="H8" s="294">
        <v>64.48</v>
      </c>
      <c r="I8" s="569" t="s">
        <v>2653</v>
      </c>
      <c r="J8" s="569"/>
      <c r="K8" s="241">
        <v>0.23249999999998749</v>
      </c>
      <c r="L8" s="242">
        <v>232.49999999998749</v>
      </c>
      <c r="M8" s="294">
        <v>1000</v>
      </c>
      <c r="N8" s="243" t="s">
        <v>272</v>
      </c>
      <c r="O8" s="284">
        <v>42873</v>
      </c>
      <c r="Q8" s="244"/>
      <c r="R8" s="245" t="s">
        <v>2498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2647</v>
      </c>
      <c r="D9" s="235" t="s">
        <v>2437</v>
      </c>
      <c r="E9" s="248">
        <v>64.83</v>
      </c>
      <c r="F9" s="248">
        <v>65</v>
      </c>
      <c r="G9" s="248">
        <v>65</v>
      </c>
      <c r="H9" s="248">
        <v>64.5</v>
      </c>
      <c r="I9" s="571" t="s">
        <v>2654</v>
      </c>
      <c r="J9" s="571"/>
      <c r="K9" s="249">
        <v>-0.17000000000000171</v>
      </c>
      <c r="L9" s="250">
        <v>-170.00000000000171</v>
      </c>
      <c r="M9" s="292">
        <v>1000</v>
      </c>
      <c r="N9" s="251" t="s">
        <v>2205</v>
      </c>
      <c r="O9" s="247">
        <v>42874</v>
      </c>
      <c r="P9" s="19"/>
      <c r="Q9" s="244"/>
      <c r="R9" s="245" t="s">
        <v>2498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2647</v>
      </c>
      <c r="D10" s="239" t="s">
        <v>270</v>
      </c>
      <c r="E10" s="240">
        <v>64.83</v>
      </c>
      <c r="F10" s="294">
        <v>64.62</v>
      </c>
      <c r="G10" s="294">
        <v>64.95</v>
      </c>
      <c r="H10" s="294">
        <v>65.2</v>
      </c>
      <c r="I10" s="569" t="s">
        <v>2655</v>
      </c>
      <c r="J10" s="569"/>
      <c r="K10" s="241">
        <v>0.12000000000000455</v>
      </c>
      <c r="L10" s="242">
        <v>120.00000000000455</v>
      </c>
      <c r="M10" s="294">
        <v>1000</v>
      </c>
      <c r="N10" s="243" t="s">
        <v>272</v>
      </c>
      <c r="O10" s="284">
        <v>42879</v>
      </c>
      <c r="Q10" s="244"/>
      <c r="R10" s="245" t="s">
        <v>2498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2647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73" t="s">
        <v>2656</v>
      </c>
      <c r="J11" s="573"/>
      <c r="K11" s="252">
        <v>-9.9999999999909051E-3</v>
      </c>
      <c r="L11" s="252">
        <v>-9.9999999999909051</v>
      </c>
      <c r="M11" s="252">
        <v>1000</v>
      </c>
      <c r="N11" s="252" t="s">
        <v>2617</v>
      </c>
      <c r="O11" s="298">
        <v>42884</v>
      </c>
      <c r="Q11" s="244"/>
      <c r="R11" s="245" t="s">
        <v>2498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2649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570" t="s">
        <v>2660</v>
      </c>
      <c r="J12" s="571"/>
      <c r="K12" s="249">
        <v>-0.20250000000000057</v>
      </c>
      <c r="L12" s="250">
        <v>-202.50000000000057</v>
      </c>
      <c r="M12" s="292">
        <v>1000</v>
      </c>
      <c r="N12" s="251" t="s">
        <v>2205</v>
      </c>
      <c r="O12" s="247">
        <v>42886</v>
      </c>
      <c r="Q12" s="255"/>
      <c r="R12" s="89" t="s">
        <v>2498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2649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570" t="s">
        <v>2660</v>
      </c>
      <c r="J13" s="571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2205</v>
      </c>
      <c r="O13" s="247">
        <v>42894</v>
      </c>
      <c r="P13" s="229"/>
      <c r="Q13" s="283"/>
      <c r="R13" s="159" t="s">
        <v>2498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2649</v>
      </c>
      <c r="D14" s="239" t="s">
        <v>270</v>
      </c>
      <c r="E14" s="240">
        <v>64.45</v>
      </c>
      <c r="F14" s="294">
        <v>64</v>
      </c>
      <c r="G14" s="294">
        <v>64.762500000000003</v>
      </c>
      <c r="H14" s="294">
        <v>65.2</v>
      </c>
      <c r="I14" s="569" t="s">
        <v>2650</v>
      </c>
      <c r="J14" s="569"/>
      <c r="K14" s="241">
        <f t="shared" si="0"/>
        <v>0.3125</v>
      </c>
      <c r="L14" s="242">
        <f t="shared" si="1"/>
        <v>312.5</v>
      </c>
      <c r="M14" s="294">
        <v>1000</v>
      </c>
      <c r="N14" s="243" t="s">
        <v>272</v>
      </c>
      <c r="O14" s="284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2649</v>
      </c>
      <c r="D15" s="239" t="s">
        <v>270</v>
      </c>
      <c r="E15" s="240">
        <v>64.510000000000005</v>
      </c>
      <c r="F15" s="294">
        <v>64.2</v>
      </c>
      <c r="G15" s="294">
        <v>64.7</v>
      </c>
      <c r="H15" s="294">
        <v>65.11</v>
      </c>
      <c r="I15" s="569" t="s">
        <v>2661</v>
      </c>
      <c r="J15" s="569"/>
      <c r="K15" s="241">
        <f t="shared" si="0"/>
        <v>0.18999999999999773</v>
      </c>
      <c r="L15" s="242">
        <f t="shared" si="1"/>
        <v>189.99999999999773</v>
      </c>
      <c r="M15" s="294">
        <v>1000</v>
      </c>
      <c r="N15" s="243" t="s">
        <v>272</v>
      </c>
      <c r="O15" s="284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2649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570" t="s">
        <v>2666</v>
      </c>
      <c r="J16" s="571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2205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2662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570" t="s">
        <v>2667</v>
      </c>
      <c r="J17" s="571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2205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2663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570" t="s">
        <v>2664</v>
      </c>
      <c r="J18" s="571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2205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2663</v>
      </c>
      <c r="D19" s="239" t="s">
        <v>270</v>
      </c>
      <c r="E19" s="240">
        <v>63.942500000000003</v>
      </c>
      <c r="F19" s="294">
        <v>63.6</v>
      </c>
      <c r="G19" s="294">
        <v>64.150000000000006</v>
      </c>
      <c r="H19" s="294">
        <v>64.5</v>
      </c>
      <c r="I19" s="569" t="s">
        <v>2665</v>
      </c>
      <c r="J19" s="569"/>
      <c r="K19" s="241">
        <f t="shared" si="0"/>
        <v>0.20750000000000313</v>
      </c>
      <c r="L19" s="242">
        <f t="shared" si="1"/>
        <v>207.50000000000313</v>
      </c>
      <c r="M19" s="294">
        <v>1000</v>
      </c>
      <c r="N19" s="243" t="s">
        <v>272</v>
      </c>
      <c r="O19" s="284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2663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570" t="s">
        <v>2720</v>
      </c>
      <c r="J20" s="571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2205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2723</v>
      </c>
      <c r="D21" s="239" t="s">
        <v>270</v>
      </c>
      <c r="E21" s="240">
        <v>64.099999999999994</v>
      </c>
      <c r="F21" s="294">
        <v>63.8</v>
      </c>
      <c r="G21" s="294">
        <v>64.204999999999998</v>
      </c>
      <c r="H21" s="294">
        <v>64.7</v>
      </c>
      <c r="I21" s="569" t="s">
        <v>2724</v>
      </c>
      <c r="J21" s="569"/>
      <c r="K21" s="241">
        <f t="shared" si="2"/>
        <v>0.10500000000000398</v>
      </c>
      <c r="L21" s="242">
        <f t="shared" si="3"/>
        <v>105.00000000000398</v>
      </c>
      <c r="M21" s="294">
        <v>1000</v>
      </c>
      <c r="N21" s="243" t="s">
        <v>272</v>
      </c>
      <c r="O21" s="284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2723</v>
      </c>
      <c r="D22" s="239" t="s">
        <v>270</v>
      </c>
      <c r="E22" s="240">
        <v>64.094999999999999</v>
      </c>
      <c r="F22" s="294">
        <v>63.8</v>
      </c>
      <c r="G22" s="294">
        <v>64.194999999999993</v>
      </c>
      <c r="H22" s="294">
        <v>64.7</v>
      </c>
      <c r="I22" s="569" t="s">
        <v>2727</v>
      </c>
      <c r="J22" s="569"/>
      <c r="K22" s="241">
        <f t="shared" si="2"/>
        <v>9.9999999999994316E-2</v>
      </c>
      <c r="L22" s="242">
        <f t="shared" ref="L22" si="4">K22*M22</f>
        <v>99.999999999994316</v>
      </c>
      <c r="M22" s="294">
        <v>1000</v>
      </c>
      <c r="N22" s="243" t="s">
        <v>272</v>
      </c>
      <c r="O22" s="284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2723</v>
      </c>
      <c r="D23" s="239" t="s">
        <v>270</v>
      </c>
      <c r="E23" s="240">
        <v>64.25</v>
      </c>
      <c r="F23" s="294">
        <v>64</v>
      </c>
      <c r="G23" s="294">
        <v>64.355000000000004</v>
      </c>
      <c r="H23" s="294">
        <v>64.75</v>
      </c>
      <c r="I23" s="569" t="s">
        <v>2724</v>
      </c>
      <c r="J23" s="569"/>
      <c r="K23" s="241">
        <f t="shared" ref="K23" si="5">G23-E23</f>
        <v>0.10500000000000398</v>
      </c>
      <c r="L23" s="242">
        <f t="shared" ref="L23:L27" si="6">K23*M23</f>
        <v>105.00000000000398</v>
      </c>
      <c r="M23" s="294">
        <v>1000</v>
      </c>
      <c r="N23" s="243" t="s">
        <v>272</v>
      </c>
      <c r="O23" s="284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2723</v>
      </c>
      <c r="D24" s="239" t="s">
        <v>2437</v>
      </c>
      <c r="E24" s="240">
        <v>64.364999999999995</v>
      </c>
      <c r="F24" s="294">
        <v>64.5</v>
      </c>
      <c r="G24" s="294">
        <v>64.265000000000001</v>
      </c>
      <c r="H24" s="294">
        <v>64</v>
      </c>
      <c r="I24" s="544" t="s">
        <v>2727</v>
      </c>
      <c r="J24" s="569"/>
      <c r="K24" s="241">
        <f>E24-G24</f>
        <v>9.9999999999994316E-2</v>
      </c>
      <c r="L24" s="242">
        <f t="shared" si="6"/>
        <v>99.999999999994316</v>
      </c>
      <c r="M24" s="294">
        <v>1000</v>
      </c>
      <c r="N24" s="243" t="s">
        <v>272</v>
      </c>
      <c r="O24" s="284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2723</v>
      </c>
      <c r="D25" s="239" t="s">
        <v>270</v>
      </c>
      <c r="E25" s="240">
        <v>64.144999999999996</v>
      </c>
      <c r="F25" s="294">
        <v>63.9</v>
      </c>
      <c r="G25" s="294">
        <v>64.256500000000003</v>
      </c>
      <c r="H25" s="294">
        <v>64.650000000000006</v>
      </c>
      <c r="I25" s="544" t="s">
        <v>2724</v>
      </c>
      <c r="J25" s="569"/>
      <c r="K25" s="241">
        <f t="shared" ref="K25" si="7">G25-E25</f>
        <v>0.11150000000000659</v>
      </c>
      <c r="L25" s="242">
        <f t="shared" ref="L25" si="8">K25*M25</f>
        <v>111.50000000000659</v>
      </c>
      <c r="M25" s="294">
        <v>1000</v>
      </c>
      <c r="N25" s="243" t="s">
        <v>272</v>
      </c>
      <c r="O25" s="284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2730</v>
      </c>
      <c r="D26" s="239" t="s">
        <v>2437</v>
      </c>
      <c r="E26" s="240">
        <v>59.028500000000001</v>
      </c>
      <c r="F26" s="294">
        <v>59.25</v>
      </c>
      <c r="G26" s="294">
        <v>58.645000000000003</v>
      </c>
      <c r="H26" s="294">
        <v>58.5</v>
      </c>
      <c r="I26" s="544" t="s">
        <v>2731</v>
      </c>
      <c r="J26" s="569"/>
      <c r="K26" s="241">
        <f>E26-G26</f>
        <v>0.38349999999999795</v>
      </c>
      <c r="L26" s="242">
        <f t="shared" si="6"/>
        <v>383.49999999999795</v>
      </c>
      <c r="M26" s="294">
        <v>1000</v>
      </c>
      <c r="N26" s="243" t="s">
        <v>272</v>
      </c>
      <c r="O26" s="284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2723</v>
      </c>
      <c r="D27" s="239" t="s">
        <v>270</v>
      </c>
      <c r="E27" s="240">
        <v>64.144999999999996</v>
      </c>
      <c r="F27" s="294">
        <v>63.95</v>
      </c>
      <c r="G27" s="294">
        <v>64.260000000000005</v>
      </c>
      <c r="H27" s="294">
        <v>64.5</v>
      </c>
      <c r="I27" s="544" t="s">
        <v>2655</v>
      </c>
      <c r="J27" s="569"/>
      <c r="K27" s="241">
        <f t="shared" ref="K27" si="9">G27-E27</f>
        <v>0.11500000000000909</v>
      </c>
      <c r="L27" s="242">
        <f t="shared" si="6"/>
        <v>115.00000000000909</v>
      </c>
      <c r="M27" s="294">
        <v>1000</v>
      </c>
      <c r="N27" s="243" t="s">
        <v>272</v>
      </c>
      <c r="O27" s="284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2723</v>
      </c>
      <c r="D28" s="239" t="s">
        <v>270</v>
      </c>
      <c r="E28" s="240">
        <v>64.351500000000001</v>
      </c>
      <c r="F28" s="294">
        <v>64.150000000000006</v>
      </c>
      <c r="G28" s="294">
        <v>64.569999999999993</v>
      </c>
      <c r="H28" s="294">
        <v>64.75</v>
      </c>
      <c r="I28" s="544" t="s">
        <v>2759</v>
      </c>
      <c r="J28" s="569"/>
      <c r="K28" s="241">
        <f t="shared" ref="K28" si="10">G28-E28</f>
        <v>0.2184999999999917</v>
      </c>
      <c r="L28" s="242">
        <f t="shared" ref="L28" si="11">K28*M28</f>
        <v>218.4999999999917</v>
      </c>
      <c r="M28" s="294">
        <v>1000</v>
      </c>
      <c r="N28" s="243" t="s">
        <v>272</v>
      </c>
      <c r="O28" s="284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2723</v>
      </c>
      <c r="D29" s="235" t="s">
        <v>2437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570" t="s">
        <v>2654</v>
      </c>
      <c r="J29" s="571"/>
      <c r="K29" s="249">
        <v>-0.17000000000000171</v>
      </c>
      <c r="L29" s="250">
        <v>-170.00000000000171</v>
      </c>
      <c r="M29" s="249">
        <v>1000</v>
      </c>
      <c r="N29" s="251" t="s">
        <v>2205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2723</v>
      </c>
      <c r="D30" s="239" t="s">
        <v>270</v>
      </c>
      <c r="E30" s="240">
        <v>64.77</v>
      </c>
      <c r="F30" s="294">
        <v>64.400000000000006</v>
      </c>
      <c r="G30" s="294">
        <v>64.92</v>
      </c>
      <c r="H30" s="294">
        <v>65.099999999999994</v>
      </c>
      <c r="I30" s="544" t="s">
        <v>2746</v>
      </c>
      <c r="J30" s="569"/>
      <c r="K30" s="241">
        <f t="shared" ref="K30" si="12">G30-E30</f>
        <v>0.15000000000000568</v>
      </c>
      <c r="L30" s="242">
        <f t="shared" ref="L30" si="13">K30*M30</f>
        <v>150.00000000000568</v>
      </c>
      <c r="M30" s="294">
        <v>1000</v>
      </c>
      <c r="N30" s="243" t="s">
        <v>272</v>
      </c>
      <c r="O30" s="284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4" t="s">
        <v>2723</v>
      </c>
      <c r="D31" s="248" t="s">
        <v>2437</v>
      </c>
      <c r="E31" s="248">
        <v>65.107699999999994</v>
      </c>
      <c r="F31" s="248">
        <v>65.3</v>
      </c>
      <c r="G31" s="248">
        <v>65.3</v>
      </c>
      <c r="H31" s="248">
        <v>64.5</v>
      </c>
      <c r="I31" s="570" t="s">
        <v>2758</v>
      </c>
      <c r="J31" s="571"/>
      <c r="K31" s="249">
        <v>-0.19</v>
      </c>
      <c r="L31" s="250">
        <v>-190.00000000000199</v>
      </c>
      <c r="M31" s="249">
        <v>1000</v>
      </c>
      <c r="N31" s="251" t="s">
        <v>2205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8">
        <v>30</v>
      </c>
      <c r="B32" s="279">
        <v>43005</v>
      </c>
      <c r="C32" s="280" t="s">
        <v>2723</v>
      </c>
      <c r="D32" s="281" t="s">
        <v>2437</v>
      </c>
      <c r="E32" s="280">
        <v>65.722499999999997</v>
      </c>
      <c r="F32" s="282">
        <v>65.83</v>
      </c>
      <c r="G32" s="282">
        <v>65.7</v>
      </c>
      <c r="H32" s="282">
        <v>65.52</v>
      </c>
      <c r="I32" s="575" t="s">
        <v>2749</v>
      </c>
      <c r="J32" s="576"/>
      <c r="K32" s="275">
        <f>E32-G32</f>
        <v>2.2499999999993747E-2</v>
      </c>
      <c r="L32" s="276">
        <f t="shared" ref="L32:L33" si="14">K32*M32</f>
        <v>22.499999999993747</v>
      </c>
      <c r="M32" s="293">
        <v>1000</v>
      </c>
      <c r="N32" s="277" t="s">
        <v>2617</v>
      </c>
      <c r="O32" s="298">
        <v>43005</v>
      </c>
    </row>
    <row r="33" spans="1:27" s="148" customFormat="1">
      <c r="A33" s="236">
        <v>31</v>
      </c>
      <c r="B33" s="237">
        <v>43005</v>
      </c>
      <c r="C33" s="264" t="s">
        <v>2750</v>
      </c>
      <c r="D33" s="239" t="s">
        <v>2437</v>
      </c>
      <c r="E33" s="240">
        <v>66</v>
      </c>
      <c r="F33" s="294">
        <v>66.5</v>
      </c>
      <c r="G33" s="294">
        <v>65.894999999999996</v>
      </c>
      <c r="H33" s="294">
        <v>65</v>
      </c>
      <c r="I33" s="544" t="s">
        <v>2724</v>
      </c>
      <c r="J33" s="569"/>
      <c r="K33" s="241">
        <f>E33-G33</f>
        <v>0.10500000000000398</v>
      </c>
      <c r="L33" s="242">
        <f t="shared" si="14"/>
        <v>105.00000000000398</v>
      </c>
      <c r="M33" s="294">
        <v>1000</v>
      </c>
      <c r="N33" s="243" t="s">
        <v>272</v>
      </c>
      <c r="O33" s="284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2750</v>
      </c>
      <c r="D34" s="239" t="s">
        <v>2437</v>
      </c>
      <c r="E34" s="240">
        <v>66.075000000000003</v>
      </c>
      <c r="F34" s="294">
        <v>66.3</v>
      </c>
      <c r="G34" s="294">
        <v>65.959999999999994</v>
      </c>
      <c r="H34" s="294">
        <v>65.400000000000006</v>
      </c>
      <c r="I34" s="544" t="s">
        <v>2655</v>
      </c>
      <c r="J34" s="569"/>
      <c r="K34" s="241">
        <f>E34-G34</f>
        <v>0.11500000000000909</v>
      </c>
      <c r="L34" s="242">
        <f t="shared" ref="L34:L35" si="15">K34*M34</f>
        <v>115.00000000000909</v>
      </c>
      <c r="M34" s="294">
        <v>1000</v>
      </c>
      <c r="N34" s="243" t="s">
        <v>272</v>
      </c>
      <c r="O34" s="284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2764</v>
      </c>
      <c r="D35" s="299" t="s">
        <v>270</v>
      </c>
      <c r="E35" s="240">
        <v>87.745000000000005</v>
      </c>
      <c r="F35" s="294">
        <v>87.5</v>
      </c>
      <c r="G35" s="294">
        <v>87.84</v>
      </c>
      <c r="H35" s="294">
        <v>88.25</v>
      </c>
      <c r="I35" s="544" t="s">
        <v>2765</v>
      </c>
      <c r="J35" s="569"/>
      <c r="K35" s="241">
        <f t="shared" ref="K35:K36" si="16">G35-E35</f>
        <v>9.4999999999998863E-2</v>
      </c>
      <c r="L35" s="242">
        <f t="shared" si="15"/>
        <v>94.999999999998863</v>
      </c>
      <c r="M35" s="294">
        <v>1000</v>
      </c>
      <c r="N35" s="243" t="s">
        <v>272</v>
      </c>
      <c r="O35" s="284">
        <v>43007</v>
      </c>
    </row>
    <row r="36" spans="1:27" s="119" customFormat="1">
      <c r="A36" s="236">
        <v>34</v>
      </c>
      <c r="B36" s="237">
        <v>43007</v>
      </c>
      <c r="C36" s="264" t="s">
        <v>2750</v>
      </c>
      <c r="D36" s="299" t="s">
        <v>270</v>
      </c>
      <c r="E36" s="240">
        <v>65.513999999999996</v>
      </c>
      <c r="F36" s="294">
        <v>65.25</v>
      </c>
      <c r="G36" s="294">
        <v>65.849999999999994</v>
      </c>
      <c r="H36" s="294">
        <v>66</v>
      </c>
      <c r="I36" s="544" t="s">
        <v>2766</v>
      </c>
      <c r="J36" s="569"/>
      <c r="K36" s="241">
        <f t="shared" si="16"/>
        <v>0.33599999999999852</v>
      </c>
      <c r="L36" s="242">
        <f t="shared" ref="L36" si="17">K36*M36</f>
        <v>335.99999999999852</v>
      </c>
      <c r="M36" s="294">
        <v>1000</v>
      </c>
      <c r="N36" s="243" t="s">
        <v>272</v>
      </c>
      <c r="O36" s="28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2750</v>
      </c>
      <c r="D37" s="299" t="s">
        <v>270</v>
      </c>
      <c r="E37" s="240">
        <v>65.48</v>
      </c>
      <c r="F37" s="294">
        <v>65.23</v>
      </c>
      <c r="G37" s="294">
        <v>65.577500000000001</v>
      </c>
      <c r="H37" s="294">
        <v>65.95</v>
      </c>
      <c r="I37" s="544" t="s">
        <v>2727</v>
      </c>
      <c r="J37" s="569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4">
        <v>1000</v>
      </c>
      <c r="N37" s="243" t="s">
        <v>272</v>
      </c>
      <c r="O37" s="28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2750</v>
      </c>
      <c r="D38" s="299" t="s">
        <v>270</v>
      </c>
      <c r="E38" s="240">
        <v>65.41</v>
      </c>
      <c r="F38" s="294">
        <v>65.150000000000006</v>
      </c>
      <c r="G38" s="294">
        <v>65.507499999999993</v>
      </c>
      <c r="H38" s="294">
        <v>66</v>
      </c>
      <c r="I38" s="544" t="s">
        <v>2727</v>
      </c>
      <c r="J38" s="569"/>
      <c r="K38" s="241">
        <f t="shared" si="18"/>
        <v>9.7499999999996589E-2</v>
      </c>
      <c r="L38" s="242">
        <f t="shared" si="19"/>
        <v>97.499999999996589</v>
      </c>
      <c r="M38" s="294">
        <v>1000</v>
      </c>
      <c r="N38" s="243" t="s">
        <v>272</v>
      </c>
      <c r="O38" s="28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2750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570" t="s">
        <v>2792</v>
      </c>
      <c r="J39" s="571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2205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2750</v>
      </c>
      <c r="D40" s="299" t="s">
        <v>270</v>
      </c>
      <c r="E40" s="240">
        <v>64.792500000000004</v>
      </c>
      <c r="F40" s="300">
        <v>64.540000000000006</v>
      </c>
      <c r="G40" s="300">
        <v>64.905000000000001</v>
      </c>
      <c r="H40" s="300">
        <v>65.3</v>
      </c>
      <c r="I40" s="544" t="s">
        <v>2724</v>
      </c>
      <c r="J40" s="569"/>
      <c r="K40" s="241">
        <f t="shared" ref="K40" si="20">G40-E40</f>
        <v>0.11249999999999716</v>
      </c>
      <c r="L40" s="242">
        <f t="shared" ref="L40" si="21">K40*M40</f>
        <v>112.49999999999716</v>
      </c>
      <c r="M40" s="300">
        <v>1000</v>
      </c>
      <c r="N40" s="243" t="s">
        <v>272</v>
      </c>
      <c r="O40" s="28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2750</v>
      </c>
      <c r="D41" s="299" t="s">
        <v>270</v>
      </c>
      <c r="E41" s="240">
        <v>65.114999999999995</v>
      </c>
      <c r="F41" s="302">
        <v>64.849999999999994</v>
      </c>
      <c r="G41" s="302">
        <v>65.209999999999994</v>
      </c>
      <c r="H41" s="302">
        <v>65.5</v>
      </c>
      <c r="I41" s="544" t="s">
        <v>2765</v>
      </c>
      <c r="J41" s="569"/>
      <c r="K41" s="241">
        <f t="shared" ref="K41" si="22">G41-E41</f>
        <v>9.4999999999998863E-2</v>
      </c>
      <c r="L41" s="242">
        <f t="shared" ref="L41" si="23">K41*M41</f>
        <v>94.999999999998863</v>
      </c>
      <c r="M41" s="302">
        <v>1000</v>
      </c>
      <c r="N41" s="243" t="s">
        <v>272</v>
      </c>
      <c r="O41" s="284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2818</v>
      </c>
      <c r="D42" s="299" t="s">
        <v>270</v>
      </c>
      <c r="E42" s="240">
        <v>57.284999999999997</v>
      </c>
      <c r="F42" s="301">
        <v>57.03</v>
      </c>
      <c r="G42" s="301">
        <v>57.38</v>
      </c>
      <c r="H42" s="301">
        <v>58.4</v>
      </c>
      <c r="I42" s="544" t="s">
        <v>2727</v>
      </c>
      <c r="J42" s="569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1">
        <v>1000</v>
      </c>
      <c r="N42" s="243" t="s">
        <v>272</v>
      </c>
      <c r="O42" s="284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2750</v>
      </c>
      <c r="D43" s="299" t="s">
        <v>270</v>
      </c>
      <c r="E43" s="240">
        <v>64.754999999999995</v>
      </c>
      <c r="F43" s="303">
        <v>64.5</v>
      </c>
      <c r="G43" s="303">
        <v>64.87</v>
      </c>
      <c r="H43" s="303">
        <v>65.25</v>
      </c>
      <c r="I43" s="544" t="s">
        <v>2655</v>
      </c>
      <c r="J43" s="569"/>
      <c r="K43" s="241">
        <f t="shared" si="24"/>
        <v>0.11500000000000909</v>
      </c>
      <c r="L43" s="242">
        <f t="shared" si="25"/>
        <v>115.00000000000909</v>
      </c>
      <c r="M43" s="303">
        <v>1000</v>
      </c>
      <c r="N43" s="243" t="s">
        <v>272</v>
      </c>
      <c r="O43" s="284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4" t="s">
        <v>2850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570" t="s">
        <v>2855</v>
      </c>
      <c r="J44" s="571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2205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2851</v>
      </c>
      <c r="D45" s="299" t="s">
        <v>270</v>
      </c>
      <c r="E45" s="240">
        <v>56.987499999999997</v>
      </c>
      <c r="F45" s="345">
        <v>56.73</v>
      </c>
      <c r="G45" s="345">
        <v>57.0959</v>
      </c>
      <c r="H45" s="345">
        <v>57.5</v>
      </c>
      <c r="I45" s="544" t="s">
        <v>2724</v>
      </c>
      <c r="J45" s="569"/>
      <c r="K45" s="241">
        <f t="shared" ref="K45" si="26">G45-E45</f>
        <v>0.10840000000000316</v>
      </c>
      <c r="L45" s="242">
        <f t="shared" ref="L45" si="27">K45*M45</f>
        <v>108.40000000000316</v>
      </c>
      <c r="M45" s="345">
        <v>1000</v>
      </c>
      <c r="N45" s="243" t="s">
        <v>272</v>
      </c>
      <c r="O45" s="284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2850</v>
      </c>
      <c r="D46" s="299" t="s">
        <v>270</v>
      </c>
      <c r="E46" s="240">
        <v>64.783799999999999</v>
      </c>
      <c r="F46" s="344">
        <v>64.5</v>
      </c>
      <c r="G46" s="344">
        <v>64.89</v>
      </c>
      <c r="H46" s="344">
        <v>65.25</v>
      </c>
      <c r="I46" s="544" t="s">
        <v>2724</v>
      </c>
      <c r="J46" s="569"/>
      <c r="K46" s="241">
        <f t="shared" ref="K46" si="28">G46-E46</f>
        <v>0.10620000000000118</v>
      </c>
      <c r="L46" s="242">
        <f t="shared" ref="L46" si="29">K46*M46</f>
        <v>106.20000000000118</v>
      </c>
      <c r="M46" s="344">
        <v>1000</v>
      </c>
      <c r="N46" s="243" t="s">
        <v>272</v>
      </c>
      <c r="O46" s="284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2850</v>
      </c>
      <c r="D47" s="299" t="s">
        <v>270</v>
      </c>
      <c r="E47" s="240">
        <v>65.136300000000006</v>
      </c>
      <c r="F47" s="348">
        <v>64.837500000000006</v>
      </c>
      <c r="G47" s="348">
        <v>65.234999999999999</v>
      </c>
      <c r="H47" s="348">
        <v>65.73</v>
      </c>
      <c r="I47" s="544" t="s">
        <v>2727</v>
      </c>
      <c r="J47" s="569"/>
      <c r="K47" s="241">
        <f t="shared" ref="K47" si="30">G47-E47</f>
        <v>9.8699999999993793E-2</v>
      </c>
      <c r="L47" s="242">
        <f t="shared" ref="L47" si="31">K47*M47</f>
        <v>98.699999999993793</v>
      </c>
      <c r="M47" s="348">
        <v>1000</v>
      </c>
      <c r="N47" s="243" t="s">
        <v>272</v>
      </c>
      <c r="O47" s="284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2862</v>
      </c>
      <c r="D48" s="299" t="s">
        <v>270</v>
      </c>
      <c r="E48" s="240">
        <v>85.4983</v>
      </c>
      <c r="F48" s="346">
        <v>85.25</v>
      </c>
      <c r="G48" s="346">
        <v>85.6</v>
      </c>
      <c r="H48" s="346">
        <v>86</v>
      </c>
      <c r="I48" s="544" t="s">
        <v>2727</v>
      </c>
      <c r="J48" s="569"/>
      <c r="K48" s="241">
        <f>G48-E48</f>
        <v>0.10169999999999391</v>
      </c>
      <c r="L48" s="242">
        <f t="shared" ref="L48:L49" si="32">K48*M48</f>
        <v>101.69999999999391</v>
      </c>
      <c r="M48" s="346">
        <v>1000</v>
      </c>
      <c r="N48" s="243" t="s">
        <v>272</v>
      </c>
      <c r="O48" s="284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4" t="s">
        <v>2933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570" t="s">
        <v>2941</v>
      </c>
      <c r="J49" s="571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2205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2851</v>
      </c>
      <c r="D50" s="299" t="s">
        <v>270</v>
      </c>
      <c r="E50" s="240">
        <v>57.662500000000001</v>
      </c>
      <c r="F50" s="355">
        <v>57.267499999999998</v>
      </c>
      <c r="G50" s="355">
        <v>57.807499999999997</v>
      </c>
      <c r="H50" s="355">
        <v>58.667499999999997</v>
      </c>
      <c r="I50" s="544" t="s">
        <v>2942</v>
      </c>
      <c r="J50" s="569"/>
      <c r="K50" s="241">
        <f t="shared" ref="K50:K55" si="34">G50-E50</f>
        <v>0.14499999999999602</v>
      </c>
      <c r="L50" s="242">
        <f t="shared" ref="L50" si="35">K50*M50</f>
        <v>144.99999999999602</v>
      </c>
      <c r="M50" s="355">
        <v>1000</v>
      </c>
      <c r="N50" s="243" t="s">
        <v>272</v>
      </c>
      <c r="O50" s="284">
        <v>43056</v>
      </c>
    </row>
    <row r="51" spans="1:27" s="119" customFormat="1">
      <c r="A51" s="236">
        <v>49</v>
      </c>
      <c r="B51" s="237">
        <v>43061</v>
      </c>
      <c r="C51" s="264" t="s">
        <v>2933</v>
      </c>
      <c r="D51" s="299" t="s">
        <v>270</v>
      </c>
      <c r="E51" s="240">
        <v>76.174999999999997</v>
      </c>
      <c r="F51" s="356">
        <v>75.95</v>
      </c>
      <c r="G51" s="356">
        <v>76.334999999999994</v>
      </c>
      <c r="H51" s="356">
        <v>76.599999999999994</v>
      </c>
      <c r="I51" s="544" t="s">
        <v>2943</v>
      </c>
      <c r="J51" s="569"/>
      <c r="K51" s="241">
        <f t="shared" si="34"/>
        <v>0.15999999999999659</v>
      </c>
      <c r="L51" s="242">
        <f t="shared" ref="L51:L52" si="36">K51*M51</f>
        <v>159.99999999999659</v>
      </c>
      <c r="M51" s="356">
        <v>1000</v>
      </c>
      <c r="N51" s="243" t="s">
        <v>272</v>
      </c>
      <c r="O51" s="28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4" t="s">
        <v>2850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570" t="s">
        <v>2949</v>
      </c>
      <c r="J52" s="571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2205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2950</v>
      </c>
      <c r="D53" s="299" t="s">
        <v>270</v>
      </c>
      <c r="E53" s="240">
        <v>86.17</v>
      </c>
      <c r="F53" s="364">
        <v>85.85</v>
      </c>
      <c r="G53" s="364">
        <v>86.46</v>
      </c>
      <c r="H53" s="364">
        <v>87</v>
      </c>
      <c r="I53" s="544" t="s">
        <v>2954</v>
      </c>
      <c r="J53" s="569"/>
      <c r="K53" s="241">
        <f t="shared" si="34"/>
        <v>0.28999999999999204</v>
      </c>
      <c r="L53" s="242">
        <f t="shared" ref="L53:L54" si="37">K53*M53</f>
        <v>289.99999999999204</v>
      </c>
      <c r="M53" s="364">
        <v>1000</v>
      </c>
      <c r="N53" s="243" t="s">
        <v>272</v>
      </c>
      <c r="O53" s="284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4" t="s">
        <v>2951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570" t="s">
        <v>2955</v>
      </c>
      <c r="J54" s="571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2205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4" t="s">
        <v>2952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570" t="s">
        <v>2941</v>
      </c>
      <c r="J55" s="571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2205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4" t="s">
        <v>2953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570" t="s">
        <v>2941</v>
      </c>
      <c r="J56" s="571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2205</v>
      </c>
      <c r="O56" s="36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2953</v>
      </c>
      <c r="D57" s="299" t="s">
        <v>270</v>
      </c>
      <c r="E57" s="240">
        <v>76.105000000000004</v>
      </c>
      <c r="F57" s="395">
        <v>75.7</v>
      </c>
      <c r="G57" s="395">
        <v>76.27</v>
      </c>
      <c r="H57" s="395">
        <v>76.8</v>
      </c>
      <c r="I57" s="544" t="s">
        <v>2943</v>
      </c>
      <c r="J57" s="569"/>
      <c r="K57" s="241">
        <f>G57-E57</f>
        <v>0.16499999999999204</v>
      </c>
      <c r="L57" s="242">
        <f t="shared" si="40"/>
        <v>164.99999999999204</v>
      </c>
      <c r="M57" s="395">
        <v>1000</v>
      </c>
      <c r="N57" s="243" t="s">
        <v>272</v>
      </c>
      <c r="O57" s="396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2951</v>
      </c>
      <c r="D58" s="299" t="s">
        <v>270</v>
      </c>
      <c r="E58" s="240">
        <v>56.975000000000001</v>
      </c>
      <c r="F58" s="395">
        <v>56.7</v>
      </c>
      <c r="G58" s="395">
        <v>57.21</v>
      </c>
      <c r="H58" s="395">
        <v>57.6</v>
      </c>
      <c r="I58" s="544" t="s">
        <v>2653</v>
      </c>
      <c r="J58" s="569"/>
      <c r="K58" s="241">
        <f>G58-E58</f>
        <v>0.23499999999999943</v>
      </c>
      <c r="L58" s="242">
        <f t="shared" ref="L58" si="41">K58*M58</f>
        <v>234.99999999999943</v>
      </c>
      <c r="M58" s="395">
        <v>1000</v>
      </c>
      <c r="N58" s="243" t="s">
        <v>272</v>
      </c>
      <c r="O58" s="396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7"/>
      <c r="B59" s="358"/>
      <c r="C59" s="87"/>
      <c r="D59" s="359"/>
      <c r="E59" s="394"/>
      <c r="F59" s="394"/>
      <c r="G59" s="394"/>
      <c r="H59" s="394"/>
      <c r="I59" s="577"/>
      <c r="J59" s="578"/>
      <c r="K59" s="360"/>
      <c r="L59" s="361"/>
      <c r="M59" s="394"/>
      <c r="N59" s="362"/>
      <c r="O59" s="36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7"/>
      <c r="B60" s="358"/>
      <c r="C60" s="87"/>
      <c r="D60" s="359"/>
      <c r="E60" s="394"/>
      <c r="F60" s="394"/>
      <c r="G60" s="394"/>
      <c r="H60" s="394"/>
      <c r="I60" s="577"/>
      <c r="J60" s="578"/>
      <c r="K60" s="360"/>
      <c r="L60" s="361"/>
      <c r="M60" s="394"/>
      <c r="N60" s="362"/>
      <c r="O60" s="36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7"/>
      <c r="B61" s="358"/>
      <c r="C61" s="87"/>
      <c r="D61" s="359"/>
      <c r="E61" s="394"/>
      <c r="F61" s="394"/>
      <c r="G61" s="394"/>
      <c r="H61" s="394"/>
      <c r="I61" s="577"/>
      <c r="J61" s="578"/>
      <c r="K61" s="360"/>
      <c r="L61" s="361"/>
      <c r="M61" s="394"/>
      <c r="N61" s="362"/>
      <c r="O61" s="36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7"/>
      <c r="B62" s="358"/>
      <c r="C62" s="87"/>
      <c r="D62" s="359"/>
      <c r="E62" s="394"/>
      <c r="F62" s="394"/>
      <c r="G62" s="394"/>
      <c r="H62" s="394"/>
      <c r="I62" s="577"/>
      <c r="J62" s="578"/>
      <c r="K62" s="360"/>
      <c r="L62" s="361"/>
      <c r="M62" s="394"/>
      <c r="N62" s="362"/>
      <c r="O62" s="36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7"/>
      <c r="B63" s="358"/>
      <c r="C63" s="87"/>
      <c r="D63" s="359"/>
      <c r="E63" s="394"/>
      <c r="F63" s="394"/>
      <c r="G63" s="394"/>
      <c r="H63" s="394"/>
      <c r="I63" s="577"/>
      <c r="J63" s="578"/>
      <c r="K63" s="360"/>
      <c r="L63" s="361"/>
      <c r="M63" s="394"/>
      <c r="N63" s="362"/>
      <c r="O63" s="36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7"/>
      <c r="B64" s="358"/>
      <c r="C64" s="87"/>
      <c r="D64" s="359"/>
      <c r="E64" s="394"/>
      <c r="F64" s="394"/>
      <c r="G64" s="394"/>
      <c r="H64" s="394"/>
      <c r="I64" s="577"/>
      <c r="J64" s="578"/>
      <c r="K64" s="360"/>
      <c r="L64" s="361"/>
      <c r="M64" s="394"/>
      <c r="N64" s="362"/>
      <c r="O64" s="36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7"/>
      <c r="B65" s="358"/>
      <c r="C65" s="87"/>
      <c r="D65" s="359"/>
      <c r="E65" s="394"/>
      <c r="F65" s="394"/>
      <c r="G65" s="394"/>
      <c r="H65" s="394"/>
      <c r="I65" s="577"/>
      <c r="J65" s="578"/>
      <c r="K65" s="360"/>
      <c r="L65" s="361"/>
      <c r="M65" s="394"/>
      <c r="N65" s="362"/>
      <c r="O65" s="36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7"/>
      <c r="B66" s="358"/>
      <c r="C66" s="87"/>
      <c r="D66" s="359"/>
      <c r="E66" s="394"/>
      <c r="F66" s="394"/>
      <c r="G66" s="394"/>
      <c r="H66" s="394"/>
      <c r="I66" s="577"/>
      <c r="J66" s="578"/>
      <c r="K66" s="360"/>
      <c r="L66" s="361"/>
      <c r="M66" s="394"/>
      <c r="N66" s="362"/>
      <c r="O66" s="36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7"/>
      <c r="B67" s="358"/>
      <c r="C67" s="87"/>
      <c r="D67" s="359"/>
      <c r="E67" s="394"/>
      <c r="F67" s="394"/>
      <c r="G67" s="394"/>
      <c r="H67" s="394"/>
      <c r="I67" s="577"/>
      <c r="J67" s="578"/>
      <c r="K67" s="360"/>
      <c r="L67" s="361"/>
      <c r="M67" s="394"/>
      <c r="N67" s="362"/>
      <c r="O67" s="36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7"/>
      <c r="B68" s="358"/>
      <c r="C68" s="87"/>
      <c r="D68" s="359"/>
      <c r="E68" s="394"/>
      <c r="F68" s="394"/>
      <c r="G68" s="394"/>
      <c r="H68" s="394"/>
      <c r="I68" s="577"/>
      <c r="J68" s="578"/>
      <c r="K68" s="360"/>
      <c r="L68" s="361"/>
      <c r="M68" s="394"/>
      <c r="N68" s="362"/>
      <c r="O68" s="36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7"/>
      <c r="B69" s="358"/>
      <c r="C69" s="87"/>
      <c r="D69" s="359"/>
      <c r="E69" s="394"/>
      <c r="F69" s="394"/>
      <c r="G69" s="394"/>
      <c r="H69" s="394"/>
      <c r="I69" s="577"/>
      <c r="J69" s="578"/>
      <c r="K69" s="360"/>
      <c r="L69" s="361"/>
      <c r="M69" s="394"/>
      <c r="N69" s="362"/>
      <c r="O69" s="36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7"/>
      <c r="B70" s="358"/>
      <c r="C70" s="87"/>
      <c r="D70" s="359"/>
      <c r="E70" s="394"/>
      <c r="F70" s="394"/>
      <c r="G70" s="394"/>
      <c r="H70" s="394"/>
      <c r="I70" s="577"/>
      <c r="J70" s="578"/>
      <c r="K70" s="360"/>
      <c r="L70" s="361"/>
      <c r="M70" s="394"/>
      <c r="N70" s="362"/>
      <c r="O70" s="36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7"/>
      <c r="B71" s="358"/>
      <c r="C71" s="87"/>
      <c r="D71" s="359"/>
      <c r="E71" s="394"/>
      <c r="F71" s="394"/>
      <c r="G71" s="394"/>
      <c r="H71" s="394"/>
      <c r="I71" s="577"/>
      <c r="J71" s="578"/>
      <c r="K71" s="360"/>
      <c r="L71" s="361"/>
      <c r="M71" s="394"/>
      <c r="N71" s="362"/>
      <c r="O71" s="36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7"/>
      <c r="B72" s="358"/>
      <c r="C72" s="87"/>
      <c r="D72" s="359"/>
      <c r="E72" s="394"/>
      <c r="F72" s="394"/>
      <c r="G72" s="394"/>
      <c r="H72" s="394"/>
      <c r="I72" s="577"/>
      <c r="J72" s="578"/>
      <c r="K72" s="360"/>
      <c r="L72" s="361"/>
      <c r="M72" s="394"/>
      <c r="N72" s="362"/>
      <c r="O72" s="36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7"/>
      <c r="B73" s="358"/>
      <c r="C73" s="87"/>
      <c r="D73" s="359"/>
      <c r="E73" s="394"/>
      <c r="F73" s="394"/>
      <c r="G73" s="394"/>
      <c r="H73" s="394"/>
      <c r="I73" s="577"/>
      <c r="J73" s="578"/>
      <c r="K73" s="360"/>
      <c r="L73" s="361"/>
      <c r="M73" s="394"/>
      <c r="N73" s="362"/>
      <c r="O73" s="36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7"/>
      <c r="B74" s="358"/>
      <c r="C74" s="87"/>
      <c r="D74" s="359"/>
      <c r="E74" s="394"/>
      <c r="F74" s="394"/>
      <c r="G74" s="394"/>
      <c r="H74" s="394"/>
      <c r="I74" s="577"/>
      <c r="J74" s="578"/>
      <c r="K74" s="360"/>
      <c r="L74" s="361"/>
      <c r="M74" s="394"/>
      <c r="N74" s="362"/>
      <c r="O74" s="36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7"/>
      <c r="B75" s="358"/>
      <c r="C75" s="87"/>
      <c r="D75" s="359"/>
      <c r="E75" s="394"/>
      <c r="F75" s="394"/>
      <c r="G75" s="394"/>
      <c r="H75" s="394"/>
      <c r="I75" s="577"/>
      <c r="J75" s="578"/>
      <c r="K75" s="360"/>
      <c r="L75" s="361"/>
      <c r="M75" s="394"/>
      <c r="N75" s="362"/>
      <c r="O75" s="36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7"/>
      <c r="B76" s="358"/>
      <c r="C76" s="87"/>
      <c r="D76" s="359"/>
      <c r="E76" s="394"/>
      <c r="F76" s="394"/>
      <c r="G76" s="394"/>
      <c r="H76" s="394"/>
      <c r="I76" s="577"/>
      <c r="J76" s="578"/>
      <c r="K76" s="360"/>
      <c r="L76" s="361"/>
      <c r="M76" s="394"/>
      <c r="N76" s="362"/>
      <c r="O76" s="36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7"/>
      <c r="B77" s="358"/>
      <c r="C77" s="87"/>
      <c r="D77" s="359"/>
      <c r="E77" s="394"/>
      <c r="F77" s="394"/>
      <c r="G77" s="394"/>
      <c r="H77" s="394"/>
      <c r="I77" s="577"/>
      <c r="J77" s="578"/>
      <c r="K77" s="360"/>
      <c r="L77" s="361"/>
      <c r="M77" s="394"/>
      <c r="N77" s="362"/>
      <c r="O77" s="36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7"/>
      <c r="B78" s="358"/>
      <c r="C78" s="87"/>
      <c r="D78" s="359"/>
      <c r="E78" s="394"/>
      <c r="F78" s="394"/>
      <c r="G78" s="394"/>
      <c r="H78" s="394"/>
      <c r="I78" s="577"/>
      <c r="J78" s="578"/>
      <c r="K78" s="360"/>
      <c r="L78" s="361"/>
      <c r="M78" s="394"/>
      <c r="N78" s="362"/>
      <c r="O78" s="36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7"/>
      <c r="B79" s="358"/>
      <c r="C79" s="87"/>
      <c r="D79" s="359"/>
      <c r="E79" s="394"/>
      <c r="F79" s="394"/>
      <c r="G79" s="394"/>
      <c r="H79" s="394"/>
      <c r="I79" s="577"/>
      <c r="J79" s="578"/>
      <c r="K79" s="360"/>
      <c r="L79" s="361"/>
      <c r="M79" s="394"/>
      <c r="N79" s="362"/>
      <c r="O79" s="36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7"/>
      <c r="B80" s="358"/>
      <c r="C80" s="87"/>
      <c r="D80" s="359"/>
      <c r="E80" s="394"/>
      <c r="F80" s="394"/>
      <c r="G80" s="394"/>
      <c r="H80" s="394"/>
      <c r="I80" s="577"/>
      <c r="J80" s="578"/>
      <c r="K80" s="360"/>
      <c r="L80" s="361"/>
      <c r="M80" s="394"/>
      <c r="N80" s="362"/>
      <c r="O80" s="36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7"/>
      <c r="B81" s="358"/>
      <c r="C81" s="87"/>
      <c r="D81" s="359"/>
      <c r="E81" s="394"/>
      <c r="F81" s="394"/>
      <c r="G81" s="394"/>
      <c r="H81" s="394"/>
      <c r="I81" s="577"/>
      <c r="J81" s="578"/>
      <c r="K81" s="360"/>
      <c r="L81" s="361"/>
      <c r="M81" s="394"/>
      <c r="N81" s="362"/>
      <c r="O81" s="36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7"/>
      <c r="B82" s="358"/>
      <c r="C82" s="87"/>
      <c r="D82" s="359"/>
      <c r="E82" s="394"/>
      <c r="F82" s="394"/>
      <c r="G82" s="394"/>
      <c r="H82" s="394"/>
      <c r="I82" s="577"/>
      <c r="J82" s="578"/>
      <c r="K82" s="360"/>
      <c r="L82" s="361"/>
      <c r="M82" s="394"/>
      <c r="N82" s="362"/>
      <c r="O82" s="36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7"/>
      <c r="B83" s="358"/>
      <c r="C83" s="87"/>
      <c r="D83" s="359"/>
      <c r="E83" s="394"/>
      <c r="F83" s="394"/>
      <c r="G83" s="394"/>
      <c r="H83" s="394"/>
      <c r="I83" s="577"/>
      <c r="J83" s="578"/>
      <c r="K83" s="360"/>
      <c r="L83" s="361"/>
      <c r="M83" s="394"/>
      <c r="N83" s="362"/>
      <c r="O83" s="36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7"/>
      <c r="B84" s="358"/>
      <c r="C84" s="87"/>
      <c r="D84" s="359"/>
      <c r="E84" s="394"/>
      <c r="F84" s="394"/>
      <c r="G84" s="394"/>
      <c r="H84" s="394"/>
      <c r="I84" s="577"/>
      <c r="J84" s="578"/>
      <c r="K84" s="360"/>
      <c r="L84" s="361"/>
      <c r="M84" s="394"/>
      <c r="N84" s="362"/>
      <c r="O84" s="36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7"/>
      <c r="B85" s="358"/>
      <c r="C85" s="87"/>
      <c r="D85" s="359"/>
      <c r="E85" s="394"/>
      <c r="F85" s="394"/>
      <c r="G85" s="394"/>
      <c r="H85" s="394"/>
      <c r="I85" s="577"/>
      <c r="J85" s="578"/>
      <c r="K85" s="360"/>
      <c r="L85" s="361"/>
      <c r="M85" s="394"/>
      <c r="N85" s="362"/>
      <c r="O85" s="36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7"/>
      <c r="B86" s="358"/>
      <c r="C86" s="87"/>
      <c r="D86" s="359"/>
      <c r="E86" s="394"/>
      <c r="F86" s="394"/>
      <c r="G86" s="394"/>
      <c r="H86" s="394"/>
      <c r="I86" s="577"/>
      <c r="J86" s="578"/>
      <c r="K86" s="360"/>
      <c r="L86" s="361"/>
      <c r="M86" s="394"/>
      <c r="N86" s="362"/>
      <c r="O86" s="36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7"/>
      <c r="B87" s="358"/>
      <c r="C87" s="87"/>
      <c r="D87" s="359"/>
      <c r="E87" s="394"/>
      <c r="F87" s="394"/>
      <c r="G87" s="394"/>
      <c r="H87" s="394"/>
      <c r="I87" s="577"/>
      <c r="J87" s="578"/>
      <c r="K87" s="360"/>
      <c r="L87" s="361"/>
      <c r="M87" s="394"/>
      <c r="N87" s="362"/>
      <c r="O87" s="36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7"/>
      <c r="B88" s="358"/>
      <c r="C88" s="87"/>
      <c r="D88" s="359"/>
      <c r="E88" s="394"/>
      <c r="F88" s="394"/>
      <c r="G88" s="394"/>
      <c r="H88" s="394"/>
      <c r="I88" s="577"/>
      <c r="J88" s="578"/>
      <c r="K88" s="360"/>
      <c r="L88" s="361"/>
      <c r="M88" s="394"/>
      <c r="N88" s="362"/>
      <c r="O88" s="36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7"/>
      <c r="B89" s="358"/>
      <c r="C89" s="87"/>
      <c r="D89" s="359"/>
      <c r="E89" s="394"/>
      <c r="F89" s="394"/>
      <c r="G89" s="394"/>
      <c r="H89" s="394"/>
      <c r="I89" s="577"/>
      <c r="J89" s="578"/>
      <c r="K89" s="360"/>
      <c r="L89" s="361"/>
      <c r="M89" s="394"/>
      <c r="N89" s="362"/>
      <c r="O89" s="36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7"/>
      <c r="B90" s="358"/>
      <c r="C90" s="87"/>
      <c r="D90" s="359"/>
      <c r="E90" s="394"/>
      <c r="F90" s="394"/>
      <c r="G90" s="394"/>
      <c r="H90" s="394"/>
      <c r="I90" s="577"/>
      <c r="J90" s="578"/>
      <c r="K90" s="360"/>
      <c r="L90" s="361"/>
      <c r="M90" s="394"/>
      <c r="N90" s="362"/>
      <c r="O90" s="36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7"/>
      <c r="B91" s="358"/>
      <c r="C91" s="87"/>
      <c r="D91" s="359"/>
      <c r="E91" s="394"/>
      <c r="F91" s="394"/>
      <c r="G91" s="394"/>
      <c r="H91" s="394"/>
      <c r="I91" s="577"/>
      <c r="J91" s="578"/>
      <c r="K91" s="360"/>
      <c r="L91" s="361"/>
      <c r="M91" s="394"/>
      <c r="N91" s="362"/>
      <c r="O91" s="36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7"/>
      <c r="B92" s="358"/>
      <c r="C92" s="87"/>
      <c r="D92" s="359"/>
      <c r="E92" s="394"/>
      <c r="F92" s="394"/>
      <c r="G92" s="394"/>
      <c r="H92" s="394"/>
      <c r="I92" s="577"/>
      <c r="J92" s="578"/>
      <c r="K92" s="360"/>
      <c r="L92" s="361"/>
      <c r="M92" s="394"/>
      <c r="N92" s="362"/>
      <c r="O92" s="36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7"/>
      <c r="B93" s="358"/>
      <c r="C93" s="87"/>
      <c r="D93" s="359"/>
      <c r="E93" s="394"/>
      <c r="F93" s="394"/>
      <c r="G93" s="394"/>
      <c r="H93" s="394"/>
      <c r="I93" s="577"/>
      <c r="J93" s="578"/>
      <c r="K93" s="360"/>
      <c r="L93" s="361"/>
      <c r="M93" s="394"/>
      <c r="N93" s="362"/>
      <c r="O93" s="36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7"/>
      <c r="B94" s="358"/>
      <c r="C94" s="87"/>
      <c r="D94" s="359"/>
      <c r="E94" s="394"/>
      <c r="F94" s="394"/>
      <c r="G94" s="394"/>
      <c r="H94" s="394"/>
      <c r="I94" s="577"/>
      <c r="J94" s="578"/>
      <c r="K94" s="360"/>
      <c r="L94" s="361"/>
      <c r="M94" s="394"/>
      <c r="N94" s="362"/>
      <c r="O94" s="36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7"/>
      <c r="B95" s="358"/>
      <c r="C95" s="87"/>
      <c r="D95" s="359"/>
      <c r="E95" s="394"/>
      <c r="F95" s="394"/>
      <c r="G95" s="394"/>
      <c r="H95" s="394"/>
      <c r="I95" s="577"/>
      <c r="J95" s="578"/>
      <c r="K95" s="360"/>
      <c r="L95" s="361"/>
      <c r="M95" s="394"/>
      <c r="N95" s="362"/>
      <c r="O95" s="36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7"/>
      <c r="B96" s="358"/>
      <c r="C96" s="87"/>
      <c r="D96" s="359"/>
      <c r="E96" s="394"/>
      <c r="F96" s="394"/>
      <c r="G96" s="394"/>
      <c r="H96" s="394"/>
      <c r="I96" s="577"/>
      <c r="J96" s="578"/>
      <c r="K96" s="360"/>
      <c r="L96" s="361"/>
      <c r="M96" s="394"/>
      <c r="N96" s="362"/>
      <c r="O96" s="36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7"/>
      <c r="B97" s="358"/>
      <c r="C97" s="87"/>
      <c r="D97" s="359"/>
      <c r="E97" s="394"/>
      <c r="F97" s="394"/>
      <c r="G97" s="394"/>
      <c r="H97" s="394"/>
      <c r="I97" s="577"/>
      <c r="J97" s="578"/>
      <c r="K97" s="360"/>
      <c r="L97" s="361"/>
      <c r="M97" s="394"/>
      <c r="N97" s="362"/>
      <c r="O97" s="36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7"/>
      <c r="B98" s="358"/>
      <c r="C98" s="87"/>
      <c r="D98" s="359"/>
      <c r="E98" s="394"/>
      <c r="F98" s="394"/>
      <c r="G98" s="394"/>
      <c r="H98" s="394"/>
      <c r="I98" s="577"/>
      <c r="J98" s="578"/>
      <c r="K98" s="360"/>
      <c r="L98" s="361"/>
      <c r="M98" s="394"/>
      <c r="N98" s="362"/>
      <c r="O98" s="36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7"/>
      <c r="B99" s="358"/>
      <c r="C99" s="87"/>
      <c r="D99" s="359"/>
      <c r="E99" s="394"/>
      <c r="F99" s="394"/>
      <c r="G99" s="394"/>
      <c r="H99" s="394"/>
      <c r="I99" s="577"/>
      <c r="J99" s="578"/>
      <c r="K99" s="360"/>
      <c r="L99" s="361"/>
      <c r="M99" s="394"/>
      <c r="N99" s="362"/>
      <c r="O99" s="36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7"/>
      <c r="B100" s="358"/>
      <c r="C100" s="87"/>
      <c r="D100" s="359"/>
      <c r="E100" s="394"/>
      <c r="F100" s="394"/>
      <c r="G100" s="394"/>
      <c r="H100" s="394"/>
      <c r="I100" s="577"/>
      <c r="J100" s="578"/>
      <c r="K100" s="360"/>
      <c r="L100" s="361"/>
      <c r="M100" s="394"/>
      <c r="N100" s="362"/>
      <c r="O100" s="36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7"/>
      <c r="B101" s="358"/>
      <c r="C101" s="87"/>
      <c r="D101" s="359"/>
      <c r="E101" s="394"/>
      <c r="F101" s="394"/>
      <c r="G101" s="394"/>
      <c r="H101" s="394"/>
      <c r="I101" s="577"/>
      <c r="J101" s="578"/>
      <c r="K101" s="360"/>
      <c r="L101" s="361"/>
      <c r="M101" s="394"/>
      <c r="N101" s="362"/>
      <c r="O101" s="36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7"/>
      <c r="B102" s="358"/>
      <c r="C102" s="87"/>
      <c r="D102" s="359"/>
      <c r="E102" s="394"/>
      <c r="F102" s="394"/>
      <c r="G102" s="394"/>
      <c r="H102" s="394"/>
      <c r="I102" s="577"/>
      <c r="J102" s="578"/>
      <c r="K102" s="360"/>
      <c r="L102" s="361"/>
      <c r="M102" s="394"/>
      <c r="N102" s="362"/>
      <c r="O102" s="36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7"/>
      <c r="B103" s="358"/>
      <c r="C103" s="87"/>
      <c r="D103" s="359"/>
      <c r="E103" s="394"/>
      <c r="F103" s="394"/>
      <c r="G103" s="394"/>
      <c r="H103" s="394"/>
      <c r="I103" s="577"/>
      <c r="J103" s="578"/>
      <c r="K103" s="360"/>
      <c r="L103" s="361"/>
      <c r="M103" s="394"/>
      <c r="N103" s="362"/>
      <c r="O103" s="36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7"/>
      <c r="B104" s="358"/>
      <c r="C104" s="87"/>
      <c r="D104" s="359"/>
      <c r="E104" s="394"/>
      <c r="F104" s="394"/>
      <c r="G104" s="394"/>
      <c r="H104" s="394"/>
      <c r="I104" s="577"/>
      <c r="J104" s="578"/>
      <c r="K104" s="360"/>
      <c r="L104" s="361"/>
      <c r="M104" s="394"/>
      <c r="N104" s="362"/>
      <c r="O104" s="36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7"/>
      <c r="B105" s="358"/>
      <c r="C105" s="87"/>
      <c r="D105" s="359"/>
      <c r="E105" s="394"/>
      <c r="F105" s="394"/>
      <c r="G105" s="394"/>
      <c r="H105" s="394"/>
      <c r="I105" s="577"/>
      <c r="J105" s="578"/>
      <c r="K105" s="360"/>
      <c r="L105" s="361"/>
      <c r="M105" s="394"/>
      <c r="N105" s="362"/>
      <c r="O105" s="36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7"/>
      <c r="B106" s="358"/>
      <c r="C106" s="87"/>
      <c r="D106" s="359"/>
      <c r="E106" s="394"/>
      <c r="F106" s="394"/>
      <c r="G106" s="394"/>
      <c r="H106" s="394"/>
      <c r="I106" s="577"/>
      <c r="J106" s="578"/>
      <c r="K106" s="360"/>
      <c r="L106" s="361"/>
      <c r="M106" s="394"/>
      <c r="N106" s="362"/>
      <c r="O106" s="36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7"/>
      <c r="B107" s="358"/>
      <c r="C107" s="87"/>
      <c r="D107" s="359"/>
      <c r="E107" s="394"/>
      <c r="F107" s="394"/>
      <c r="G107" s="394"/>
      <c r="H107" s="394"/>
      <c r="I107" s="577"/>
      <c r="J107" s="578"/>
      <c r="K107" s="360"/>
      <c r="L107" s="361"/>
      <c r="M107" s="394"/>
      <c r="N107" s="362"/>
      <c r="O107" s="36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7"/>
      <c r="B108" s="358"/>
      <c r="C108" s="87"/>
      <c r="D108" s="359"/>
      <c r="E108" s="394"/>
      <c r="F108" s="394"/>
      <c r="G108" s="394"/>
      <c r="H108" s="394"/>
      <c r="I108" s="577"/>
      <c r="J108" s="578"/>
      <c r="K108" s="360"/>
      <c r="L108" s="361"/>
      <c r="M108" s="394"/>
      <c r="N108" s="362"/>
      <c r="O108" s="36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7"/>
      <c r="B109" s="358"/>
      <c r="C109" s="87"/>
      <c r="D109" s="359"/>
      <c r="E109" s="394"/>
      <c r="F109" s="394"/>
      <c r="G109" s="394"/>
      <c r="H109" s="394"/>
      <c r="I109" s="577"/>
      <c r="J109" s="578"/>
      <c r="K109" s="360"/>
      <c r="L109" s="361"/>
      <c r="M109" s="394"/>
      <c r="N109" s="362"/>
      <c r="O109" s="36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7"/>
      <c r="B110" s="358"/>
      <c r="C110" s="87"/>
      <c r="D110" s="359"/>
      <c r="E110" s="394"/>
      <c r="F110" s="394"/>
      <c r="G110" s="394"/>
      <c r="H110" s="394"/>
      <c r="I110" s="577"/>
      <c r="J110" s="578"/>
      <c r="K110" s="360"/>
      <c r="L110" s="361"/>
      <c r="M110" s="394"/>
      <c r="N110" s="362"/>
      <c r="O110" s="36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7"/>
      <c r="B111" s="358"/>
      <c r="C111" s="87"/>
      <c r="D111" s="359"/>
      <c r="E111" s="394"/>
      <c r="F111" s="394"/>
      <c r="G111" s="394"/>
      <c r="H111" s="394"/>
      <c r="I111" s="577"/>
      <c r="J111" s="578"/>
      <c r="K111" s="360"/>
      <c r="L111" s="361"/>
      <c r="M111" s="394"/>
      <c r="N111" s="362"/>
      <c r="O111" s="36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7"/>
      <c r="B112" s="358"/>
      <c r="C112" s="87"/>
      <c r="D112" s="359"/>
      <c r="E112" s="394"/>
      <c r="F112" s="394"/>
      <c r="G112" s="394"/>
      <c r="H112" s="394"/>
      <c r="I112" s="577"/>
      <c r="J112" s="578"/>
      <c r="K112" s="360"/>
      <c r="L112" s="361"/>
      <c r="M112" s="394"/>
      <c r="N112" s="362"/>
      <c r="O112" s="36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7"/>
      <c r="B113" s="358"/>
      <c r="C113" s="87"/>
      <c r="D113" s="359"/>
      <c r="E113" s="394"/>
      <c r="F113" s="394"/>
      <c r="G113" s="394"/>
      <c r="H113" s="394"/>
      <c r="I113" s="577"/>
      <c r="J113" s="578"/>
      <c r="K113" s="360"/>
      <c r="L113" s="361"/>
      <c r="M113" s="394"/>
      <c r="N113" s="362"/>
      <c r="O113" s="36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7"/>
      <c r="B114" s="358"/>
      <c r="C114" s="87"/>
      <c r="D114" s="359"/>
      <c r="E114" s="394"/>
      <c r="F114" s="394"/>
      <c r="G114" s="394"/>
      <c r="H114" s="394"/>
      <c r="I114" s="577"/>
      <c r="J114" s="578"/>
      <c r="K114" s="360"/>
      <c r="L114" s="361"/>
      <c r="M114" s="394"/>
      <c r="N114" s="362"/>
      <c r="O114" s="36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7"/>
      <c r="B115" s="358"/>
      <c r="C115" s="87"/>
      <c r="D115" s="359"/>
      <c r="E115" s="394"/>
      <c r="F115" s="394"/>
      <c r="G115" s="394"/>
      <c r="H115" s="394"/>
      <c r="I115" s="577"/>
      <c r="J115" s="578"/>
      <c r="K115" s="360"/>
      <c r="L115" s="361"/>
      <c r="M115" s="394"/>
      <c r="N115" s="362"/>
      <c r="O115" s="36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7"/>
      <c r="B116" s="358"/>
      <c r="C116" s="87"/>
      <c r="D116" s="359"/>
      <c r="E116" s="394"/>
      <c r="F116" s="394"/>
      <c r="G116" s="394"/>
      <c r="H116" s="394"/>
      <c r="I116" s="577"/>
      <c r="J116" s="578"/>
      <c r="K116" s="360"/>
      <c r="L116" s="361"/>
      <c r="M116" s="394"/>
      <c r="N116" s="362"/>
      <c r="O116" s="36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7"/>
      <c r="B117" s="358"/>
      <c r="C117" s="87"/>
      <c r="D117" s="359"/>
      <c r="E117" s="394"/>
      <c r="F117" s="394"/>
      <c r="G117" s="394"/>
      <c r="H117" s="394"/>
      <c r="I117" s="577"/>
      <c r="J117" s="578"/>
      <c r="K117" s="360"/>
      <c r="L117" s="361"/>
      <c r="M117" s="394"/>
      <c r="N117" s="362"/>
      <c r="O117" s="36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7"/>
      <c r="B118" s="358"/>
      <c r="C118" s="87"/>
      <c r="D118" s="359"/>
      <c r="E118" s="394"/>
      <c r="F118" s="394"/>
      <c r="G118" s="394"/>
      <c r="H118" s="394"/>
      <c r="I118" s="577"/>
      <c r="J118" s="578"/>
      <c r="K118" s="360"/>
      <c r="L118" s="361"/>
      <c r="M118" s="394"/>
      <c r="N118" s="362"/>
      <c r="O118" s="36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7"/>
      <c r="B119" s="358"/>
      <c r="C119" s="87"/>
      <c r="D119" s="359"/>
      <c r="E119" s="394"/>
      <c r="F119" s="394"/>
      <c r="G119" s="394"/>
      <c r="H119" s="394"/>
      <c r="I119" s="577"/>
      <c r="J119" s="578"/>
      <c r="K119" s="360"/>
      <c r="L119" s="361"/>
      <c r="M119" s="394"/>
      <c r="N119" s="362"/>
      <c r="O119" s="36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7"/>
      <c r="B120" s="358"/>
      <c r="C120" s="87"/>
      <c r="D120" s="359"/>
      <c r="E120" s="394"/>
      <c r="F120" s="394"/>
      <c r="G120" s="394"/>
      <c r="H120" s="394"/>
      <c r="I120" s="577"/>
      <c r="J120" s="578"/>
      <c r="K120" s="360"/>
      <c r="L120" s="361"/>
      <c r="M120" s="394"/>
      <c r="N120" s="362"/>
      <c r="O120" s="36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7"/>
      <c r="B121" s="358"/>
      <c r="C121" s="87"/>
      <c r="D121" s="359"/>
      <c r="E121" s="394"/>
      <c r="F121" s="394"/>
      <c r="G121" s="394"/>
      <c r="H121" s="394"/>
      <c r="I121" s="577"/>
      <c r="J121" s="578"/>
      <c r="K121" s="360"/>
      <c r="L121" s="361"/>
      <c r="M121" s="394"/>
      <c r="N121" s="362"/>
      <c r="O121" s="36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7"/>
      <c r="B122" s="358"/>
      <c r="C122" s="87"/>
      <c r="D122" s="359"/>
      <c r="E122" s="394"/>
      <c r="F122" s="394"/>
      <c r="G122" s="394"/>
      <c r="H122" s="394"/>
      <c r="I122" s="577"/>
      <c r="J122" s="578"/>
      <c r="K122" s="360"/>
      <c r="L122" s="361"/>
      <c r="M122" s="394"/>
      <c r="N122" s="362"/>
      <c r="O122" s="36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7"/>
      <c r="B123" s="358"/>
      <c r="C123" s="87"/>
      <c r="D123" s="359"/>
      <c r="E123" s="394"/>
      <c r="F123" s="394"/>
      <c r="G123" s="394"/>
      <c r="H123" s="394"/>
      <c r="I123" s="577"/>
      <c r="J123" s="578"/>
      <c r="K123" s="360"/>
      <c r="L123" s="361"/>
      <c r="M123" s="394"/>
      <c r="N123" s="362"/>
      <c r="O123" s="36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7"/>
      <c r="B124" s="358"/>
      <c r="C124" s="87"/>
      <c r="D124" s="359"/>
      <c r="E124" s="394"/>
      <c r="F124" s="394"/>
      <c r="G124" s="394"/>
      <c r="H124" s="394"/>
      <c r="I124" s="577"/>
      <c r="J124" s="578"/>
      <c r="K124" s="360"/>
      <c r="L124" s="361"/>
      <c r="M124" s="394"/>
      <c r="N124" s="362"/>
      <c r="O124" s="36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7"/>
      <c r="B125" s="358"/>
      <c r="C125" s="87"/>
      <c r="D125" s="359"/>
      <c r="E125" s="394"/>
      <c r="F125" s="394"/>
      <c r="G125" s="394"/>
      <c r="H125" s="394"/>
      <c r="I125" s="577"/>
      <c r="J125" s="578"/>
      <c r="K125" s="360"/>
      <c r="L125" s="361"/>
      <c r="M125" s="394"/>
      <c r="N125" s="362"/>
      <c r="O125" s="36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16" sqref="E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2338</v>
      </c>
      <c r="C9" s="488" t="s">
        <v>14</v>
      </c>
      <c r="D9" s="117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2338</v>
      </c>
      <c r="C10" s="48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2357</v>
      </c>
      <c r="C11" s="136" t="s">
        <v>29</v>
      </c>
      <c r="D11" s="139">
        <v>27465.599999999999</v>
      </c>
      <c r="E11" s="139">
        <v>27419.483333333334</v>
      </c>
      <c r="F11" s="140">
        <v>27256.466666666667</v>
      </c>
      <c r="G11" s="140">
        <v>27047.333333333332</v>
      </c>
      <c r="H11" s="140">
        <v>26884.316666666666</v>
      </c>
      <c r="I11" s="140">
        <v>27628.616666666669</v>
      </c>
      <c r="J11" s="140">
        <v>27791.633333333339</v>
      </c>
      <c r="K11" s="140">
        <v>28000.76666666667</v>
      </c>
      <c r="L11" s="138">
        <v>27582.5</v>
      </c>
      <c r="M11" s="138">
        <v>27210.35</v>
      </c>
      <c r="N11" s="160">
        <v>2141280</v>
      </c>
      <c r="O11" s="161">
        <v>-4.2190016103059579E-2</v>
      </c>
    </row>
    <row r="12" spans="1:15" ht="15">
      <c r="A12" s="136">
        <v>2</v>
      </c>
      <c r="B12" s="120" t="s">
        <v>2357</v>
      </c>
      <c r="C12" s="136" t="s">
        <v>28</v>
      </c>
      <c r="D12" s="141">
        <v>11055.4</v>
      </c>
      <c r="E12" s="141">
        <v>11046.816666666666</v>
      </c>
      <c r="F12" s="142">
        <v>11015.933333333331</v>
      </c>
      <c r="G12" s="142">
        <v>10976.466666666665</v>
      </c>
      <c r="H12" s="142">
        <v>10945.58333333333</v>
      </c>
      <c r="I12" s="142">
        <v>11086.283333333331</v>
      </c>
      <c r="J12" s="142">
        <v>11117.166666666666</v>
      </c>
      <c r="K12" s="142">
        <v>11156.633333333331</v>
      </c>
      <c r="L12" s="137">
        <v>11077.7</v>
      </c>
      <c r="M12" s="137">
        <v>11007.35</v>
      </c>
      <c r="N12" s="160">
        <v>25510050</v>
      </c>
      <c r="O12" s="161">
        <v>-4.321824595356373E-2</v>
      </c>
    </row>
    <row r="13" spans="1:15" ht="15">
      <c r="A13" s="136">
        <v>3</v>
      </c>
      <c r="B13" s="120" t="s">
        <v>2357</v>
      </c>
      <c r="C13" s="136" t="s">
        <v>2407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2357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2357</v>
      </c>
      <c r="C15" s="136" t="s">
        <v>248</v>
      </c>
      <c r="D15" s="141">
        <v>13043</v>
      </c>
      <c r="E15" s="141">
        <v>13071.333333333334</v>
      </c>
      <c r="F15" s="142">
        <v>12972.666666666668</v>
      </c>
      <c r="G15" s="142">
        <v>12902.333333333334</v>
      </c>
      <c r="H15" s="142">
        <v>12803.666666666668</v>
      </c>
      <c r="I15" s="142">
        <v>13141.666666666668</v>
      </c>
      <c r="J15" s="142">
        <v>13240.333333333336</v>
      </c>
      <c r="K15" s="142">
        <v>13310.666666666668</v>
      </c>
      <c r="L15" s="137">
        <v>13170</v>
      </c>
      <c r="M15" s="137">
        <v>13001</v>
      </c>
      <c r="N15" s="160">
        <v>39050</v>
      </c>
      <c r="O15" s="161">
        <v>4.1333333333333333E-2</v>
      </c>
    </row>
    <row r="16" spans="1:15" ht="15">
      <c r="A16" s="136">
        <v>6</v>
      </c>
      <c r="B16" s="120" t="s">
        <v>2357</v>
      </c>
      <c r="C16" s="136" t="s">
        <v>249</v>
      </c>
      <c r="D16" s="141">
        <v>5516.65</v>
      </c>
      <c r="E16" s="141">
        <v>5516.6499999999987</v>
      </c>
      <c r="F16" s="142">
        <v>5516.6499999999978</v>
      </c>
      <c r="G16" s="142">
        <v>5516.6499999999987</v>
      </c>
      <c r="H16" s="142">
        <v>5516.6499999999978</v>
      </c>
      <c r="I16" s="142">
        <v>5516.6499999999978</v>
      </c>
      <c r="J16" s="142">
        <v>5516.65</v>
      </c>
      <c r="K16" s="142">
        <v>5516.6499999999978</v>
      </c>
      <c r="L16" s="137">
        <v>5516.65</v>
      </c>
      <c r="M16" s="137">
        <v>5516.65</v>
      </c>
      <c r="N16" s="160">
        <v>523800</v>
      </c>
      <c r="O16" s="161">
        <v>0</v>
      </c>
    </row>
    <row r="17" spans="1:15" ht="15">
      <c r="A17" s="136">
        <v>7</v>
      </c>
      <c r="B17" s="120" t="s">
        <v>2357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2340</v>
      </c>
      <c r="C18" s="136" t="s">
        <v>30</v>
      </c>
      <c r="D18" s="141">
        <v>1717.85</v>
      </c>
      <c r="E18" s="141">
        <v>1721.7833333333335</v>
      </c>
      <c r="F18" s="142">
        <v>1701.0666666666671</v>
      </c>
      <c r="G18" s="142">
        <v>1684.2833333333335</v>
      </c>
      <c r="H18" s="142">
        <v>1663.5666666666671</v>
      </c>
      <c r="I18" s="142">
        <v>1738.5666666666671</v>
      </c>
      <c r="J18" s="142">
        <v>1759.2833333333338</v>
      </c>
      <c r="K18" s="142">
        <v>1776.0666666666671</v>
      </c>
      <c r="L18" s="137">
        <v>1742.5</v>
      </c>
      <c r="M18" s="137">
        <v>1705</v>
      </c>
      <c r="N18" s="160">
        <v>1343600</v>
      </c>
      <c r="O18" s="161">
        <v>-5.0355450236966824E-3</v>
      </c>
    </row>
    <row r="19" spans="1:15" ht="15">
      <c r="A19" s="136">
        <v>9</v>
      </c>
      <c r="B19" s="120" t="s">
        <v>2341</v>
      </c>
      <c r="C19" s="136" t="s">
        <v>31</v>
      </c>
      <c r="D19" s="141">
        <v>213.7</v>
      </c>
      <c r="E19" s="141">
        <v>214.6</v>
      </c>
      <c r="F19" s="142">
        <v>209.64999999999998</v>
      </c>
      <c r="G19" s="142">
        <v>205.6</v>
      </c>
      <c r="H19" s="142">
        <v>200.64999999999998</v>
      </c>
      <c r="I19" s="142">
        <v>218.64999999999998</v>
      </c>
      <c r="J19" s="142">
        <v>223.59999999999997</v>
      </c>
      <c r="K19" s="142">
        <v>227.64999999999998</v>
      </c>
      <c r="L19" s="137">
        <v>219.55</v>
      </c>
      <c r="M19" s="137">
        <v>210.55</v>
      </c>
      <c r="N19" s="160">
        <v>16540000</v>
      </c>
      <c r="O19" s="161">
        <v>-2.3382144544166272E-2</v>
      </c>
    </row>
    <row r="20" spans="1:15" ht="15">
      <c r="A20" s="136">
        <v>10</v>
      </c>
      <c r="B20" s="120" t="s">
        <v>2341</v>
      </c>
      <c r="C20" s="136" t="s">
        <v>32</v>
      </c>
      <c r="D20" s="141">
        <v>431.1</v>
      </c>
      <c r="E20" s="141">
        <v>431.81666666666666</v>
      </c>
      <c r="F20" s="142">
        <v>426.63333333333333</v>
      </c>
      <c r="G20" s="142">
        <v>422.16666666666669</v>
      </c>
      <c r="H20" s="142">
        <v>416.98333333333335</v>
      </c>
      <c r="I20" s="142">
        <v>436.2833333333333</v>
      </c>
      <c r="J20" s="142">
        <v>441.46666666666658</v>
      </c>
      <c r="K20" s="142">
        <v>445.93333333333328</v>
      </c>
      <c r="L20" s="137">
        <v>437</v>
      </c>
      <c r="M20" s="137">
        <v>427.35</v>
      </c>
      <c r="N20" s="160">
        <v>11220000</v>
      </c>
      <c r="O20" s="161">
        <v>1.3386880856760374E-3</v>
      </c>
    </row>
    <row r="21" spans="1:15" ht="15">
      <c r="A21" s="136">
        <v>11</v>
      </c>
      <c r="B21" s="120" t="s">
        <v>2342</v>
      </c>
      <c r="C21" s="136" t="s">
        <v>33</v>
      </c>
      <c r="D21" s="141">
        <v>36.85</v>
      </c>
      <c r="E21" s="141">
        <v>37.150000000000006</v>
      </c>
      <c r="F21" s="142">
        <v>35.850000000000009</v>
      </c>
      <c r="G21" s="142">
        <v>34.85</v>
      </c>
      <c r="H21" s="142">
        <v>33.550000000000004</v>
      </c>
      <c r="I21" s="142">
        <v>38.150000000000013</v>
      </c>
      <c r="J21" s="142">
        <v>39.45000000000001</v>
      </c>
      <c r="K21" s="142">
        <v>40.450000000000017</v>
      </c>
      <c r="L21" s="137">
        <v>38.450000000000003</v>
      </c>
      <c r="M21" s="137">
        <v>36.15</v>
      </c>
      <c r="N21" s="160">
        <v>112200000</v>
      </c>
      <c r="O21" s="161">
        <v>-1.7168885774351786E-2</v>
      </c>
    </row>
    <row r="22" spans="1:15" ht="15">
      <c r="A22" s="136">
        <v>12</v>
      </c>
      <c r="B22" s="120" t="s">
        <v>2343</v>
      </c>
      <c r="C22" s="136" t="s">
        <v>235</v>
      </c>
      <c r="D22" s="141">
        <v>1454.25</v>
      </c>
      <c r="E22" s="141">
        <v>1450.1333333333332</v>
      </c>
      <c r="F22" s="142">
        <v>1436.3166666666664</v>
      </c>
      <c r="G22" s="142">
        <v>1418.3833333333332</v>
      </c>
      <c r="H22" s="142">
        <v>1404.5666666666664</v>
      </c>
      <c r="I22" s="142">
        <v>1468.0666666666664</v>
      </c>
      <c r="J22" s="142">
        <v>1481.883333333333</v>
      </c>
      <c r="K22" s="142">
        <v>1499.8166666666664</v>
      </c>
      <c r="L22" s="137">
        <v>1463.95</v>
      </c>
      <c r="M22" s="137">
        <v>1432.2</v>
      </c>
      <c r="N22" s="160">
        <v>991500</v>
      </c>
      <c r="O22" s="161">
        <v>9.674134419551934E-3</v>
      </c>
    </row>
    <row r="23" spans="1:15" ht="15">
      <c r="A23" s="136">
        <v>13</v>
      </c>
      <c r="B23" s="120" t="s">
        <v>2344</v>
      </c>
      <c r="C23" s="136" t="s">
        <v>34</v>
      </c>
      <c r="D23" s="141">
        <v>67</v>
      </c>
      <c r="E23" s="141">
        <v>67.399999999999991</v>
      </c>
      <c r="F23" s="142">
        <v>66.049999999999983</v>
      </c>
      <c r="G23" s="142">
        <v>65.099999999999994</v>
      </c>
      <c r="H23" s="142">
        <v>63.749999999999986</v>
      </c>
      <c r="I23" s="142">
        <v>68.34999999999998</v>
      </c>
      <c r="J23" s="142">
        <v>69.699999999999974</v>
      </c>
      <c r="K23" s="142">
        <v>70.649999999999977</v>
      </c>
      <c r="L23" s="137">
        <v>68.75</v>
      </c>
      <c r="M23" s="137">
        <v>66.45</v>
      </c>
      <c r="N23" s="160">
        <v>19290000</v>
      </c>
      <c r="O23" s="161">
        <v>5.9308072487644151E-2</v>
      </c>
    </row>
    <row r="24" spans="1:15" ht="15">
      <c r="A24" s="136">
        <v>14</v>
      </c>
      <c r="B24" s="120" t="s">
        <v>2345</v>
      </c>
      <c r="C24" s="136" t="s">
        <v>187</v>
      </c>
      <c r="D24" s="141">
        <v>812.3</v>
      </c>
      <c r="E24" s="141">
        <v>811.68333333333339</v>
      </c>
      <c r="F24" s="142">
        <v>804.11666666666679</v>
      </c>
      <c r="G24" s="142">
        <v>795.93333333333339</v>
      </c>
      <c r="H24" s="142">
        <v>788.36666666666679</v>
      </c>
      <c r="I24" s="142">
        <v>819.86666666666679</v>
      </c>
      <c r="J24" s="142">
        <v>827.43333333333339</v>
      </c>
      <c r="K24" s="142">
        <v>835.61666666666679</v>
      </c>
      <c r="L24" s="137">
        <v>819.25</v>
      </c>
      <c r="M24" s="137">
        <v>803.5</v>
      </c>
      <c r="N24" s="160">
        <v>2035600</v>
      </c>
      <c r="O24" s="161">
        <v>-2.5142474019443514E-2</v>
      </c>
    </row>
    <row r="25" spans="1:15" ht="15">
      <c r="A25" s="136">
        <v>15</v>
      </c>
      <c r="B25" s="120" t="s">
        <v>2340</v>
      </c>
      <c r="C25" s="136" t="s">
        <v>35</v>
      </c>
      <c r="D25" s="141">
        <v>261.10000000000002</v>
      </c>
      <c r="E25" s="141">
        <v>260.8</v>
      </c>
      <c r="F25" s="142">
        <v>258.3</v>
      </c>
      <c r="G25" s="142">
        <v>255.5</v>
      </c>
      <c r="H25" s="142">
        <v>253</v>
      </c>
      <c r="I25" s="142">
        <v>263.60000000000002</v>
      </c>
      <c r="J25" s="142">
        <v>266.10000000000002</v>
      </c>
      <c r="K25" s="142">
        <v>268.90000000000003</v>
      </c>
      <c r="L25" s="137">
        <v>263.3</v>
      </c>
      <c r="M25" s="137">
        <v>258</v>
      </c>
      <c r="N25" s="160">
        <v>13082500</v>
      </c>
      <c r="O25" s="161">
        <v>-2.2878932316491899E-3</v>
      </c>
    </row>
    <row r="26" spans="1:15" ht="15">
      <c r="A26" s="136">
        <v>16</v>
      </c>
      <c r="B26" s="120" t="s">
        <v>2344</v>
      </c>
      <c r="C26" s="136" t="s">
        <v>36</v>
      </c>
      <c r="D26" s="141">
        <v>52.9</v>
      </c>
      <c r="E26" s="141">
        <v>52.949999999999996</v>
      </c>
      <c r="F26" s="142">
        <v>52.04999999999999</v>
      </c>
      <c r="G26" s="142">
        <v>51.199999999999996</v>
      </c>
      <c r="H26" s="142">
        <v>50.29999999999999</v>
      </c>
      <c r="I26" s="142">
        <v>53.79999999999999</v>
      </c>
      <c r="J26" s="142">
        <v>54.699999999999996</v>
      </c>
      <c r="K26" s="142">
        <v>55.54999999999999</v>
      </c>
      <c r="L26" s="137">
        <v>53.85</v>
      </c>
      <c r="M26" s="137">
        <v>52.1</v>
      </c>
      <c r="N26" s="160">
        <v>25430000</v>
      </c>
      <c r="O26" s="161">
        <v>2.7890056588520614E-2</v>
      </c>
    </row>
    <row r="27" spans="1:15" ht="15">
      <c r="A27" s="136">
        <v>17</v>
      </c>
      <c r="B27" s="120" t="s">
        <v>2341</v>
      </c>
      <c r="C27" s="136" t="s">
        <v>37</v>
      </c>
      <c r="D27" s="141">
        <v>1167.0999999999999</v>
      </c>
      <c r="E27" s="141">
        <v>1159.8500000000001</v>
      </c>
      <c r="F27" s="142">
        <v>1147.2000000000003</v>
      </c>
      <c r="G27" s="142">
        <v>1127.3000000000002</v>
      </c>
      <c r="H27" s="142">
        <v>1114.6500000000003</v>
      </c>
      <c r="I27" s="142">
        <v>1179.7500000000002</v>
      </c>
      <c r="J27" s="142">
        <v>1192.4000000000003</v>
      </c>
      <c r="K27" s="142">
        <v>1212.3000000000002</v>
      </c>
      <c r="L27" s="137">
        <v>1172.5</v>
      </c>
      <c r="M27" s="137">
        <v>1139.95</v>
      </c>
      <c r="N27" s="160">
        <v>697000</v>
      </c>
      <c r="O27" s="161">
        <v>0.12238325281803543</v>
      </c>
    </row>
    <row r="28" spans="1:15" ht="15">
      <c r="A28" s="136">
        <v>18</v>
      </c>
      <c r="B28" s="120" t="s">
        <v>2345</v>
      </c>
      <c r="C28" s="136" t="s">
        <v>38</v>
      </c>
      <c r="D28" s="141">
        <v>255.9</v>
      </c>
      <c r="E28" s="141">
        <v>258.15000000000003</v>
      </c>
      <c r="F28" s="142">
        <v>251.80000000000007</v>
      </c>
      <c r="G28" s="142">
        <v>247.70000000000005</v>
      </c>
      <c r="H28" s="142">
        <v>241.35000000000008</v>
      </c>
      <c r="I28" s="142">
        <v>262.25000000000006</v>
      </c>
      <c r="J28" s="142">
        <v>268.60000000000008</v>
      </c>
      <c r="K28" s="142">
        <v>272.70000000000005</v>
      </c>
      <c r="L28" s="137">
        <v>264.5</v>
      </c>
      <c r="M28" s="137">
        <v>254.05</v>
      </c>
      <c r="N28" s="160">
        <v>10617000</v>
      </c>
      <c r="O28" s="161">
        <v>-5.7523302263648469E-2</v>
      </c>
    </row>
    <row r="29" spans="1:15" ht="15">
      <c r="A29" s="136">
        <v>19</v>
      </c>
      <c r="B29" s="120" t="s">
        <v>2339</v>
      </c>
      <c r="C29" s="136" t="s">
        <v>39</v>
      </c>
      <c r="D29" s="141">
        <v>413.7</v>
      </c>
      <c r="E29" s="141">
        <v>417.43333333333334</v>
      </c>
      <c r="F29" s="142">
        <v>403.26666666666665</v>
      </c>
      <c r="G29" s="142">
        <v>392.83333333333331</v>
      </c>
      <c r="H29" s="142">
        <v>378.66666666666663</v>
      </c>
      <c r="I29" s="142">
        <v>427.86666666666667</v>
      </c>
      <c r="J29" s="142">
        <v>442.0333333333333</v>
      </c>
      <c r="K29" s="142">
        <v>452.4666666666667</v>
      </c>
      <c r="L29" s="137">
        <v>431.6</v>
      </c>
      <c r="M29" s="137">
        <v>407</v>
      </c>
      <c r="N29" s="160">
        <v>6660000</v>
      </c>
      <c r="O29" s="161">
        <v>0.15785813630041726</v>
      </c>
    </row>
    <row r="30" spans="1:15" ht="15">
      <c r="A30" s="136">
        <v>20</v>
      </c>
      <c r="B30" s="120" t="s">
        <v>2345</v>
      </c>
      <c r="C30" s="136" t="s">
        <v>40</v>
      </c>
      <c r="D30" s="141">
        <v>126.3</v>
      </c>
      <c r="E30" s="141">
        <v>125.91666666666667</v>
      </c>
      <c r="F30" s="142">
        <v>125.18333333333334</v>
      </c>
      <c r="G30" s="142">
        <v>124.06666666666666</v>
      </c>
      <c r="H30" s="142">
        <v>123.33333333333333</v>
      </c>
      <c r="I30" s="142">
        <v>127.03333333333335</v>
      </c>
      <c r="J30" s="142">
        <v>127.76666666666667</v>
      </c>
      <c r="K30" s="142">
        <v>128.88333333333335</v>
      </c>
      <c r="L30" s="137">
        <v>126.65</v>
      </c>
      <c r="M30" s="137">
        <v>124.8</v>
      </c>
      <c r="N30" s="160">
        <v>58597000</v>
      </c>
      <c r="O30" s="161">
        <v>-1.3435474366529169E-2</v>
      </c>
    </row>
    <row r="31" spans="1:15" ht="15">
      <c r="A31" s="136">
        <v>21</v>
      </c>
      <c r="B31" s="120" t="s">
        <v>2346</v>
      </c>
      <c r="C31" s="136" t="s">
        <v>41</v>
      </c>
      <c r="D31" s="141">
        <v>1134.8499999999999</v>
      </c>
      <c r="E31" s="141">
        <v>1136.75</v>
      </c>
      <c r="F31" s="142">
        <v>1128.55</v>
      </c>
      <c r="G31" s="142">
        <v>1122.25</v>
      </c>
      <c r="H31" s="142">
        <v>1114.05</v>
      </c>
      <c r="I31" s="142">
        <v>1143.05</v>
      </c>
      <c r="J31" s="142">
        <v>1151.2499999999998</v>
      </c>
      <c r="K31" s="142">
        <v>1157.55</v>
      </c>
      <c r="L31" s="137">
        <v>1144.95</v>
      </c>
      <c r="M31" s="137">
        <v>1130.45</v>
      </c>
      <c r="N31" s="160">
        <v>4111800</v>
      </c>
      <c r="O31" s="161">
        <v>-2.6838966202783299E-2</v>
      </c>
    </row>
    <row r="32" spans="1:15" ht="15">
      <c r="A32" s="136">
        <v>22</v>
      </c>
      <c r="B32" s="120" t="s">
        <v>2343</v>
      </c>
      <c r="C32" s="136" t="s">
        <v>42</v>
      </c>
      <c r="D32" s="141">
        <v>629.04999999999995</v>
      </c>
      <c r="E32" s="141">
        <v>630.35</v>
      </c>
      <c r="F32" s="142">
        <v>623.85</v>
      </c>
      <c r="G32" s="142">
        <v>618.65</v>
      </c>
      <c r="H32" s="142">
        <v>612.15</v>
      </c>
      <c r="I32" s="142">
        <v>635.55000000000007</v>
      </c>
      <c r="J32" s="142">
        <v>642.05000000000007</v>
      </c>
      <c r="K32" s="142">
        <v>647.25000000000011</v>
      </c>
      <c r="L32" s="137">
        <v>636.85</v>
      </c>
      <c r="M32" s="137">
        <v>625.15</v>
      </c>
      <c r="N32" s="160">
        <v>24493600</v>
      </c>
      <c r="O32" s="161">
        <v>-9.0302951838425686E-3</v>
      </c>
    </row>
    <row r="33" spans="1:15" ht="15">
      <c r="A33" s="136">
        <v>23</v>
      </c>
      <c r="B33" s="120" t="s">
        <v>2344</v>
      </c>
      <c r="C33" s="136" t="s">
        <v>43</v>
      </c>
      <c r="D33" s="141">
        <v>596.75</v>
      </c>
      <c r="E33" s="141">
        <v>595.41666666666663</v>
      </c>
      <c r="F33" s="142">
        <v>591.63333333333321</v>
      </c>
      <c r="G33" s="142">
        <v>586.51666666666654</v>
      </c>
      <c r="H33" s="142">
        <v>582.73333333333312</v>
      </c>
      <c r="I33" s="142">
        <v>600.5333333333333</v>
      </c>
      <c r="J33" s="142">
        <v>604.31666666666683</v>
      </c>
      <c r="K33" s="142">
        <v>609.43333333333339</v>
      </c>
      <c r="L33" s="137">
        <v>599.20000000000005</v>
      </c>
      <c r="M33" s="137">
        <v>590.29999999999995</v>
      </c>
      <c r="N33" s="160">
        <v>47202000</v>
      </c>
      <c r="O33" s="161">
        <v>1.3814789040954664E-2</v>
      </c>
    </row>
    <row r="34" spans="1:15" ht="15">
      <c r="A34" s="136">
        <v>24</v>
      </c>
      <c r="B34" s="120" t="s">
        <v>2345</v>
      </c>
      <c r="C34" s="136" t="s">
        <v>44</v>
      </c>
      <c r="D34" s="141">
        <v>3347.1</v>
      </c>
      <c r="E34" s="141">
        <v>3347.2000000000003</v>
      </c>
      <c r="F34" s="142">
        <v>3299.9000000000005</v>
      </c>
      <c r="G34" s="142">
        <v>3252.7000000000003</v>
      </c>
      <c r="H34" s="142">
        <v>3205.4000000000005</v>
      </c>
      <c r="I34" s="142">
        <v>3394.4000000000005</v>
      </c>
      <c r="J34" s="142">
        <v>3441.7000000000007</v>
      </c>
      <c r="K34" s="142">
        <v>3488.9000000000005</v>
      </c>
      <c r="L34" s="137">
        <v>3394.5</v>
      </c>
      <c r="M34" s="137">
        <v>3300</v>
      </c>
      <c r="N34" s="160">
        <v>2065250</v>
      </c>
      <c r="O34" s="161">
        <v>-5.4697333791051607E-2</v>
      </c>
    </row>
    <row r="35" spans="1:15" ht="15">
      <c r="A35" s="136">
        <v>25</v>
      </c>
      <c r="B35" s="120" t="s">
        <v>2341</v>
      </c>
      <c r="C35" s="136" t="s">
        <v>189</v>
      </c>
      <c r="D35" s="141">
        <v>4828.5</v>
      </c>
      <c r="E35" s="141">
        <v>4823.4333333333334</v>
      </c>
      <c r="F35" s="142">
        <v>4758.0666666666666</v>
      </c>
      <c r="G35" s="142">
        <v>4687.6333333333332</v>
      </c>
      <c r="H35" s="142">
        <v>4622.2666666666664</v>
      </c>
      <c r="I35" s="142">
        <v>4893.8666666666668</v>
      </c>
      <c r="J35" s="142">
        <v>4959.2333333333336</v>
      </c>
      <c r="K35" s="142">
        <v>5029.666666666667</v>
      </c>
      <c r="L35" s="137">
        <v>4888.8</v>
      </c>
      <c r="M35" s="137">
        <v>4753</v>
      </c>
      <c r="N35" s="160">
        <v>842750</v>
      </c>
      <c r="O35" s="161">
        <v>-3.8416075650118202E-3</v>
      </c>
    </row>
    <row r="36" spans="1:15" ht="15">
      <c r="A36" s="136">
        <v>26</v>
      </c>
      <c r="B36" s="120" t="s">
        <v>2347</v>
      </c>
      <c r="C36" s="136" t="s">
        <v>188</v>
      </c>
      <c r="D36" s="141">
        <v>1684.05</v>
      </c>
      <c r="E36" s="141">
        <v>1677.4666666666665</v>
      </c>
      <c r="F36" s="142">
        <v>1658.2833333333328</v>
      </c>
      <c r="G36" s="142">
        <v>1632.5166666666664</v>
      </c>
      <c r="H36" s="142">
        <v>1613.3333333333328</v>
      </c>
      <c r="I36" s="142">
        <v>1703.2333333333329</v>
      </c>
      <c r="J36" s="142">
        <v>1722.4166666666667</v>
      </c>
      <c r="K36" s="142">
        <v>1748.1833333333329</v>
      </c>
      <c r="L36" s="137">
        <v>1696.65</v>
      </c>
      <c r="M36" s="137">
        <v>1651.7</v>
      </c>
      <c r="N36" s="160">
        <v>5985500</v>
      </c>
      <c r="O36" s="161">
        <v>-1.869005656201328E-2</v>
      </c>
    </row>
    <row r="37" spans="1:15" ht="15">
      <c r="A37" s="136">
        <v>27</v>
      </c>
      <c r="B37" s="120" t="s">
        <v>2341</v>
      </c>
      <c r="C37" s="136" t="s">
        <v>565</v>
      </c>
      <c r="D37" s="141">
        <v>1144.75</v>
      </c>
      <c r="E37" s="141">
        <v>1148.3</v>
      </c>
      <c r="F37" s="142">
        <v>1113.6999999999998</v>
      </c>
      <c r="G37" s="142">
        <v>1082.6499999999999</v>
      </c>
      <c r="H37" s="142">
        <v>1048.0499999999997</v>
      </c>
      <c r="I37" s="142">
        <v>1179.3499999999999</v>
      </c>
      <c r="J37" s="142">
        <v>1213.9499999999998</v>
      </c>
      <c r="K37" s="142">
        <v>1245</v>
      </c>
      <c r="L37" s="137">
        <v>1182.9000000000001</v>
      </c>
      <c r="M37" s="137">
        <v>1117.25</v>
      </c>
      <c r="N37" s="160">
        <v>1269600</v>
      </c>
      <c r="O37" s="161">
        <v>-3.5844471445929525E-2</v>
      </c>
    </row>
    <row r="38" spans="1:15" ht="15">
      <c r="A38" s="136">
        <v>28</v>
      </c>
      <c r="B38" s="120" t="s">
        <v>2341</v>
      </c>
      <c r="C38" s="136" t="s">
        <v>573</v>
      </c>
      <c r="D38" s="141">
        <v>122.6</v>
      </c>
      <c r="E38" s="141">
        <v>122.81666666666666</v>
      </c>
      <c r="F38" s="142">
        <v>119.78333333333333</v>
      </c>
      <c r="G38" s="142">
        <v>116.96666666666667</v>
      </c>
      <c r="H38" s="142">
        <v>113.93333333333334</v>
      </c>
      <c r="I38" s="142">
        <v>125.63333333333333</v>
      </c>
      <c r="J38" s="142">
        <v>128.66666666666666</v>
      </c>
      <c r="K38" s="142">
        <v>131.48333333333332</v>
      </c>
      <c r="L38" s="137">
        <v>125.85</v>
      </c>
      <c r="M38" s="137">
        <v>120</v>
      </c>
      <c r="N38" s="160">
        <v>19474000</v>
      </c>
      <c r="O38" s="161">
        <v>4.9613280513110737E-2</v>
      </c>
    </row>
    <row r="39" spans="1:15" ht="15">
      <c r="A39" s="136">
        <v>29</v>
      </c>
      <c r="B39" s="120" t="s">
        <v>2344</v>
      </c>
      <c r="C39" s="136" t="s">
        <v>45</v>
      </c>
      <c r="D39" s="141">
        <v>157.65</v>
      </c>
      <c r="E39" s="141">
        <v>158.78333333333333</v>
      </c>
      <c r="F39" s="142">
        <v>155.06666666666666</v>
      </c>
      <c r="G39" s="142">
        <v>152.48333333333332</v>
      </c>
      <c r="H39" s="142">
        <v>148.76666666666665</v>
      </c>
      <c r="I39" s="142">
        <v>161.36666666666667</v>
      </c>
      <c r="J39" s="142">
        <v>165.08333333333331</v>
      </c>
      <c r="K39" s="142">
        <v>167.66666666666669</v>
      </c>
      <c r="L39" s="137">
        <v>162.5</v>
      </c>
      <c r="M39" s="137">
        <v>156.19999999999999</v>
      </c>
      <c r="N39" s="160">
        <v>55080000</v>
      </c>
      <c r="O39" s="161">
        <v>4.3498029705971504E-2</v>
      </c>
    </row>
    <row r="40" spans="1:15" ht="15">
      <c r="A40" s="136">
        <v>30</v>
      </c>
      <c r="B40" s="120" t="s">
        <v>2344</v>
      </c>
      <c r="C40" s="136" t="s">
        <v>46</v>
      </c>
      <c r="D40" s="141">
        <v>157.94999999999999</v>
      </c>
      <c r="E40" s="141">
        <v>159.11666666666667</v>
      </c>
      <c r="F40" s="142">
        <v>154.93333333333334</v>
      </c>
      <c r="G40" s="142">
        <v>151.91666666666666</v>
      </c>
      <c r="H40" s="142">
        <v>147.73333333333332</v>
      </c>
      <c r="I40" s="142">
        <v>162.13333333333335</v>
      </c>
      <c r="J40" s="142">
        <v>166.31666666666669</v>
      </c>
      <c r="K40" s="142">
        <v>169.33333333333337</v>
      </c>
      <c r="L40" s="137">
        <v>163.30000000000001</v>
      </c>
      <c r="M40" s="137">
        <v>156.1</v>
      </c>
      <c r="N40" s="160">
        <v>18702000</v>
      </c>
      <c r="O40" s="161">
        <v>8.266759291420632E-2</v>
      </c>
    </row>
    <row r="41" spans="1:15" ht="15">
      <c r="A41" s="136">
        <v>31</v>
      </c>
      <c r="B41" s="120" t="s">
        <v>2346</v>
      </c>
      <c r="C41" s="136" t="s">
        <v>47</v>
      </c>
      <c r="D41" s="141">
        <v>707.9</v>
      </c>
      <c r="E41" s="141">
        <v>710.69999999999993</v>
      </c>
      <c r="F41" s="142">
        <v>700.34999999999991</v>
      </c>
      <c r="G41" s="142">
        <v>692.8</v>
      </c>
      <c r="H41" s="142">
        <v>682.44999999999993</v>
      </c>
      <c r="I41" s="142">
        <v>718.24999999999989</v>
      </c>
      <c r="J41" s="142">
        <v>728.6</v>
      </c>
      <c r="K41" s="142">
        <v>736.14999999999986</v>
      </c>
      <c r="L41" s="137">
        <v>721.05</v>
      </c>
      <c r="M41" s="137">
        <v>703.15</v>
      </c>
      <c r="N41" s="160">
        <v>2400200</v>
      </c>
      <c r="O41" s="161">
        <v>-5.92255125284738E-3</v>
      </c>
    </row>
    <row r="42" spans="1:15" ht="15">
      <c r="A42" s="136">
        <v>32</v>
      </c>
      <c r="B42" s="120" t="s">
        <v>2349</v>
      </c>
      <c r="C42" s="136" t="s">
        <v>190</v>
      </c>
      <c r="D42" s="141">
        <v>168.25</v>
      </c>
      <c r="E42" s="141">
        <v>169.38333333333333</v>
      </c>
      <c r="F42" s="142">
        <v>165.86666666666665</v>
      </c>
      <c r="G42" s="142">
        <v>163.48333333333332</v>
      </c>
      <c r="H42" s="142">
        <v>159.96666666666664</v>
      </c>
      <c r="I42" s="142">
        <v>171.76666666666665</v>
      </c>
      <c r="J42" s="142">
        <v>175.2833333333333</v>
      </c>
      <c r="K42" s="142">
        <v>177.66666666666666</v>
      </c>
      <c r="L42" s="137">
        <v>172.9</v>
      </c>
      <c r="M42" s="137">
        <v>167</v>
      </c>
      <c r="N42" s="160">
        <v>27828900</v>
      </c>
      <c r="O42" s="161">
        <v>-1.3857218031924223E-2</v>
      </c>
    </row>
    <row r="43" spans="1:15" ht="15">
      <c r="A43" s="136">
        <v>33</v>
      </c>
      <c r="B43" s="120" t="s">
        <v>2353</v>
      </c>
      <c r="C43" s="136" t="s">
        <v>241</v>
      </c>
      <c r="D43" s="141">
        <v>1460.4</v>
      </c>
      <c r="E43" s="141">
        <v>1469.55</v>
      </c>
      <c r="F43" s="142">
        <v>1445.1</v>
      </c>
      <c r="G43" s="142">
        <v>1429.8</v>
      </c>
      <c r="H43" s="142">
        <v>1405.35</v>
      </c>
      <c r="I43" s="142">
        <v>1484.85</v>
      </c>
      <c r="J43" s="142">
        <v>1509.3000000000002</v>
      </c>
      <c r="K43" s="142">
        <v>1524.6</v>
      </c>
      <c r="L43" s="137">
        <v>1494</v>
      </c>
      <c r="M43" s="137">
        <v>1454.25</v>
      </c>
      <c r="N43" s="160">
        <v>2382900</v>
      </c>
      <c r="O43" s="161">
        <v>3.410813542193027E-3</v>
      </c>
    </row>
    <row r="44" spans="1:15" ht="15">
      <c r="A44" s="136">
        <v>34</v>
      </c>
      <c r="B44" s="120" t="s">
        <v>2341</v>
      </c>
      <c r="C44" s="136" t="s">
        <v>597</v>
      </c>
      <c r="D44" s="141">
        <v>251.3</v>
      </c>
      <c r="E44" s="141">
        <v>250.38333333333333</v>
      </c>
      <c r="F44" s="142">
        <v>247.26666666666665</v>
      </c>
      <c r="G44" s="142">
        <v>243.23333333333332</v>
      </c>
      <c r="H44" s="142">
        <v>240.11666666666665</v>
      </c>
      <c r="I44" s="142">
        <v>254.41666666666666</v>
      </c>
      <c r="J44" s="142">
        <v>257.5333333333333</v>
      </c>
      <c r="K44" s="142">
        <v>261.56666666666666</v>
      </c>
      <c r="L44" s="137">
        <v>253.5</v>
      </c>
      <c r="M44" s="137">
        <v>246.35</v>
      </c>
      <c r="N44" s="160">
        <v>1425600</v>
      </c>
      <c r="O44" s="161">
        <v>-2.9940119760479042E-2</v>
      </c>
    </row>
    <row r="45" spans="1:15" ht="15">
      <c r="A45" s="136">
        <v>35</v>
      </c>
      <c r="B45" s="120" t="s">
        <v>2347</v>
      </c>
      <c r="C45" s="136" t="s">
        <v>2198</v>
      </c>
      <c r="D45" s="141">
        <v>1051.25</v>
      </c>
      <c r="E45" s="141">
        <v>1039.7</v>
      </c>
      <c r="F45" s="142">
        <v>1021.6500000000001</v>
      </c>
      <c r="G45" s="142">
        <v>992.05000000000007</v>
      </c>
      <c r="H45" s="142">
        <v>974.00000000000011</v>
      </c>
      <c r="I45" s="142">
        <v>1069.3000000000002</v>
      </c>
      <c r="J45" s="142">
        <v>1087.3499999999999</v>
      </c>
      <c r="K45" s="142">
        <v>1116.95</v>
      </c>
      <c r="L45" s="137">
        <v>1057.75</v>
      </c>
      <c r="M45" s="137">
        <v>1010.1</v>
      </c>
      <c r="N45" s="160">
        <v>7458000</v>
      </c>
      <c r="O45" s="161">
        <v>-2.3054755043227664E-2</v>
      </c>
    </row>
    <row r="46" spans="1:15" ht="15">
      <c r="A46" s="136">
        <v>36</v>
      </c>
      <c r="B46" s="120" t="s">
        <v>2345</v>
      </c>
      <c r="C46" s="136" t="s">
        <v>48</v>
      </c>
      <c r="D46" s="141">
        <v>720.1</v>
      </c>
      <c r="E46" s="141">
        <v>720.1</v>
      </c>
      <c r="F46" s="142">
        <v>714.5</v>
      </c>
      <c r="G46" s="142">
        <v>708.9</v>
      </c>
      <c r="H46" s="142">
        <v>703.3</v>
      </c>
      <c r="I46" s="142">
        <v>725.7</v>
      </c>
      <c r="J46" s="142">
        <v>731.30000000000018</v>
      </c>
      <c r="K46" s="142">
        <v>736.90000000000009</v>
      </c>
      <c r="L46" s="137">
        <v>725.7</v>
      </c>
      <c r="M46" s="137">
        <v>714.5</v>
      </c>
      <c r="N46" s="160">
        <v>6284400</v>
      </c>
      <c r="O46" s="161">
        <v>-6.8272330741513372E-3</v>
      </c>
    </row>
    <row r="47" spans="1:15" ht="15">
      <c r="A47" s="136">
        <v>37</v>
      </c>
      <c r="B47" s="120" t="s">
        <v>2348</v>
      </c>
      <c r="C47" s="136" t="s">
        <v>49</v>
      </c>
      <c r="D47" s="141">
        <v>441.45</v>
      </c>
      <c r="E47" s="141">
        <v>441.93333333333334</v>
      </c>
      <c r="F47" s="142">
        <v>436.9666666666667</v>
      </c>
      <c r="G47" s="142">
        <v>432.48333333333335</v>
      </c>
      <c r="H47" s="142">
        <v>427.51666666666671</v>
      </c>
      <c r="I47" s="142">
        <v>446.41666666666669</v>
      </c>
      <c r="J47" s="142">
        <v>451.38333333333327</v>
      </c>
      <c r="K47" s="142">
        <v>455.86666666666667</v>
      </c>
      <c r="L47" s="137">
        <v>446.9</v>
      </c>
      <c r="M47" s="137">
        <v>437.45</v>
      </c>
      <c r="N47" s="160">
        <v>54527500</v>
      </c>
      <c r="O47" s="161">
        <v>-2.3413713311411521E-2</v>
      </c>
    </row>
    <row r="48" spans="1:15" ht="15">
      <c r="A48" s="136">
        <v>38</v>
      </c>
      <c r="B48" s="120" t="s">
        <v>2349</v>
      </c>
      <c r="C48" s="136" t="s">
        <v>50</v>
      </c>
      <c r="D48" s="141">
        <v>100.05</v>
      </c>
      <c r="E48" s="141">
        <v>100.8</v>
      </c>
      <c r="F48" s="142">
        <v>97.899999999999991</v>
      </c>
      <c r="G48" s="142">
        <v>95.75</v>
      </c>
      <c r="H48" s="142">
        <v>92.85</v>
      </c>
      <c r="I48" s="142">
        <v>102.94999999999999</v>
      </c>
      <c r="J48" s="142">
        <v>105.85</v>
      </c>
      <c r="K48" s="142">
        <v>107.99999999999999</v>
      </c>
      <c r="L48" s="137">
        <v>103.7</v>
      </c>
      <c r="M48" s="137">
        <v>98.65</v>
      </c>
      <c r="N48" s="160">
        <v>46515000</v>
      </c>
      <c r="O48" s="161">
        <v>2.8353506881114245E-2</v>
      </c>
    </row>
    <row r="49" spans="1:15" ht="15">
      <c r="A49" s="136">
        <v>39</v>
      </c>
      <c r="B49" s="120" t="s">
        <v>2343</v>
      </c>
      <c r="C49" s="136" t="s">
        <v>51</v>
      </c>
      <c r="D49" s="141">
        <v>617.65</v>
      </c>
      <c r="E49" s="141">
        <v>619.9666666666667</v>
      </c>
      <c r="F49" s="142">
        <v>608.68333333333339</v>
      </c>
      <c r="G49" s="142">
        <v>599.7166666666667</v>
      </c>
      <c r="H49" s="142">
        <v>588.43333333333339</v>
      </c>
      <c r="I49" s="142">
        <v>628.93333333333339</v>
      </c>
      <c r="J49" s="142">
        <v>640.2166666666667</v>
      </c>
      <c r="K49" s="142">
        <v>649.18333333333339</v>
      </c>
      <c r="L49" s="137">
        <v>631.25</v>
      </c>
      <c r="M49" s="137">
        <v>611</v>
      </c>
      <c r="N49" s="160">
        <v>7840800</v>
      </c>
      <c r="O49" s="161">
        <v>-2.8979045920641999E-2</v>
      </c>
    </row>
    <row r="50" spans="1:15" ht="15">
      <c r="A50" s="136">
        <v>40</v>
      </c>
      <c r="B50" s="120" t="s">
        <v>2345</v>
      </c>
      <c r="C50" s="136" t="s">
        <v>52</v>
      </c>
      <c r="D50" s="141">
        <v>19440.650000000001</v>
      </c>
      <c r="E50" s="141">
        <v>19486.683333333334</v>
      </c>
      <c r="F50" s="142">
        <v>19323.366666666669</v>
      </c>
      <c r="G50" s="142">
        <v>19206.083333333336</v>
      </c>
      <c r="H50" s="142">
        <v>19042.76666666667</v>
      </c>
      <c r="I50" s="142">
        <v>19603.966666666667</v>
      </c>
      <c r="J50" s="142">
        <v>19767.283333333333</v>
      </c>
      <c r="K50" s="142">
        <v>19884.566666666666</v>
      </c>
      <c r="L50" s="137">
        <v>19650</v>
      </c>
      <c r="M50" s="137">
        <v>19369.400000000001</v>
      </c>
      <c r="N50" s="160">
        <v>136125</v>
      </c>
      <c r="O50" s="161">
        <v>-9.4597052937966161E-3</v>
      </c>
    </row>
    <row r="51" spans="1:15" ht="15">
      <c r="A51" s="136">
        <v>41</v>
      </c>
      <c r="B51" s="120" t="s">
        <v>2350</v>
      </c>
      <c r="C51" s="136" t="s">
        <v>53</v>
      </c>
      <c r="D51" s="141">
        <v>477.6</v>
      </c>
      <c r="E51" s="141">
        <v>478.3</v>
      </c>
      <c r="F51" s="142">
        <v>473</v>
      </c>
      <c r="G51" s="142">
        <v>468.4</v>
      </c>
      <c r="H51" s="142">
        <v>463.09999999999997</v>
      </c>
      <c r="I51" s="142">
        <v>482.90000000000003</v>
      </c>
      <c r="J51" s="142">
        <v>488.2000000000001</v>
      </c>
      <c r="K51" s="142">
        <v>492.80000000000007</v>
      </c>
      <c r="L51" s="137">
        <v>483.6</v>
      </c>
      <c r="M51" s="137">
        <v>473.7</v>
      </c>
      <c r="N51" s="160">
        <v>8913600</v>
      </c>
      <c r="O51" s="161">
        <v>-5.514214844495325E-2</v>
      </c>
    </row>
    <row r="52" spans="1:15" ht="15">
      <c r="A52" s="136">
        <v>42</v>
      </c>
      <c r="B52" s="120" t="s">
        <v>2346</v>
      </c>
      <c r="C52" s="136" t="s">
        <v>193</v>
      </c>
      <c r="D52" s="141">
        <v>4690.95</v>
      </c>
      <c r="E52" s="141">
        <v>4690.9833333333336</v>
      </c>
      <c r="F52" s="142">
        <v>4651.9666666666672</v>
      </c>
      <c r="G52" s="142">
        <v>4612.9833333333336</v>
      </c>
      <c r="H52" s="142">
        <v>4573.9666666666672</v>
      </c>
      <c r="I52" s="142">
        <v>4729.9666666666672</v>
      </c>
      <c r="J52" s="142">
        <v>4768.9833333333336</v>
      </c>
      <c r="K52" s="142">
        <v>4807.9666666666672</v>
      </c>
      <c r="L52" s="137">
        <v>4730</v>
      </c>
      <c r="M52" s="137">
        <v>4652</v>
      </c>
      <c r="N52" s="160">
        <v>863600</v>
      </c>
      <c r="O52" s="161">
        <v>-2.0195144088949398E-2</v>
      </c>
    </row>
    <row r="53" spans="1:15" ht="15">
      <c r="A53" s="136">
        <v>43</v>
      </c>
      <c r="B53" s="120" t="s">
        <v>2343</v>
      </c>
      <c r="C53" s="136" t="s">
        <v>195</v>
      </c>
      <c r="D53" s="141">
        <v>426.5</v>
      </c>
      <c r="E53" s="141">
        <v>426.59999999999997</v>
      </c>
      <c r="F53" s="142">
        <v>421.79999999999995</v>
      </c>
      <c r="G53" s="142">
        <v>417.09999999999997</v>
      </c>
      <c r="H53" s="142">
        <v>412.29999999999995</v>
      </c>
      <c r="I53" s="142">
        <v>431.29999999999995</v>
      </c>
      <c r="J53" s="142">
        <v>436.1</v>
      </c>
      <c r="K53" s="142">
        <v>440.79999999999995</v>
      </c>
      <c r="L53" s="137">
        <v>431.4</v>
      </c>
      <c r="M53" s="137">
        <v>421.9</v>
      </c>
      <c r="N53" s="160">
        <v>6488000</v>
      </c>
      <c r="O53" s="161">
        <v>-1.8159806295399514E-2</v>
      </c>
    </row>
    <row r="54" spans="1:15" ht="15">
      <c r="A54" s="136">
        <v>44</v>
      </c>
      <c r="B54" s="120" t="s">
        <v>2344</v>
      </c>
      <c r="C54" s="136" t="s">
        <v>54</v>
      </c>
      <c r="D54" s="141">
        <v>343.3</v>
      </c>
      <c r="E54" s="141">
        <v>345.5</v>
      </c>
      <c r="F54" s="142">
        <v>337.9</v>
      </c>
      <c r="G54" s="142">
        <v>332.5</v>
      </c>
      <c r="H54" s="142">
        <v>324.89999999999998</v>
      </c>
      <c r="I54" s="142">
        <v>350.9</v>
      </c>
      <c r="J54" s="142">
        <v>358.5</v>
      </c>
      <c r="K54" s="142">
        <v>363.9</v>
      </c>
      <c r="L54" s="137">
        <v>353.1</v>
      </c>
      <c r="M54" s="137">
        <v>340.1</v>
      </c>
      <c r="N54" s="160">
        <v>11921600</v>
      </c>
      <c r="O54" s="161">
        <v>2.0265644255785295E-2</v>
      </c>
    </row>
    <row r="55" spans="1:15" ht="15">
      <c r="A55" s="136">
        <v>45</v>
      </c>
      <c r="B55" s="120" t="s">
        <v>2341</v>
      </c>
      <c r="C55" s="136" t="s">
        <v>654</v>
      </c>
      <c r="D55" s="141">
        <v>451.3</v>
      </c>
      <c r="E55" s="141">
        <v>450.68333333333339</v>
      </c>
      <c r="F55" s="142">
        <v>447.01666666666677</v>
      </c>
      <c r="G55" s="142">
        <v>442.73333333333335</v>
      </c>
      <c r="H55" s="142">
        <v>439.06666666666672</v>
      </c>
      <c r="I55" s="142">
        <v>454.96666666666681</v>
      </c>
      <c r="J55" s="142">
        <v>458.63333333333344</v>
      </c>
      <c r="K55" s="142">
        <v>462.91666666666686</v>
      </c>
      <c r="L55" s="137">
        <v>454.35</v>
      </c>
      <c r="M55" s="137">
        <v>446.4</v>
      </c>
      <c r="N55" s="160">
        <v>6308750</v>
      </c>
      <c r="O55" s="161">
        <v>-3.5538005923000989E-3</v>
      </c>
    </row>
    <row r="56" spans="1:15" ht="15">
      <c r="A56" s="136">
        <v>46</v>
      </c>
      <c r="B56" s="120" t="s">
        <v>2347</v>
      </c>
      <c r="C56" s="136" t="s">
        <v>657</v>
      </c>
      <c r="D56" s="141">
        <v>741.7</v>
      </c>
      <c r="E56" s="141">
        <v>743.29999999999984</v>
      </c>
      <c r="F56" s="142">
        <v>735.1999999999997</v>
      </c>
      <c r="G56" s="142">
        <v>728.69999999999982</v>
      </c>
      <c r="H56" s="142">
        <v>720.59999999999968</v>
      </c>
      <c r="I56" s="142">
        <v>749.79999999999973</v>
      </c>
      <c r="J56" s="142">
        <v>757.89999999999986</v>
      </c>
      <c r="K56" s="142">
        <v>764.39999999999975</v>
      </c>
      <c r="L56" s="137">
        <v>751.4</v>
      </c>
      <c r="M56" s="137">
        <v>736.8</v>
      </c>
      <c r="N56" s="160">
        <v>6779200</v>
      </c>
      <c r="O56" s="161">
        <v>3.5528185693983892E-3</v>
      </c>
    </row>
    <row r="57" spans="1:15" ht="15">
      <c r="A57" s="136">
        <v>47</v>
      </c>
      <c r="B57" s="120" t="s">
        <v>2350</v>
      </c>
      <c r="C57" s="136" t="s">
        <v>233</v>
      </c>
      <c r="D57" s="141">
        <v>184.4</v>
      </c>
      <c r="E57" s="141">
        <v>184.2166666666667</v>
      </c>
      <c r="F57" s="142">
        <v>180.98333333333341</v>
      </c>
      <c r="G57" s="142">
        <v>177.56666666666672</v>
      </c>
      <c r="H57" s="142">
        <v>174.33333333333343</v>
      </c>
      <c r="I57" s="142">
        <v>187.63333333333338</v>
      </c>
      <c r="J57" s="142">
        <v>190.86666666666667</v>
      </c>
      <c r="K57" s="142">
        <v>194.28333333333336</v>
      </c>
      <c r="L57" s="137">
        <v>187.45</v>
      </c>
      <c r="M57" s="137">
        <v>180.8</v>
      </c>
      <c r="N57" s="160">
        <v>19958400</v>
      </c>
      <c r="O57" s="161">
        <v>-6.9451697127937334E-2</v>
      </c>
    </row>
    <row r="58" spans="1:15" ht="15">
      <c r="A58" s="136">
        <v>48</v>
      </c>
      <c r="B58" s="120" t="s">
        <v>2345</v>
      </c>
      <c r="C58" s="136" t="s">
        <v>232</v>
      </c>
      <c r="D58" s="141">
        <v>1829.55</v>
      </c>
      <c r="E58" s="141">
        <v>1838.7833333333335</v>
      </c>
      <c r="F58" s="142">
        <v>1807.0166666666671</v>
      </c>
      <c r="G58" s="142">
        <v>1784.4833333333336</v>
      </c>
      <c r="H58" s="142">
        <v>1752.7166666666672</v>
      </c>
      <c r="I58" s="142">
        <v>1861.3166666666671</v>
      </c>
      <c r="J58" s="142">
        <v>1893.0833333333335</v>
      </c>
      <c r="K58" s="142">
        <v>1915.616666666667</v>
      </c>
      <c r="L58" s="137">
        <v>1870.55</v>
      </c>
      <c r="M58" s="137">
        <v>1816.25</v>
      </c>
      <c r="N58" s="160">
        <v>989100</v>
      </c>
      <c r="O58" s="161">
        <v>6.7687923049519058E-3</v>
      </c>
    </row>
    <row r="59" spans="1:15" ht="15">
      <c r="A59" s="136">
        <v>49</v>
      </c>
      <c r="B59" s="120" t="s">
        <v>2339</v>
      </c>
      <c r="C59" s="136" t="s">
        <v>55</v>
      </c>
      <c r="D59" s="141">
        <v>1392.55</v>
      </c>
      <c r="E59" s="141">
        <v>1393.1833333333334</v>
      </c>
      <c r="F59" s="142">
        <v>1377.3666666666668</v>
      </c>
      <c r="G59" s="142">
        <v>1362.1833333333334</v>
      </c>
      <c r="H59" s="142">
        <v>1346.3666666666668</v>
      </c>
      <c r="I59" s="142">
        <v>1408.3666666666668</v>
      </c>
      <c r="J59" s="142">
        <v>1424.1833333333334</v>
      </c>
      <c r="K59" s="142">
        <v>1439.3666666666668</v>
      </c>
      <c r="L59" s="137">
        <v>1409</v>
      </c>
      <c r="M59" s="137">
        <v>1378</v>
      </c>
      <c r="N59" s="160">
        <v>7099400</v>
      </c>
      <c r="O59" s="161">
        <v>-1.0834236186348862E-3</v>
      </c>
    </row>
    <row r="60" spans="1:15" ht="15">
      <c r="A60" s="136">
        <v>50</v>
      </c>
      <c r="B60" s="120" t="s">
        <v>2342</v>
      </c>
      <c r="C60" s="136" t="s">
        <v>56</v>
      </c>
      <c r="D60" s="141">
        <v>1060.25</v>
      </c>
      <c r="E60" s="141">
        <v>1064.1833333333334</v>
      </c>
      <c r="F60" s="142">
        <v>1049.5666666666668</v>
      </c>
      <c r="G60" s="142">
        <v>1038.8833333333334</v>
      </c>
      <c r="H60" s="142">
        <v>1024.2666666666669</v>
      </c>
      <c r="I60" s="142">
        <v>1074.8666666666668</v>
      </c>
      <c r="J60" s="142">
        <v>1089.4833333333336</v>
      </c>
      <c r="K60" s="142">
        <v>1100.1666666666667</v>
      </c>
      <c r="L60" s="137">
        <v>1078.8</v>
      </c>
      <c r="M60" s="137">
        <v>1053.5</v>
      </c>
      <c r="N60" s="160">
        <v>6845850</v>
      </c>
      <c r="O60" s="161">
        <v>2.4108003857280618E-4</v>
      </c>
    </row>
    <row r="61" spans="1:15" ht="15">
      <c r="A61" s="136">
        <v>51</v>
      </c>
      <c r="B61" s="120" t="s">
        <v>2342</v>
      </c>
      <c r="C61" s="136" t="s">
        <v>2439</v>
      </c>
      <c r="D61" s="141">
        <v>91.4</v>
      </c>
      <c r="E61" s="141">
        <v>91.5</v>
      </c>
      <c r="F61" s="142">
        <v>90.6</v>
      </c>
      <c r="G61" s="142">
        <v>89.8</v>
      </c>
      <c r="H61" s="142">
        <v>88.899999999999991</v>
      </c>
      <c r="I61" s="142">
        <v>92.3</v>
      </c>
      <c r="J61" s="142">
        <v>93.2</v>
      </c>
      <c r="K61" s="142">
        <v>94</v>
      </c>
      <c r="L61" s="137">
        <v>92.4</v>
      </c>
      <c r="M61" s="137">
        <v>90.7</v>
      </c>
      <c r="N61" s="160">
        <v>25260000</v>
      </c>
      <c r="O61" s="161">
        <v>8.6248203162434117E-3</v>
      </c>
    </row>
    <row r="62" spans="1:15" ht="15">
      <c r="A62" s="136">
        <v>52</v>
      </c>
      <c r="B62" s="49" t="s">
        <v>2341</v>
      </c>
      <c r="C62" s="136" t="s">
        <v>687</v>
      </c>
      <c r="D62" s="141">
        <v>416.05</v>
      </c>
      <c r="E62" s="141">
        <v>418.01666666666665</v>
      </c>
      <c r="F62" s="142">
        <v>412.0333333333333</v>
      </c>
      <c r="G62" s="142">
        <v>408.01666666666665</v>
      </c>
      <c r="H62" s="142">
        <v>402.0333333333333</v>
      </c>
      <c r="I62" s="142">
        <v>422.0333333333333</v>
      </c>
      <c r="J62" s="142">
        <v>428.01666666666665</v>
      </c>
      <c r="K62" s="142">
        <v>432.0333333333333</v>
      </c>
      <c r="L62" s="137">
        <v>424</v>
      </c>
      <c r="M62" s="137">
        <v>414</v>
      </c>
      <c r="N62" s="160">
        <v>3045000</v>
      </c>
      <c r="O62" s="161">
        <v>1.2974051896207584E-2</v>
      </c>
    </row>
    <row r="63" spans="1:15" ht="15">
      <c r="A63" s="136">
        <v>53</v>
      </c>
      <c r="B63" s="120" t="s">
        <v>2341</v>
      </c>
      <c r="C63" s="136" t="s">
        <v>689</v>
      </c>
      <c r="D63" s="141">
        <v>1284.9000000000001</v>
      </c>
      <c r="E63" s="141">
        <v>1294.8000000000002</v>
      </c>
      <c r="F63" s="142">
        <v>1265.1500000000003</v>
      </c>
      <c r="G63" s="142">
        <v>1245.4000000000001</v>
      </c>
      <c r="H63" s="142">
        <v>1215.7500000000002</v>
      </c>
      <c r="I63" s="142">
        <v>1314.5500000000004</v>
      </c>
      <c r="J63" s="142">
        <v>1344.2</v>
      </c>
      <c r="K63" s="142">
        <v>1363.9500000000005</v>
      </c>
      <c r="L63" s="137">
        <v>1324.45</v>
      </c>
      <c r="M63" s="137">
        <v>1275.05</v>
      </c>
      <c r="N63" s="160">
        <v>997000</v>
      </c>
      <c r="O63" s="161">
        <v>-8.0258302583025826E-2</v>
      </c>
    </row>
    <row r="64" spans="1:15" ht="15">
      <c r="A64" s="136">
        <v>54</v>
      </c>
      <c r="B64" s="120" t="s">
        <v>2343</v>
      </c>
      <c r="C64" s="136" t="s">
        <v>57</v>
      </c>
      <c r="D64" s="141">
        <v>593.6</v>
      </c>
      <c r="E64" s="141">
        <v>598.31666666666672</v>
      </c>
      <c r="F64" s="142">
        <v>585.18333333333339</v>
      </c>
      <c r="G64" s="142">
        <v>576.76666666666665</v>
      </c>
      <c r="H64" s="142">
        <v>563.63333333333333</v>
      </c>
      <c r="I64" s="142">
        <v>606.73333333333346</v>
      </c>
      <c r="J64" s="142">
        <v>619.8666666666669</v>
      </c>
      <c r="K64" s="142">
        <v>628.28333333333353</v>
      </c>
      <c r="L64" s="137">
        <v>611.45000000000005</v>
      </c>
      <c r="M64" s="137">
        <v>589.9</v>
      </c>
      <c r="N64" s="160">
        <v>8747000</v>
      </c>
      <c r="O64" s="161">
        <v>1.9107538156821625E-2</v>
      </c>
    </row>
    <row r="65" spans="1:15" ht="15">
      <c r="A65" s="136">
        <v>55</v>
      </c>
      <c r="B65" s="120" t="s">
        <v>2341</v>
      </c>
      <c r="C65" s="136" t="s">
        <v>58</v>
      </c>
      <c r="D65" s="141">
        <v>296.35000000000002</v>
      </c>
      <c r="E65" s="141">
        <v>295.96666666666664</v>
      </c>
      <c r="F65" s="142">
        <v>293.48333333333329</v>
      </c>
      <c r="G65" s="142">
        <v>290.61666666666667</v>
      </c>
      <c r="H65" s="142">
        <v>288.13333333333333</v>
      </c>
      <c r="I65" s="142">
        <v>298.83333333333326</v>
      </c>
      <c r="J65" s="142">
        <v>301.31666666666661</v>
      </c>
      <c r="K65" s="142">
        <v>304.18333333333322</v>
      </c>
      <c r="L65" s="137">
        <v>298.45</v>
      </c>
      <c r="M65" s="137">
        <v>293.10000000000002</v>
      </c>
      <c r="N65" s="160">
        <v>16456000</v>
      </c>
      <c r="O65" s="161">
        <v>-2.616846764744174E-2</v>
      </c>
    </row>
    <row r="66" spans="1:15" ht="15">
      <c r="A66" s="136">
        <v>56</v>
      </c>
      <c r="B66" s="120" t="s">
        <v>2346</v>
      </c>
      <c r="C66" s="136" t="s">
        <v>59</v>
      </c>
      <c r="D66" s="141">
        <v>1125.9000000000001</v>
      </c>
      <c r="E66" s="141">
        <v>1129.3333333333333</v>
      </c>
      <c r="F66" s="142">
        <v>1116.5666666666666</v>
      </c>
      <c r="G66" s="142">
        <v>1107.2333333333333</v>
      </c>
      <c r="H66" s="142">
        <v>1094.4666666666667</v>
      </c>
      <c r="I66" s="142">
        <v>1138.6666666666665</v>
      </c>
      <c r="J66" s="142">
        <v>1151.4333333333334</v>
      </c>
      <c r="K66" s="142">
        <v>1160.7666666666664</v>
      </c>
      <c r="L66" s="137">
        <v>1142.0999999999999</v>
      </c>
      <c r="M66" s="137">
        <v>1120</v>
      </c>
      <c r="N66" s="160">
        <v>1040200</v>
      </c>
      <c r="O66" s="161">
        <v>-1.3934970139349702E-2</v>
      </c>
    </row>
    <row r="67" spans="1:15" ht="15">
      <c r="A67" s="136">
        <v>57</v>
      </c>
      <c r="B67" s="120" t="s">
        <v>2341</v>
      </c>
      <c r="C67" s="136" t="s">
        <v>196</v>
      </c>
      <c r="D67" s="141">
        <v>1387.3</v>
      </c>
      <c r="E67" s="141">
        <v>1380.5333333333335</v>
      </c>
      <c r="F67" s="142">
        <v>1369.7666666666671</v>
      </c>
      <c r="G67" s="142">
        <v>1352.2333333333336</v>
      </c>
      <c r="H67" s="142">
        <v>1341.4666666666672</v>
      </c>
      <c r="I67" s="142">
        <v>1398.0666666666671</v>
      </c>
      <c r="J67" s="142">
        <v>1408.8333333333335</v>
      </c>
      <c r="K67" s="142">
        <v>1426.366666666667</v>
      </c>
      <c r="L67" s="137">
        <v>1391.3</v>
      </c>
      <c r="M67" s="137">
        <v>1363</v>
      </c>
      <c r="N67" s="160">
        <v>1041250</v>
      </c>
      <c r="O67" s="161">
        <v>-2.2300469483568074E-2</v>
      </c>
    </row>
    <row r="68" spans="1:15" ht="15">
      <c r="A68" s="136">
        <v>58</v>
      </c>
      <c r="B68" s="120" t="s">
        <v>2349</v>
      </c>
      <c r="C68" s="136" t="s">
        <v>354</v>
      </c>
      <c r="D68" s="141">
        <v>901.35</v>
      </c>
      <c r="E68" s="141">
        <v>906.5333333333333</v>
      </c>
      <c r="F68" s="142">
        <v>893.06666666666661</v>
      </c>
      <c r="G68" s="142">
        <v>884.7833333333333</v>
      </c>
      <c r="H68" s="142">
        <v>871.31666666666661</v>
      </c>
      <c r="I68" s="142">
        <v>914.81666666666661</v>
      </c>
      <c r="J68" s="142">
        <v>928.2833333333333</v>
      </c>
      <c r="K68" s="142">
        <v>936.56666666666661</v>
      </c>
      <c r="L68" s="137">
        <v>920</v>
      </c>
      <c r="M68" s="137">
        <v>898.25</v>
      </c>
      <c r="N68" s="160">
        <v>550200</v>
      </c>
      <c r="O68" s="161">
        <v>0</v>
      </c>
    </row>
    <row r="69" spans="1:15" ht="15">
      <c r="A69" s="136">
        <v>59</v>
      </c>
      <c r="B69" s="120" t="s">
        <v>2346</v>
      </c>
      <c r="C69" s="136" t="s">
        <v>60</v>
      </c>
      <c r="D69" s="141">
        <v>356.1</v>
      </c>
      <c r="E69" s="141">
        <v>355.09999999999997</v>
      </c>
      <c r="F69" s="142">
        <v>348.49999999999994</v>
      </c>
      <c r="G69" s="142">
        <v>340.9</v>
      </c>
      <c r="H69" s="142">
        <v>334.29999999999995</v>
      </c>
      <c r="I69" s="142">
        <v>362.69999999999993</v>
      </c>
      <c r="J69" s="142">
        <v>369.29999999999995</v>
      </c>
      <c r="K69" s="142">
        <v>376.89999999999992</v>
      </c>
      <c r="L69" s="137">
        <v>361.7</v>
      </c>
      <c r="M69" s="137">
        <v>347.5</v>
      </c>
      <c r="N69" s="160">
        <v>10907500</v>
      </c>
      <c r="O69" s="161">
        <v>5.6160735899297994E-2</v>
      </c>
    </row>
    <row r="70" spans="1:15" ht="15">
      <c r="A70" s="136">
        <v>60</v>
      </c>
      <c r="B70" s="120" t="s">
        <v>2340</v>
      </c>
      <c r="C70" s="136" t="s">
        <v>728</v>
      </c>
      <c r="D70" s="141">
        <v>2950.55</v>
      </c>
      <c r="E70" s="141">
        <v>2947.1833333333329</v>
      </c>
      <c r="F70" s="142">
        <v>2924.3666666666659</v>
      </c>
      <c r="G70" s="142">
        <v>2898.1833333333329</v>
      </c>
      <c r="H70" s="142">
        <v>2875.3666666666659</v>
      </c>
      <c r="I70" s="142">
        <v>2973.3666666666659</v>
      </c>
      <c r="J70" s="142">
        <v>2996.1833333333325</v>
      </c>
      <c r="K70" s="142">
        <v>3022.3666666666659</v>
      </c>
      <c r="L70" s="137">
        <v>2970</v>
      </c>
      <c r="M70" s="137">
        <v>2921</v>
      </c>
      <c r="N70" s="160">
        <v>556500</v>
      </c>
      <c r="O70" s="161">
        <v>-3.7593984962406013E-3</v>
      </c>
    </row>
    <row r="71" spans="1:15" ht="15">
      <c r="A71" s="136">
        <v>61</v>
      </c>
      <c r="B71" s="120" t="s">
        <v>2344</v>
      </c>
      <c r="C71" s="136" t="s">
        <v>378</v>
      </c>
      <c r="D71" s="141">
        <v>174</v>
      </c>
      <c r="E71" s="141">
        <v>175.70000000000002</v>
      </c>
      <c r="F71" s="142">
        <v>171.60000000000002</v>
      </c>
      <c r="G71" s="142">
        <v>169.20000000000002</v>
      </c>
      <c r="H71" s="142">
        <v>165.10000000000002</v>
      </c>
      <c r="I71" s="142">
        <v>178.10000000000002</v>
      </c>
      <c r="J71" s="142">
        <v>182.2</v>
      </c>
      <c r="K71" s="142">
        <v>184.60000000000002</v>
      </c>
      <c r="L71" s="137">
        <v>179.8</v>
      </c>
      <c r="M71" s="137">
        <v>173.3</v>
      </c>
      <c r="N71" s="160">
        <v>7317000</v>
      </c>
      <c r="O71" s="161">
        <v>-2.1660649819494584E-2</v>
      </c>
    </row>
    <row r="72" spans="1:15" ht="15">
      <c r="A72" s="136">
        <v>62</v>
      </c>
      <c r="B72" s="120" t="s">
        <v>2347</v>
      </c>
      <c r="C72" s="136" t="s">
        <v>234</v>
      </c>
      <c r="D72" s="141">
        <v>585.15</v>
      </c>
      <c r="E72" s="141">
        <v>587.7166666666667</v>
      </c>
      <c r="F72" s="142">
        <v>578.43333333333339</v>
      </c>
      <c r="G72" s="142">
        <v>571.7166666666667</v>
      </c>
      <c r="H72" s="142">
        <v>562.43333333333339</v>
      </c>
      <c r="I72" s="142">
        <v>594.43333333333339</v>
      </c>
      <c r="J72" s="142">
        <v>603.7166666666667</v>
      </c>
      <c r="K72" s="142">
        <v>610.43333333333339</v>
      </c>
      <c r="L72" s="137">
        <v>597</v>
      </c>
      <c r="M72" s="137">
        <v>581</v>
      </c>
      <c r="N72" s="160">
        <v>26848500</v>
      </c>
      <c r="O72" s="161">
        <v>1.5315673038742981E-2</v>
      </c>
    </row>
    <row r="73" spans="1:15" ht="15">
      <c r="A73" s="136">
        <v>63</v>
      </c>
      <c r="B73" s="120" t="s">
        <v>2351</v>
      </c>
      <c r="C73" s="136" t="s">
        <v>61</v>
      </c>
      <c r="D73" s="141">
        <v>75.349999999999994</v>
      </c>
      <c r="E73" s="141">
        <v>75.599999999999994</v>
      </c>
      <c r="F73" s="142">
        <v>74.899999999999991</v>
      </c>
      <c r="G73" s="142">
        <v>74.45</v>
      </c>
      <c r="H73" s="142">
        <v>73.75</v>
      </c>
      <c r="I73" s="142">
        <v>76.049999999999983</v>
      </c>
      <c r="J73" s="142">
        <v>76.749999999999972</v>
      </c>
      <c r="K73" s="142">
        <v>77.199999999999974</v>
      </c>
      <c r="L73" s="137">
        <v>76.3</v>
      </c>
      <c r="M73" s="137">
        <v>75.150000000000006</v>
      </c>
      <c r="N73" s="160">
        <v>46431000</v>
      </c>
      <c r="O73" s="161">
        <v>1.2517172950694551E-2</v>
      </c>
    </row>
    <row r="74" spans="1:15" ht="15">
      <c r="A74" s="136">
        <v>64</v>
      </c>
      <c r="B74" s="120" t="s">
        <v>2343</v>
      </c>
      <c r="C74" s="136" t="s">
        <v>62</v>
      </c>
      <c r="D74" s="141">
        <v>1040.5999999999999</v>
      </c>
      <c r="E74" s="141">
        <v>1043.8500000000001</v>
      </c>
      <c r="F74" s="142">
        <v>1008.3000000000002</v>
      </c>
      <c r="G74" s="142">
        <v>976</v>
      </c>
      <c r="H74" s="142">
        <v>940.45</v>
      </c>
      <c r="I74" s="142">
        <v>1076.1500000000003</v>
      </c>
      <c r="J74" s="142">
        <v>1111.7</v>
      </c>
      <c r="K74" s="142">
        <v>1144.0000000000005</v>
      </c>
      <c r="L74" s="137">
        <v>1079.4000000000001</v>
      </c>
      <c r="M74" s="137">
        <v>1011.55</v>
      </c>
      <c r="N74" s="160">
        <v>2281600</v>
      </c>
      <c r="O74" s="161">
        <v>0.12682734097194784</v>
      </c>
    </row>
    <row r="75" spans="1:15" ht="15">
      <c r="A75" s="136">
        <v>65</v>
      </c>
      <c r="B75" s="120" t="s">
        <v>2352</v>
      </c>
      <c r="C75" s="136" t="s">
        <v>63</v>
      </c>
      <c r="D75" s="141">
        <v>251.45</v>
      </c>
      <c r="E75" s="141">
        <v>252.86666666666667</v>
      </c>
      <c r="F75" s="142">
        <v>246.88333333333333</v>
      </c>
      <c r="G75" s="142">
        <v>242.31666666666666</v>
      </c>
      <c r="H75" s="142">
        <v>236.33333333333331</v>
      </c>
      <c r="I75" s="142">
        <v>257.43333333333334</v>
      </c>
      <c r="J75" s="142">
        <v>263.41666666666669</v>
      </c>
      <c r="K75" s="142">
        <v>267.98333333333335</v>
      </c>
      <c r="L75" s="137">
        <v>258.85000000000002</v>
      </c>
      <c r="M75" s="137">
        <v>248.3</v>
      </c>
      <c r="N75" s="160">
        <v>46290000</v>
      </c>
      <c r="O75" s="161">
        <v>6.8515497553017944E-3</v>
      </c>
    </row>
    <row r="76" spans="1:15" ht="15">
      <c r="A76" s="136">
        <v>66</v>
      </c>
      <c r="B76" s="120" t="s">
        <v>2343</v>
      </c>
      <c r="C76" s="136" t="s">
        <v>64</v>
      </c>
      <c r="D76" s="141">
        <v>2236.9</v>
      </c>
      <c r="E76" s="141">
        <v>2252.9666666666667</v>
      </c>
      <c r="F76" s="142">
        <v>2192.4333333333334</v>
      </c>
      <c r="G76" s="142">
        <v>2147.9666666666667</v>
      </c>
      <c r="H76" s="142">
        <v>2087.4333333333334</v>
      </c>
      <c r="I76" s="142">
        <v>2297.4333333333334</v>
      </c>
      <c r="J76" s="142">
        <v>2357.9666666666672</v>
      </c>
      <c r="K76" s="142">
        <v>2402.4333333333334</v>
      </c>
      <c r="L76" s="137">
        <v>2313.5</v>
      </c>
      <c r="M76" s="137">
        <v>2208.5</v>
      </c>
      <c r="N76" s="160">
        <v>5514750</v>
      </c>
      <c r="O76" s="161">
        <v>3.6509726529461516E-2</v>
      </c>
    </row>
    <row r="77" spans="1:15" ht="15">
      <c r="A77" s="136">
        <v>67</v>
      </c>
      <c r="B77" s="120" t="s">
        <v>2345</v>
      </c>
      <c r="C77" s="136" t="s">
        <v>65</v>
      </c>
      <c r="D77" s="141">
        <v>27037.3</v>
      </c>
      <c r="E77" s="141">
        <v>27043.400000000005</v>
      </c>
      <c r="F77" s="142">
        <v>26601.80000000001</v>
      </c>
      <c r="G77" s="142">
        <v>26166.300000000007</v>
      </c>
      <c r="H77" s="142">
        <v>25724.700000000012</v>
      </c>
      <c r="I77" s="142">
        <v>27478.900000000009</v>
      </c>
      <c r="J77" s="142">
        <v>27920.500000000007</v>
      </c>
      <c r="K77" s="142">
        <v>28356.000000000007</v>
      </c>
      <c r="L77" s="137">
        <v>27485</v>
      </c>
      <c r="M77" s="137">
        <v>26607.9</v>
      </c>
      <c r="N77" s="160">
        <v>277225</v>
      </c>
      <c r="O77" s="161">
        <v>-8.5829235583370581E-3</v>
      </c>
    </row>
    <row r="78" spans="1:15" ht="15">
      <c r="A78" s="136">
        <v>68</v>
      </c>
      <c r="B78" s="120" t="s">
        <v>2353</v>
      </c>
      <c r="C78" s="136" t="s">
        <v>66</v>
      </c>
      <c r="D78" s="141">
        <v>177.1</v>
      </c>
      <c r="E78" s="141">
        <v>175.85</v>
      </c>
      <c r="F78" s="142">
        <v>173.75</v>
      </c>
      <c r="G78" s="142">
        <v>170.4</v>
      </c>
      <c r="H78" s="142">
        <v>168.3</v>
      </c>
      <c r="I78" s="142">
        <v>179.2</v>
      </c>
      <c r="J78" s="142">
        <v>181.29999999999995</v>
      </c>
      <c r="K78" s="142">
        <v>184.64999999999998</v>
      </c>
      <c r="L78" s="137">
        <v>177.95</v>
      </c>
      <c r="M78" s="137">
        <v>172.5</v>
      </c>
      <c r="N78" s="160">
        <v>11599000</v>
      </c>
      <c r="O78" s="161">
        <v>5.1562026084319076E-3</v>
      </c>
    </row>
    <row r="79" spans="1:15" ht="15">
      <c r="A79" s="136">
        <v>69</v>
      </c>
      <c r="B79" s="120" t="s">
        <v>2347</v>
      </c>
      <c r="C79" s="136" t="s">
        <v>810</v>
      </c>
      <c r="D79" s="141">
        <v>148.9</v>
      </c>
      <c r="E79" s="141">
        <v>149.18333333333334</v>
      </c>
      <c r="F79" s="142">
        <v>146.71666666666667</v>
      </c>
      <c r="G79" s="142">
        <v>144.53333333333333</v>
      </c>
      <c r="H79" s="142">
        <v>142.06666666666666</v>
      </c>
      <c r="I79" s="142">
        <v>151.36666666666667</v>
      </c>
      <c r="J79" s="142">
        <v>153.83333333333337</v>
      </c>
      <c r="K79" s="142">
        <v>156.01666666666668</v>
      </c>
      <c r="L79" s="137">
        <v>151.65</v>
      </c>
      <c r="M79" s="137">
        <v>147</v>
      </c>
      <c r="N79" s="160">
        <v>24800000</v>
      </c>
      <c r="O79" s="161">
        <v>-2.1958606764260473E-2</v>
      </c>
    </row>
    <row r="80" spans="1:15" ht="15">
      <c r="A80" s="136">
        <v>70</v>
      </c>
      <c r="B80" s="120" t="s">
        <v>2345</v>
      </c>
      <c r="C80" s="136" t="s">
        <v>816</v>
      </c>
      <c r="D80" s="141">
        <v>816.6</v>
      </c>
      <c r="E80" s="141">
        <v>821.65</v>
      </c>
      <c r="F80" s="142">
        <v>797</v>
      </c>
      <c r="G80" s="142">
        <v>777.4</v>
      </c>
      <c r="H80" s="142">
        <v>752.75</v>
      </c>
      <c r="I80" s="142">
        <v>841.25</v>
      </c>
      <c r="J80" s="142">
        <v>865.89999999999986</v>
      </c>
      <c r="K80" s="142">
        <v>885.5</v>
      </c>
      <c r="L80" s="137">
        <v>846.3</v>
      </c>
      <c r="M80" s="137">
        <v>802.05</v>
      </c>
      <c r="N80" s="160">
        <v>2972200</v>
      </c>
      <c r="O80" s="161">
        <v>0.15667808219178081</v>
      </c>
    </row>
    <row r="81" spans="1:15" ht="15">
      <c r="A81" s="136">
        <v>71</v>
      </c>
      <c r="B81" s="120" t="s">
        <v>2345</v>
      </c>
      <c r="C81" s="136" t="s">
        <v>67</v>
      </c>
      <c r="D81" s="141">
        <v>224.2</v>
      </c>
      <c r="E81" s="141">
        <v>224.95000000000002</v>
      </c>
      <c r="F81" s="142">
        <v>220.85000000000002</v>
      </c>
      <c r="G81" s="142">
        <v>217.5</v>
      </c>
      <c r="H81" s="142">
        <v>213.4</v>
      </c>
      <c r="I81" s="142">
        <v>228.30000000000004</v>
      </c>
      <c r="J81" s="142">
        <v>232.4</v>
      </c>
      <c r="K81" s="142">
        <v>235.75000000000006</v>
      </c>
      <c r="L81" s="137">
        <v>229.05</v>
      </c>
      <c r="M81" s="137">
        <v>221.6</v>
      </c>
      <c r="N81" s="160">
        <v>15264000</v>
      </c>
      <c r="O81" s="161">
        <v>8.7232355273592389E-3</v>
      </c>
    </row>
    <row r="82" spans="1:15" ht="15">
      <c r="A82" s="136">
        <v>72</v>
      </c>
      <c r="B82" s="120" t="s">
        <v>2344</v>
      </c>
      <c r="C82" s="136" t="s">
        <v>68</v>
      </c>
      <c r="D82" s="141">
        <v>100.8</v>
      </c>
      <c r="E82" s="141">
        <v>100.84999999999998</v>
      </c>
      <c r="F82" s="142">
        <v>99.349999999999966</v>
      </c>
      <c r="G82" s="142">
        <v>97.899999999999991</v>
      </c>
      <c r="H82" s="142">
        <v>96.399999999999977</v>
      </c>
      <c r="I82" s="142">
        <v>102.29999999999995</v>
      </c>
      <c r="J82" s="142">
        <v>103.79999999999998</v>
      </c>
      <c r="K82" s="142">
        <v>105.24999999999994</v>
      </c>
      <c r="L82" s="137">
        <v>102.35</v>
      </c>
      <c r="M82" s="137">
        <v>99.4</v>
      </c>
      <c r="N82" s="160">
        <v>76092500</v>
      </c>
      <c r="O82" s="161">
        <v>-1.044274372362492E-2</v>
      </c>
    </row>
    <row r="83" spans="1:15" ht="15">
      <c r="A83" s="136">
        <v>73</v>
      </c>
      <c r="B83" s="120" t="s">
        <v>2341</v>
      </c>
      <c r="C83" s="136" t="s">
        <v>858</v>
      </c>
      <c r="D83" s="141">
        <v>139.65</v>
      </c>
      <c r="E83" s="141">
        <v>141.1</v>
      </c>
      <c r="F83" s="142">
        <v>134.04999999999998</v>
      </c>
      <c r="G83" s="142">
        <v>128.44999999999999</v>
      </c>
      <c r="H83" s="142">
        <v>121.39999999999998</v>
      </c>
      <c r="I83" s="142">
        <v>146.69999999999999</v>
      </c>
      <c r="J83" s="142">
        <v>153.75</v>
      </c>
      <c r="K83" s="142">
        <v>159.35</v>
      </c>
      <c r="L83" s="137">
        <v>148.15</v>
      </c>
      <c r="M83" s="137">
        <v>135.5</v>
      </c>
      <c r="N83" s="160">
        <v>60938500</v>
      </c>
      <c r="O83" s="161">
        <v>7.6747062461348173E-2</v>
      </c>
    </row>
    <row r="84" spans="1:15" ht="15">
      <c r="A84" s="136">
        <v>74</v>
      </c>
      <c r="B84" s="120" t="s">
        <v>2350</v>
      </c>
      <c r="C84" s="136" t="s">
        <v>69</v>
      </c>
      <c r="D84" s="141">
        <v>477.15</v>
      </c>
      <c r="E84" s="141">
        <v>475.38333333333338</v>
      </c>
      <c r="F84" s="142">
        <v>471.16666666666674</v>
      </c>
      <c r="G84" s="142">
        <v>465.18333333333334</v>
      </c>
      <c r="H84" s="142">
        <v>460.9666666666667</v>
      </c>
      <c r="I84" s="142">
        <v>481.36666666666679</v>
      </c>
      <c r="J84" s="142">
        <v>485.58333333333337</v>
      </c>
      <c r="K84" s="142">
        <v>491.56666666666683</v>
      </c>
      <c r="L84" s="137">
        <v>479.6</v>
      </c>
      <c r="M84" s="137">
        <v>469.4</v>
      </c>
      <c r="N84" s="160">
        <v>11034000</v>
      </c>
      <c r="O84" s="161">
        <v>-1.7977928088287645E-2</v>
      </c>
    </row>
    <row r="85" spans="1:15" ht="15">
      <c r="A85" s="136">
        <v>75</v>
      </c>
      <c r="B85" s="120" t="s">
        <v>2343</v>
      </c>
      <c r="C85" s="136" t="s">
        <v>70</v>
      </c>
      <c r="D85" s="141">
        <v>607.15</v>
      </c>
      <c r="E85" s="141">
        <v>608.25</v>
      </c>
      <c r="F85" s="142">
        <v>601.54999999999995</v>
      </c>
      <c r="G85" s="142">
        <v>595.94999999999993</v>
      </c>
      <c r="H85" s="142">
        <v>589.24999999999989</v>
      </c>
      <c r="I85" s="142">
        <v>613.85</v>
      </c>
      <c r="J85" s="142">
        <v>620.55000000000007</v>
      </c>
      <c r="K85" s="142">
        <v>626.15000000000009</v>
      </c>
      <c r="L85" s="137">
        <v>614.95000000000005</v>
      </c>
      <c r="M85" s="137">
        <v>602.65</v>
      </c>
      <c r="N85" s="160">
        <v>5643000</v>
      </c>
      <c r="O85" s="161">
        <v>7.0671378091872791E-3</v>
      </c>
    </row>
    <row r="86" spans="1:15" ht="15">
      <c r="A86" s="136">
        <v>76</v>
      </c>
      <c r="B86" s="120" t="s">
        <v>2353</v>
      </c>
      <c r="C86" s="136" t="s">
        <v>71</v>
      </c>
      <c r="D86" s="141">
        <v>21.8</v>
      </c>
      <c r="E86" s="141">
        <v>21.966666666666669</v>
      </c>
      <c r="F86" s="142">
        <v>21.433333333333337</v>
      </c>
      <c r="G86" s="142">
        <v>21.06666666666667</v>
      </c>
      <c r="H86" s="142">
        <v>20.533333333333339</v>
      </c>
      <c r="I86" s="142">
        <v>22.333333333333336</v>
      </c>
      <c r="J86" s="142">
        <v>22.866666666666667</v>
      </c>
      <c r="K86" s="142">
        <v>23.233333333333334</v>
      </c>
      <c r="L86" s="137">
        <v>22.5</v>
      </c>
      <c r="M86" s="137">
        <v>21.6</v>
      </c>
      <c r="N86" s="160">
        <v>310005000</v>
      </c>
      <c r="O86" s="161">
        <v>4.5202682997958592E-3</v>
      </c>
    </row>
    <row r="87" spans="1:15" ht="15">
      <c r="A87" s="136">
        <v>77</v>
      </c>
      <c r="B87" s="120" t="s">
        <v>2341</v>
      </c>
      <c r="C87" s="136" t="s">
        <v>919</v>
      </c>
      <c r="D87" s="141">
        <v>926.15</v>
      </c>
      <c r="E87" s="141">
        <v>933.2166666666667</v>
      </c>
      <c r="F87" s="142">
        <v>911.93333333333339</v>
      </c>
      <c r="G87" s="142">
        <v>897.7166666666667</v>
      </c>
      <c r="H87" s="142">
        <v>876.43333333333339</v>
      </c>
      <c r="I87" s="142">
        <v>947.43333333333339</v>
      </c>
      <c r="J87" s="142">
        <v>968.7166666666667</v>
      </c>
      <c r="K87" s="142">
        <v>982.93333333333339</v>
      </c>
      <c r="L87" s="137">
        <v>954.5</v>
      </c>
      <c r="M87" s="137">
        <v>919</v>
      </c>
      <c r="N87" s="160">
        <v>843500</v>
      </c>
      <c r="O87" s="161">
        <v>-9.3951849677040514E-3</v>
      </c>
    </row>
    <row r="88" spans="1:15" ht="15">
      <c r="A88" s="136">
        <v>78</v>
      </c>
      <c r="B88" s="120" t="s">
        <v>2346</v>
      </c>
      <c r="C88" s="136" t="s">
        <v>350</v>
      </c>
      <c r="D88" s="141">
        <v>1058.1500000000001</v>
      </c>
      <c r="E88" s="141">
        <v>1059.7166666666667</v>
      </c>
      <c r="F88" s="142">
        <v>1046.4333333333334</v>
      </c>
      <c r="G88" s="142">
        <v>1034.7166666666667</v>
      </c>
      <c r="H88" s="142">
        <v>1021.4333333333334</v>
      </c>
      <c r="I88" s="142">
        <v>1071.4333333333334</v>
      </c>
      <c r="J88" s="142">
        <v>1084.7166666666667</v>
      </c>
      <c r="K88" s="142">
        <v>1096.4333333333334</v>
      </c>
      <c r="L88" s="137">
        <v>1073</v>
      </c>
      <c r="M88" s="137">
        <v>1048</v>
      </c>
      <c r="N88" s="160">
        <v>1652000</v>
      </c>
      <c r="O88" s="161">
        <v>3.4051076614922383E-2</v>
      </c>
    </row>
    <row r="89" spans="1:15" ht="15">
      <c r="A89" s="136">
        <v>79</v>
      </c>
      <c r="B89" s="120" t="s">
        <v>2346</v>
      </c>
      <c r="C89" s="136" t="s">
        <v>72</v>
      </c>
      <c r="D89" s="141">
        <v>609.5</v>
      </c>
      <c r="E89" s="141">
        <v>608.19999999999993</v>
      </c>
      <c r="F89" s="142">
        <v>600.39999999999986</v>
      </c>
      <c r="G89" s="142">
        <v>591.29999999999995</v>
      </c>
      <c r="H89" s="142">
        <v>583.49999999999989</v>
      </c>
      <c r="I89" s="142">
        <v>617.29999999999984</v>
      </c>
      <c r="J89" s="142">
        <v>625.0999999999998</v>
      </c>
      <c r="K89" s="142">
        <v>634.19999999999982</v>
      </c>
      <c r="L89" s="137">
        <v>616</v>
      </c>
      <c r="M89" s="137">
        <v>599.1</v>
      </c>
      <c r="N89" s="160">
        <v>1675500</v>
      </c>
      <c r="O89" s="161">
        <v>6.6857688634192933E-2</v>
      </c>
    </row>
    <row r="90" spans="1:15" ht="15">
      <c r="A90" s="136">
        <v>80</v>
      </c>
      <c r="B90" s="120" t="s">
        <v>2343</v>
      </c>
      <c r="C90" s="136" t="s">
        <v>355</v>
      </c>
      <c r="D90" s="141">
        <v>132.65</v>
      </c>
      <c r="E90" s="141">
        <v>132.65</v>
      </c>
      <c r="F90" s="142">
        <v>131.20000000000002</v>
      </c>
      <c r="G90" s="142">
        <v>129.75</v>
      </c>
      <c r="H90" s="142">
        <v>128.30000000000001</v>
      </c>
      <c r="I90" s="142">
        <v>134.10000000000002</v>
      </c>
      <c r="J90" s="142">
        <v>135.55000000000001</v>
      </c>
      <c r="K90" s="142">
        <v>137.00000000000003</v>
      </c>
      <c r="L90" s="137">
        <v>134.1</v>
      </c>
      <c r="M90" s="137">
        <v>131.19999999999999</v>
      </c>
      <c r="N90" s="160">
        <v>15395000</v>
      </c>
      <c r="O90" s="161">
        <v>-1.4089016970861351E-2</v>
      </c>
    </row>
    <row r="91" spans="1:15" ht="15">
      <c r="A91" s="136">
        <v>81</v>
      </c>
      <c r="B91" s="120" t="s">
        <v>2340</v>
      </c>
      <c r="C91" s="136" t="s">
        <v>73</v>
      </c>
      <c r="D91" s="141">
        <v>1164.1500000000001</v>
      </c>
      <c r="E91" s="141">
        <v>1161.2166666666667</v>
      </c>
      <c r="F91" s="142">
        <v>1150.4333333333334</v>
      </c>
      <c r="G91" s="142">
        <v>1136.7166666666667</v>
      </c>
      <c r="H91" s="142">
        <v>1125.9333333333334</v>
      </c>
      <c r="I91" s="142">
        <v>1174.9333333333334</v>
      </c>
      <c r="J91" s="142">
        <v>1185.7166666666667</v>
      </c>
      <c r="K91" s="142">
        <v>1199.4333333333334</v>
      </c>
      <c r="L91" s="137">
        <v>1172</v>
      </c>
      <c r="M91" s="137">
        <v>1147.5</v>
      </c>
      <c r="N91" s="160">
        <v>3189750</v>
      </c>
      <c r="O91" s="161">
        <v>9.4139797599435159E-4</v>
      </c>
    </row>
    <row r="92" spans="1:15" ht="15">
      <c r="A92" s="136">
        <v>82</v>
      </c>
      <c r="B92" s="120" t="s">
        <v>2341</v>
      </c>
      <c r="C92" s="136" t="s">
        <v>316</v>
      </c>
      <c r="D92" s="141">
        <v>145.5</v>
      </c>
      <c r="E92" s="141">
        <v>145.36666666666665</v>
      </c>
      <c r="F92" s="142">
        <v>142.83333333333329</v>
      </c>
      <c r="G92" s="142">
        <v>140.16666666666663</v>
      </c>
      <c r="H92" s="142">
        <v>137.63333333333327</v>
      </c>
      <c r="I92" s="142">
        <v>148.0333333333333</v>
      </c>
      <c r="J92" s="142">
        <v>150.56666666666666</v>
      </c>
      <c r="K92" s="142">
        <v>153.23333333333332</v>
      </c>
      <c r="L92" s="137">
        <v>147.9</v>
      </c>
      <c r="M92" s="137">
        <v>142.69999999999999</v>
      </c>
      <c r="N92" s="160">
        <v>22603500</v>
      </c>
      <c r="O92" s="161">
        <v>6.6132264529058116E-3</v>
      </c>
    </row>
    <row r="93" spans="1:15" ht="15">
      <c r="A93" s="136">
        <v>83</v>
      </c>
      <c r="B93" s="120" t="s">
        <v>2341</v>
      </c>
      <c r="C93" s="136" t="s">
        <v>74</v>
      </c>
      <c r="D93" s="141">
        <v>524.4</v>
      </c>
      <c r="E93" s="141">
        <v>527.19999999999993</v>
      </c>
      <c r="F93" s="142">
        <v>515.19999999999982</v>
      </c>
      <c r="G93" s="142">
        <v>505.99999999999989</v>
      </c>
      <c r="H93" s="142">
        <v>493.99999999999977</v>
      </c>
      <c r="I93" s="142">
        <v>536.39999999999986</v>
      </c>
      <c r="J93" s="142">
        <v>548.40000000000009</v>
      </c>
      <c r="K93" s="142">
        <v>557.59999999999991</v>
      </c>
      <c r="L93" s="137">
        <v>539.20000000000005</v>
      </c>
      <c r="M93" s="137">
        <v>518</v>
      </c>
      <c r="N93" s="160">
        <v>6052000</v>
      </c>
      <c r="O93" s="161">
        <v>0.51983927674535413</v>
      </c>
    </row>
    <row r="94" spans="1:15" ht="15">
      <c r="A94" s="136">
        <v>84</v>
      </c>
      <c r="B94" s="120" t="s">
        <v>2341</v>
      </c>
      <c r="C94" s="136" t="s">
        <v>975</v>
      </c>
      <c r="D94" s="141">
        <v>39.4</v>
      </c>
      <c r="E94" s="141">
        <v>39.449999999999996</v>
      </c>
      <c r="F94" s="142">
        <v>38.749999999999993</v>
      </c>
      <c r="G94" s="142">
        <v>38.099999999999994</v>
      </c>
      <c r="H94" s="142">
        <v>37.399999999999991</v>
      </c>
      <c r="I94" s="142">
        <v>40.099999999999994</v>
      </c>
      <c r="J94" s="142">
        <v>40.799999999999997</v>
      </c>
      <c r="K94" s="142">
        <v>41.449999999999996</v>
      </c>
      <c r="L94" s="137">
        <v>40.15</v>
      </c>
      <c r="M94" s="137">
        <v>38.799999999999997</v>
      </c>
      <c r="N94" s="160">
        <v>57510000</v>
      </c>
      <c r="O94" s="161">
        <v>0</v>
      </c>
    </row>
    <row r="95" spans="1:15" ht="15">
      <c r="A95" s="136">
        <v>85</v>
      </c>
      <c r="B95" s="120" t="s">
        <v>2354</v>
      </c>
      <c r="C95" s="136" t="s">
        <v>75</v>
      </c>
      <c r="D95" s="141">
        <v>991.25</v>
      </c>
      <c r="E95" s="141">
        <v>999.18333333333339</v>
      </c>
      <c r="F95" s="142">
        <v>979.36666666666679</v>
      </c>
      <c r="G95" s="142">
        <v>967.48333333333335</v>
      </c>
      <c r="H95" s="142">
        <v>947.66666666666674</v>
      </c>
      <c r="I95" s="142">
        <v>1011.0666666666668</v>
      </c>
      <c r="J95" s="142">
        <v>1030.8833333333334</v>
      </c>
      <c r="K95" s="142">
        <v>1042.7666666666669</v>
      </c>
      <c r="L95" s="137">
        <v>1019</v>
      </c>
      <c r="M95" s="137">
        <v>987.3</v>
      </c>
      <c r="N95" s="160">
        <v>11137700</v>
      </c>
      <c r="O95" s="161">
        <v>1.0093956323006602E-2</v>
      </c>
    </row>
    <row r="96" spans="1:15" ht="15">
      <c r="A96" s="136">
        <v>86</v>
      </c>
      <c r="B96" s="120" t="s">
        <v>2347</v>
      </c>
      <c r="C96" s="136" t="s">
        <v>76</v>
      </c>
      <c r="D96" s="141">
        <v>1965.6</v>
      </c>
      <c r="E96" s="141">
        <v>1954.4833333333333</v>
      </c>
      <c r="F96" s="142">
        <v>1939.1666666666667</v>
      </c>
      <c r="G96" s="142">
        <v>1912.7333333333333</v>
      </c>
      <c r="H96" s="142">
        <v>1897.4166666666667</v>
      </c>
      <c r="I96" s="142">
        <v>1980.9166666666667</v>
      </c>
      <c r="J96" s="142">
        <v>1996.2333333333333</v>
      </c>
      <c r="K96" s="142">
        <v>2022.6666666666667</v>
      </c>
      <c r="L96" s="137">
        <v>1969.8</v>
      </c>
      <c r="M96" s="137">
        <v>1928.05</v>
      </c>
      <c r="N96" s="160">
        <v>18515000</v>
      </c>
      <c r="O96" s="161">
        <v>-1.9098831819024661E-2</v>
      </c>
    </row>
    <row r="97" spans="1:15" ht="15">
      <c r="A97" s="136">
        <v>87</v>
      </c>
      <c r="B97" s="120" t="s">
        <v>2344</v>
      </c>
      <c r="C97" s="136" t="s">
        <v>77</v>
      </c>
      <c r="D97" s="141">
        <v>2013.15</v>
      </c>
      <c r="E97" s="141">
        <v>2010.5333333333335</v>
      </c>
      <c r="F97" s="142">
        <v>1998.616666666667</v>
      </c>
      <c r="G97" s="142">
        <v>1984.0833333333335</v>
      </c>
      <c r="H97" s="142">
        <v>1972.166666666667</v>
      </c>
      <c r="I97" s="142">
        <v>2025.0666666666671</v>
      </c>
      <c r="J97" s="142">
        <v>2036.9833333333336</v>
      </c>
      <c r="K97" s="142">
        <v>2051.5166666666673</v>
      </c>
      <c r="L97" s="137">
        <v>2022.45</v>
      </c>
      <c r="M97" s="137">
        <v>1996</v>
      </c>
      <c r="N97" s="160">
        <v>20631500</v>
      </c>
      <c r="O97" s="161">
        <v>-2.9790735951093345E-2</v>
      </c>
    </row>
    <row r="98" spans="1:15" ht="15">
      <c r="A98" s="136">
        <v>88</v>
      </c>
      <c r="B98" s="120" t="s">
        <v>2352</v>
      </c>
      <c r="C98" s="136" t="s">
        <v>78</v>
      </c>
      <c r="D98" s="141">
        <v>58.15</v>
      </c>
      <c r="E98" s="141">
        <v>58.483333333333327</v>
      </c>
      <c r="F98" s="142">
        <v>57.166666666666657</v>
      </c>
      <c r="G98" s="142">
        <v>56.18333333333333</v>
      </c>
      <c r="H98" s="142">
        <v>54.86666666666666</v>
      </c>
      <c r="I98" s="142">
        <v>59.466666666666654</v>
      </c>
      <c r="J98" s="142">
        <v>60.783333333333331</v>
      </c>
      <c r="K98" s="142">
        <v>61.766666666666652</v>
      </c>
      <c r="L98" s="137">
        <v>59.8</v>
      </c>
      <c r="M98" s="137">
        <v>57.5</v>
      </c>
      <c r="N98" s="160">
        <v>39096000</v>
      </c>
      <c r="O98" s="161">
        <v>1.9718309859154931E-2</v>
      </c>
    </row>
    <row r="99" spans="1:15" ht="15">
      <c r="A99" s="136">
        <v>89</v>
      </c>
      <c r="B99" s="120" t="s">
        <v>2345</v>
      </c>
      <c r="C99" s="136" t="s">
        <v>79</v>
      </c>
      <c r="D99" s="141">
        <v>3659.6</v>
      </c>
      <c r="E99" s="141">
        <v>3678.2000000000003</v>
      </c>
      <c r="F99" s="142">
        <v>3636.4000000000005</v>
      </c>
      <c r="G99" s="142">
        <v>3613.2000000000003</v>
      </c>
      <c r="H99" s="142">
        <v>3571.4000000000005</v>
      </c>
      <c r="I99" s="142">
        <v>3701.4000000000005</v>
      </c>
      <c r="J99" s="142">
        <v>3743.2000000000007</v>
      </c>
      <c r="K99" s="142">
        <v>3766.4000000000005</v>
      </c>
      <c r="L99" s="137">
        <v>3720</v>
      </c>
      <c r="M99" s="137">
        <v>3655</v>
      </c>
      <c r="N99" s="160">
        <v>1678200</v>
      </c>
      <c r="O99" s="161">
        <v>7.1237073918039059E-2</v>
      </c>
    </row>
    <row r="100" spans="1:15" ht="15">
      <c r="A100" s="136">
        <v>90</v>
      </c>
      <c r="B100" s="120" t="s">
        <v>2354</v>
      </c>
      <c r="C100" s="136" t="s">
        <v>80</v>
      </c>
      <c r="D100" s="141">
        <v>381.1</v>
      </c>
      <c r="E100" s="141">
        <v>381.06666666666661</v>
      </c>
      <c r="F100" s="142">
        <v>375.68333333333322</v>
      </c>
      <c r="G100" s="142">
        <v>370.26666666666659</v>
      </c>
      <c r="H100" s="142">
        <v>364.88333333333321</v>
      </c>
      <c r="I100" s="142">
        <v>386.48333333333323</v>
      </c>
      <c r="J100" s="142">
        <v>391.86666666666667</v>
      </c>
      <c r="K100" s="142">
        <v>397.28333333333325</v>
      </c>
      <c r="L100" s="137">
        <v>386.45</v>
      </c>
      <c r="M100" s="137">
        <v>375.65</v>
      </c>
      <c r="N100" s="160">
        <v>4344000</v>
      </c>
      <c r="O100" s="161">
        <v>-1.092896174863388E-2</v>
      </c>
    </row>
    <row r="101" spans="1:15" ht="15">
      <c r="A101" s="136">
        <v>91</v>
      </c>
      <c r="B101" s="120" t="s">
        <v>2355</v>
      </c>
      <c r="C101" s="136" t="s">
        <v>81</v>
      </c>
      <c r="D101" s="141">
        <v>257.10000000000002</v>
      </c>
      <c r="E101" s="141">
        <v>257.98333333333335</v>
      </c>
      <c r="F101" s="142">
        <v>252.31666666666672</v>
      </c>
      <c r="G101" s="142">
        <v>247.53333333333336</v>
      </c>
      <c r="H101" s="142">
        <v>241.86666666666673</v>
      </c>
      <c r="I101" s="142">
        <v>262.76666666666671</v>
      </c>
      <c r="J101" s="142">
        <v>268.43333333333334</v>
      </c>
      <c r="K101" s="142">
        <v>273.2166666666667</v>
      </c>
      <c r="L101" s="137">
        <v>263.64999999999998</v>
      </c>
      <c r="M101" s="137">
        <v>253.2</v>
      </c>
      <c r="N101" s="160">
        <v>38647000</v>
      </c>
      <c r="O101" s="161">
        <v>1.2377372329696525E-2</v>
      </c>
    </row>
    <row r="102" spans="1:15" ht="15">
      <c r="A102" s="136">
        <v>92</v>
      </c>
      <c r="B102" s="120" t="s">
        <v>2350</v>
      </c>
      <c r="C102" s="136" t="s">
        <v>82</v>
      </c>
      <c r="D102" s="141">
        <v>388</v>
      </c>
      <c r="E102" s="141">
        <v>389.25</v>
      </c>
      <c r="F102" s="142">
        <v>381.3</v>
      </c>
      <c r="G102" s="142">
        <v>374.6</v>
      </c>
      <c r="H102" s="142">
        <v>366.65000000000003</v>
      </c>
      <c r="I102" s="142">
        <v>395.95</v>
      </c>
      <c r="J102" s="142">
        <v>403.90000000000003</v>
      </c>
      <c r="K102" s="142">
        <v>410.59999999999997</v>
      </c>
      <c r="L102" s="137">
        <v>397.2</v>
      </c>
      <c r="M102" s="137">
        <v>382.55</v>
      </c>
      <c r="N102" s="160">
        <v>25118100</v>
      </c>
      <c r="O102" s="161">
        <v>-1.9730776323068411E-2</v>
      </c>
    </row>
    <row r="103" spans="1:15" ht="15">
      <c r="A103" s="136">
        <v>93</v>
      </c>
      <c r="B103" s="120" t="s">
        <v>2346</v>
      </c>
      <c r="C103" s="136" t="s">
        <v>83</v>
      </c>
      <c r="D103" s="141">
        <v>1374.1</v>
      </c>
      <c r="E103" s="141">
        <v>1382.1499999999999</v>
      </c>
      <c r="F103" s="142">
        <v>1361.9499999999998</v>
      </c>
      <c r="G103" s="142">
        <v>1349.8</v>
      </c>
      <c r="H103" s="142">
        <v>1329.6</v>
      </c>
      <c r="I103" s="142">
        <v>1394.2999999999997</v>
      </c>
      <c r="J103" s="142">
        <v>1414.5</v>
      </c>
      <c r="K103" s="142">
        <v>1426.6499999999996</v>
      </c>
      <c r="L103" s="137">
        <v>1402.35</v>
      </c>
      <c r="M103" s="137">
        <v>1370</v>
      </c>
      <c r="N103" s="160">
        <v>9101400</v>
      </c>
      <c r="O103" s="161">
        <v>-1.4872061306663202E-2</v>
      </c>
    </row>
    <row r="104" spans="1:15" ht="15">
      <c r="A104" s="136">
        <v>94</v>
      </c>
      <c r="B104" s="120" t="s">
        <v>2355</v>
      </c>
      <c r="C104" s="136" t="s">
        <v>84</v>
      </c>
      <c r="D104" s="141">
        <v>309.35000000000002</v>
      </c>
      <c r="E104" s="141">
        <v>309.45</v>
      </c>
      <c r="F104" s="142">
        <v>303.89999999999998</v>
      </c>
      <c r="G104" s="142">
        <v>298.45</v>
      </c>
      <c r="H104" s="142">
        <v>292.89999999999998</v>
      </c>
      <c r="I104" s="142">
        <v>314.89999999999998</v>
      </c>
      <c r="J104" s="142">
        <v>320.45000000000005</v>
      </c>
      <c r="K104" s="142">
        <v>325.89999999999998</v>
      </c>
      <c r="L104" s="137">
        <v>315</v>
      </c>
      <c r="M104" s="137">
        <v>304</v>
      </c>
      <c r="N104" s="160">
        <v>11619200</v>
      </c>
      <c r="O104" s="161">
        <v>8.0011897679952412E-2</v>
      </c>
    </row>
    <row r="105" spans="1:15" ht="15">
      <c r="A105" s="136">
        <v>95</v>
      </c>
      <c r="B105" s="120" t="s">
        <v>2347</v>
      </c>
      <c r="C105" s="136" t="s">
        <v>86</v>
      </c>
      <c r="D105" s="141">
        <v>1384.95</v>
      </c>
      <c r="E105" s="141">
        <v>1384.9833333333333</v>
      </c>
      <c r="F105" s="142">
        <v>1363.9666666666667</v>
      </c>
      <c r="G105" s="142">
        <v>1342.9833333333333</v>
      </c>
      <c r="H105" s="142">
        <v>1321.9666666666667</v>
      </c>
      <c r="I105" s="142">
        <v>1405.9666666666667</v>
      </c>
      <c r="J105" s="142">
        <v>1426.9833333333336</v>
      </c>
      <c r="K105" s="142">
        <v>1447.9666666666667</v>
      </c>
      <c r="L105" s="137">
        <v>1406</v>
      </c>
      <c r="M105" s="137">
        <v>1364</v>
      </c>
      <c r="N105" s="160">
        <v>15033600</v>
      </c>
      <c r="O105" s="161">
        <v>-1.7051992886285176E-2</v>
      </c>
    </row>
    <row r="106" spans="1:15" ht="15">
      <c r="A106" s="136">
        <v>96</v>
      </c>
      <c r="B106" s="120" t="s">
        <v>2344</v>
      </c>
      <c r="C106" s="136" t="s">
        <v>87</v>
      </c>
      <c r="D106" s="141">
        <v>354.35</v>
      </c>
      <c r="E106" s="141">
        <v>351.61666666666662</v>
      </c>
      <c r="F106" s="142">
        <v>347.78333333333325</v>
      </c>
      <c r="G106" s="142">
        <v>341.21666666666664</v>
      </c>
      <c r="H106" s="142">
        <v>337.38333333333327</v>
      </c>
      <c r="I106" s="142">
        <v>358.18333333333322</v>
      </c>
      <c r="J106" s="142">
        <v>362.01666666666659</v>
      </c>
      <c r="K106" s="142">
        <v>368.5833333333332</v>
      </c>
      <c r="L106" s="137">
        <v>355.45</v>
      </c>
      <c r="M106" s="137">
        <v>345.05</v>
      </c>
      <c r="N106" s="160">
        <v>88877250</v>
      </c>
      <c r="O106" s="161">
        <v>-3.2625939118201684E-2</v>
      </c>
    </row>
    <row r="107" spans="1:15" ht="15">
      <c r="A107" s="136">
        <v>97</v>
      </c>
      <c r="B107" s="49" t="s">
        <v>2341</v>
      </c>
      <c r="C107" s="136" t="s">
        <v>2288</v>
      </c>
      <c r="D107" s="141">
        <v>408.4</v>
      </c>
      <c r="E107" s="141">
        <v>410.43333333333334</v>
      </c>
      <c r="F107" s="142">
        <v>403.7166666666667</v>
      </c>
      <c r="G107" s="142">
        <v>399.03333333333336</v>
      </c>
      <c r="H107" s="142">
        <v>392.31666666666672</v>
      </c>
      <c r="I107" s="142">
        <v>415.11666666666667</v>
      </c>
      <c r="J107" s="142">
        <v>421.83333333333326</v>
      </c>
      <c r="K107" s="142">
        <v>426.51666666666665</v>
      </c>
      <c r="L107" s="137">
        <v>417.15</v>
      </c>
      <c r="M107" s="137">
        <v>405.75</v>
      </c>
      <c r="N107" s="160">
        <v>4681300</v>
      </c>
      <c r="O107" s="161">
        <v>4.3163383545770567E-2</v>
      </c>
    </row>
    <row r="108" spans="1:15" ht="15">
      <c r="A108" s="136">
        <v>98</v>
      </c>
      <c r="B108" s="120" t="s">
        <v>2344</v>
      </c>
      <c r="C108" s="136" t="s">
        <v>88</v>
      </c>
      <c r="D108" s="141">
        <v>60.6</v>
      </c>
      <c r="E108" s="141">
        <v>60.95000000000001</v>
      </c>
      <c r="F108" s="142">
        <v>59.700000000000017</v>
      </c>
      <c r="G108" s="142">
        <v>58.800000000000004</v>
      </c>
      <c r="H108" s="142">
        <v>57.550000000000011</v>
      </c>
      <c r="I108" s="142">
        <v>61.850000000000023</v>
      </c>
      <c r="J108" s="142">
        <v>63.100000000000009</v>
      </c>
      <c r="K108" s="142">
        <v>64.000000000000028</v>
      </c>
      <c r="L108" s="137">
        <v>62.2</v>
      </c>
      <c r="M108" s="137">
        <v>60.05</v>
      </c>
      <c r="N108" s="160">
        <v>30410000</v>
      </c>
      <c r="O108" s="161">
        <v>3.2948369565217392E-2</v>
      </c>
    </row>
    <row r="109" spans="1:15" ht="15">
      <c r="A109" s="136">
        <v>99</v>
      </c>
      <c r="B109" s="120" t="s">
        <v>2348</v>
      </c>
      <c r="C109" s="136" t="s">
        <v>89</v>
      </c>
      <c r="D109" s="141">
        <v>93.4</v>
      </c>
      <c r="E109" s="141">
        <v>94.166666666666671</v>
      </c>
      <c r="F109" s="142">
        <v>91.733333333333348</v>
      </c>
      <c r="G109" s="142">
        <v>90.066666666666677</v>
      </c>
      <c r="H109" s="142">
        <v>87.633333333333354</v>
      </c>
      <c r="I109" s="142">
        <v>95.833333333333343</v>
      </c>
      <c r="J109" s="142">
        <v>98.266666666666652</v>
      </c>
      <c r="K109" s="142">
        <v>99.933333333333337</v>
      </c>
      <c r="L109" s="137">
        <v>96.6</v>
      </c>
      <c r="M109" s="137">
        <v>92.5</v>
      </c>
      <c r="N109" s="160">
        <v>61600000</v>
      </c>
      <c r="O109" s="161">
        <v>1.569713758079409E-2</v>
      </c>
    </row>
    <row r="110" spans="1:15" ht="15">
      <c r="A110" s="136">
        <v>100</v>
      </c>
      <c r="B110" s="120" t="s">
        <v>2347</v>
      </c>
      <c r="C110" s="136" t="s">
        <v>90</v>
      </c>
      <c r="D110" s="141">
        <v>56.55</v>
      </c>
      <c r="E110" s="141">
        <v>56.6</v>
      </c>
      <c r="F110" s="142">
        <v>55.75</v>
      </c>
      <c r="G110" s="142">
        <v>54.949999999999996</v>
      </c>
      <c r="H110" s="142">
        <v>54.099999999999994</v>
      </c>
      <c r="I110" s="142">
        <v>57.400000000000006</v>
      </c>
      <c r="J110" s="142">
        <v>58.250000000000014</v>
      </c>
      <c r="K110" s="142">
        <v>59.050000000000011</v>
      </c>
      <c r="L110" s="137">
        <v>57.45</v>
      </c>
      <c r="M110" s="137">
        <v>55.8</v>
      </c>
      <c r="N110" s="160">
        <v>199887600</v>
      </c>
      <c r="O110" s="161">
        <v>-1.4576690310405415E-2</v>
      </c>
    </row>
    <row r="111" spans="1:15" ht="15">
      <c r="A111" s="136">
        <v>101</v>
      </c>
      <c r="B111" s="120" t="s">
        <v>2344</v>
      </c>
      <c r="C111" s="136" t="s">
        <v>1048</v>
      </c>
      <c r="D111" s="141">
        <v>56.95</v>
      </c>
      <c r="E111" s="141">
        <v>57.066666666666663</v>
      </c>
      <c r="F111" s="142">
        <v>56.383333333333326</v>
      </c>
      <c r="G111" s="142">
        <v>55.816666666666663</v>
      </c>
      <c r="H111" s="142">
        <v>55.133333333333326</v>
      </c>
      <c r="I111" s="142">
        <v>57.633333333333326</v>
      </c>
      <c r="J111" s="142">
        <v>58.316666666666663</v>
      </c>
      <c r="K111" s="142">
        <v>58.883333333333326</v>
      </c>
      <c r="L111" s="137">
        <v>57.75</v>
      </c>
      <c r="M111" s="137">
        <v>56.5</v>
      </c>
      <c r="N111" s="160">
        <v>179784000</v>
      </c>
      <c r="O111" s="161">
        <v>-4.8323618791411352E-3</v>
      </c>
    </row>
    <row r="112" spans="1:15" ht="15">
      <c r="A112" s="136">
        <v>102</v>
      </c>
      <c r="B112" s="120" t="s">
        <v>2347</v>
      </c>
      <c r="C112" s="136" t="s">
        <v>91</v>
      </c>
      <c r="D112" s="141">
        <v>28.65</v>
      </c>
      <c r="E112" s="141">
        <v>28.599999999999998</v>
      </c>
      <c r="F112" s="142">
        <v>28.049999999999997</v>
      </c>
      <c r="G112" s="142">
        <v>27.45</v>
      </c>
      <c r="H112" s="142">
        <v>26.9</v>
      </c>
      <c r="I112" s="142">
        <v>29.199999999999996</v>
      </c>
      <c r="J112" s="142">
        <v>29.75</v>
      </c>
      <c r="K112" s="142">
        <v>30.349999999999994</v>
      </c>
      <c r="L112" s="137">
        <v>29.15</v>
      </c>
      <c r="M112" s="137">
        <v>28</v>
      </c>
      <c r="N112" s="160">
        <v>78650000</v>
      </c>
      <c r="O112" s="161">
        <v>9.0318938752469661E-3</v>
      </c>
    </row>
    <row r="113" spans="1:15" ht="15">
      <c r="A113" s="136">
        <v>103</v>
      </c>
      <c r="B113" s="120" t="s">
        <v>2350</v>
      </c>
      <c r="C113" s="136" t="s">
        <v>92</v>
      </c>
      <c r="D113" s="141">
        <v>305.35000000000002</v>
      </c>
      <c r="E113" s="141">
        <v>306.25000000000006</v>
      </c>
      <c r="F113" s="142">
        <v>301.7000000000001</v>
      </c>
      <c r="G113" s="142">
        <v>298.05000000000007</v>
      </c>
      <c r="H113" s="142">
        <v>293.50000000000011</v>
      </c>
      <c r="I113" s="142">
        <v>309.90000000000009</v>
      </c>
      <c r="J113" s="142">
        <v>314.45000000000005</v>
      </c>
      <c r="K113" s="142">
        <v>318.10000000000008</v>
      </c>
      <c r="L113" s="137">
        <v>310.8</v>
      </c>
      <c r="M113" s="137">
        <v>302.60000000000002</v>
      </c>
      <c r="N113" s="160">
        <v>8159250</v>
      </c>
      <c r="O113" s="161">
        <v>4.251581166549543E-2</v>
      </c>
    </row>
    <row r="114" spans="1:15" ht="15">
      <c r="A114" s="136">
        <v>104</v>
      </c>
      <c r="B114" s="120" t="s">
        <v>2340</v>
      </c>
      <c r="C114" s="136" t="s">
        <v>93</v>
      </c>
      <c r="D114" s="141">
        <v>168.6</v>
      </c>
      <c r="E114" s="141">
        <v>168.91666666666666</v>
      </c>
      <c r="F114" s="142">
        <v>165.98333333333332</v>
      </c>
      <c r="G114" s="142">
        <v>163.36666666666667</v>
      </c>
      <c r="H114" s="142">
        <v>160.43333333333334</v>
      </c>
      <c r="I114" s="142">
        <v>171.5333333333333</v>
      </c>
      <c r="J114" s="142">
        <v>174.46666666666664</v>
      </c>
      <c r="K114" s="142">
        <v>177.08333333333329</v>
      </c>
      <c r="L114" s="137">
        <v>171.85</v>
      </c>
      <c r="M114" s="137">
        <v>166.3</v>
      </c>
      <c r="N114" s="160">
        <v>29806000</v>
      </c>
      <c r="O114" s="161">
        <v>1.3930229789260626E-2</v>
      </c>
    </row>
    <row r="115" spans="1:15" ht="15">
      <c r="A115" s="136">
        <v>105</v>
      </c>
      <c r="B115" s="120" t="s">
        <v>2344</v>
      </c>
      <c r="C115" s="136" t="s">
        <v>1067</v>
      </c>
      <c r="D115" s="141">
        <v>363.6</v>
      </c>
      <c r="E115" s="141">
        <v>365.2</v>
      </c>
      <c r="F115" s="142">
        <v>356.4</v>
      </c>
      <c r="G115" s="142">
        <v>349.2</v>
      </c>
      <c r="H115" s="142">
        <v>340.4</v>
      </c>
      <c r="I115" s="142">
        <v>372.4</v>
      </c>
      <c r="J115" s="142">
        <v>381.20000000000005</v>
      </c>
      <c r="K115" s="142">
        <v>388.4</v>
      </c>
      <c r="L115" s="137">
        <v>374</v>
      </c>
      <c r="M115" s="137">
        <v>358</v>
      </c>
      <c r="N115" s="160">
        <v>4256000</v>
      </c>
      <c r="O115" s="161">
        <v>1.7208413001912046E-2</v>
      </c>
    </row>
    <row r="116" spans="1:15" ht="15">
      <c r="A116" s="136">
        <v>106</v>
      </c>
      <c r="B116" s="120" t="s">
        <v>2341</v>
      </c>
      <c r="C116" s="136" t="s">
        <v>1073</v>
      </c>
      <c r="D116" s="141">
        <v>1219.1500000000001</v>
      </c>
      <c r="E116" s="141">
        <v>1219.7666666666667</v>
      </c>
      <c r="F116" s="142">
        <v>1207.7833333333333</v>
      </c>
      <c r="G116" s="142">
        <v>1196.4166666666667</v>
      </c>
      <c r="H116" s="142">
        <v>1184.4333333333334</v>
      </c>
      <c r="I116" s="142">
        <v>1231.1333333333332</v>
      </c>
      <c r="J116" s="142">
        <v>1243.1166666666663</v>
      </c>
      <c r="K116" s="142">
        <v>1254.4833333333331</v>
      </c>
      <c r="L116" s="137">
        <v>1231.75</v>
      </c>
      <c r="M116" s="137">
        <v>1208.4000000000001</v>
      </c>
      <c r="N116" s="160">
        <v>2631000</v>
      </c>
      <c r="O116" s="161">
        <v>-4.5402951191827468E-3</v>
      </c>
    </row>
    <row r="117" spans="1:15" ht="15">
      <c r="A117" s="136">
        <v>107</v>
      </c>
      <c r="B117" s="120" t="s">
        <v>2344</v>
      </c>
      <c r="C117" s="136" t="s">
        <v>94</v>
      </c>
      <c r="D117" s="141">
        <v>1749.9</v>
      </c>
      <c r="E117" s="141">
        <v>1737.6333333333332</v>
      </c>
      <c r="F117" s="142">
        <v>1716.4666666666665</v>
      </c>
      <c r="G117" s="142">
        <v>1683.0333333333333</v>
      </c>
      <c r="H117" s="142">
        <v>1661.8666666666666</v>
      </c>
      <c r="I117" s="142">
        <v>1771.0666666666664</v>
      </c>
      <c r="J117" s="142">
        <v>1792.2333333333333</v>
      </c>
      <c r="K117" s="142">
        <v>1825.6666666666663</v>
      </c>
      <c r="L117" s="137">
        <v>1758.8</v>
      </c>
      <c r="M117" s="137">
        <v>1704.2</v>
      </c>
      <c r="N117" s="160">
        <v>6751500</v>
      </c>
      <c r="O117" s="161">
        <v>-4.9539657065630543E-2</v>
      </c>
    </row>
    <row r="118" spans="1:15" ht="15">
      <c r="A118" s="136">
        <v>108</v>
      </c>
      <c r="B118" s="120" t="s">
        <v>2354</v>
      </c>
      <c r="C118" s="136" t="s">
        <v>1090</v>
      </c>
      <c r="D118" s="141">
        <v>154.6</v>
      </c>
      <c r="E118" s="141">
        <v>155.23333333333332</v>
      </c>
      <c r="F118" s="142">
        <v>152.61666666666665</v>
      </c>
      <c r="G118" s="142">
        <v>150.63333333333333</v>
      </c>
      <c r="H118" s="142">
        <v>148.01666666666665</v>
      </c>
      <c r="I118" s="142">
        <v>157.21666666666664</v>
      </c>
      <c r="J118" s="142">
        <v>159.83333333333331</v>
      </c>
      <c r="K118" s="142">
        <v>161.81666666666663</v>
      </c>
      <c r="L118" s="137">
        <v>157.85</v>
      </c>
      <c r="M118" s="137">
        <v>153.25</v>
      </c>
      <c r="N118" s="160">
        <v>34892000</v>
      </c>
      <c r="O118" s="161">
        <v>1.1465260261407934E-4</v>
      </c>
    </row>
    <row r="119" spans="1:15" ht="15">
      <c r="A119" s="136">
        <v>109</v>
      </c>
      <c r="B119" s="120" t="s">
        <v>2348</v>
      </c>
      <c r="C119" s="136" t="s">
        <v>191</v>
      </c>
      <c r="D119" s="141">
        <v>352.6</v>
      </c>
      <c r="E119" s="141">
        <v>349.9666666666667</v>
      </c>
      <c r="F119" s="142">
        <v>345.63333333333338</v>
      </c>
      <c r="G119" s="142">
        <v>338.66666666666669</v>
      </c>
      <c r="H119" s="142">
        <v>334.33333333333337</v>
      </c>
      <c r="I119" s="142">
        <v>356.93333333333339</v>
      </c>
      <c r="J119" s="142">
        <v>361.26666666666665</v>
      </c>
      <c r="K119" s="142">
        <v>368.23333333333341</v>
      </c>
      <c r="L119" s="137">
        <v>354.3</v>
      </c>
      <c r="M119" s="137">
        <v>343</v>
      </c>
      <c r="N119" s="160">
        <v>10545100</v>
      </c>
      <c r="O119" s="161">
        <v>-1.273277096928219E-2</v>
      </c>
    </row>
    <row r="120" spans="1:15" ht="15">
      <c r="A120" s="136">
        <v>110</v>
      </c>
      <c r="B120" s="120" t="s">
        <v>2354</v>
      </c>
      <c r="C120" s="136" t="s">
        <v>95</v>
      </c>
      <c r="D120" s="141">
        <v>1156.5999999999999</v>
      </c>
      <c r="E120" s="141">
        <v>1158.5833333333333</v>
      </c>
      <c r="F120" s="142">
        <v>1146.1666666666665</v>
      </c>
      <c r="G120" s="142">
        <v>1135.7333333333333</v>
      </c>
      <c r="H120" s="142">
        <v>1123.3166666666666</v>
      </c>
      <c r="I120" s="142">
        <v>1169.0166666666664</v>
      </c>
      <c r="J120" s="142">
        <v>1181.4333333333329</v>
      </c>
      <c r="K120" s="142">
        <v>1191.8666666666663</v>
      </c>
      <c r="L120" s="137">
        <v>1171</v>
      </c>
      <c r="M120" s="137">
        <v>1148.1500000000001</v>
      </c>
      <c r="N120" s="160">
        <v>35582400</v>
      </c>
      <c r="O120" s="161">
        <v>1.3570329858143907E-2</v>
      </c>
    </row>
    <row r="121" spans="1:15" ht="15">
      <c r="A121" s="136">
        <v>111</v>
      </c>
      <c r="B121" s="120" t="s">
        <v>2350</v>
      </c>
      <c r="C121" s="136" t="s">
        <v>97</v>
      </c>
      <c r="D121" s="141">
        <v>396.85</v>
      </c>
      <c r="E121" s="141">
        <v>398.43333333333334</v>
      </c>
      <c r="F121" s="142">
        <v>392.4666666666667</v>
      </c>
      <c r="G121" s="142">
        <v>388.08333333333337</v>
      </c>
      <c r="H121" s="142">
        <v>382.11666666666673</v>
      </c>
      <c r="I121" s="142">
        <v>402.81666666666666</v>
      </c>
      <c r="J121" s="142">
        <v>408.78333333333325</v>
      </c>
      <c r="K121" s="142">
        <v>413.16666666666663</v>
      </c>
      <c r="L121" s="137">
        <v>404.4</v>
      </c>
      <c r="M121" s="137">
        <v>394.05</v>
      </c>
      <c r="N121" s="160">
        <v>18394500</v>
      </c>
      <c r="O121" s="161">
        <v>6.1088517781431165E-2</v>
      </c>
    </row>
    <row r="122" spans="1:15" ht="15">
      <c r="A122" s="136">
        <v>112</v>
      </c>
      <c r="B122" s="120" t="s">
        <v>2353</v>
      </c>
      <c r="C122" s="136" t="s">
        <v>98</v>
      </c>
      <c r="D122" s="141">
        <v>240.8</v>
      </c>
      <c r="E122" s="141">
        <v>239.78333333333333</v>
      </c>
      <c r="F122" s="142">
        <v>233.56666666666666</v>
      </c>
      <c r="G122" s="142">
        <v>226.33333333333334</v>
      </c>
      <c r="H122" s="142">
        <v>220.11666666666667</v>
      </c>
      <c r="I122" s="142">
        <v>247.01666666666665</v>
      </c>
      <c r="J122" s="142">
        <v>253.23333333333329</v>
      </c>
      <c r="K122" s="142">
        <v>260.46666666666664</v>
      </c>
      <c r="L122" s="137">
        <v>246</v>
      </c>
      <c r="M122" s="137">
        <v>232.55</v>
      </c>
      <c r="N122" s="160">
        <v>16342500</v>
      </c>
      <c r="O122" s="161">
        <v>1.4589476951730559E-2</v>
      </c>
    </row>
    <row r="123" spans="1:15" ht="15">
      <c r="A123" s="136">
        <v>113</v>
      </c>
      <c r="B123" s="120" t="s">
        <v>2346</v>
      </c>
      <c r="C123" s="136" t="s">
        <v>99</v>
      </c>
      <c r="D123" s="141">
        <v>272.7</v>
      </c>
      <c r="E123" s="141">
        <v>273.78333333333336</v>
      </c>
      <c r="F123" s="142">
        <v>270.06666666666672</v>
      </c>
      <c r="G123" s="142">
        <v>267.43333333333334</v>
      </c>
      <c r="H123" s="142">
        <v>263.7166666666667</v>
      </c>
      <c r="I123" s="142">
        <v>276.41666666666674</v>
      </c>
      <c r="J123" s="142">
        <v>280.13333333333333</v>
      </c>
      <c r="K123" s="142">
        <v>282.76666666666677</v>
      </c>
      <c r="L123" s="137">
        <v>277.5</v>
      </c>
      <c r="M123" s="137">
        <v>271.14999999999998</v>
      </c>
      <c r="N123" s="160">
        <v>91128000</v>
      </c>
      <c r="O123" s="161">
        <v>9.2499069693264581E-3</v>
      </c>
    </row>
    <row r="124" spans="1:15" ht="15">
      <c r="A124" s="136">
        <v>114</v>
      </c>
      <c r="B124" s="120" t="s">
        <v>2341</v>
      </c>
      <c r="C124" s="136" t="s">
        <v>349</v>
      </c>
      <c r="D124" s="141">
        <v>758.15</v>
      </c>
      <c r="E124" s="141">
        <v>763.51666666666677</v>
      </c>
      <c r="F124" s="142">
        <v>748.43333333333351</v>
      </c>
      <c r="G124" s="142">
        <v>738.7166666666667</v>
      </c>
      <c r="H124" s="142">
        <v>723.63333333333344</v>
      </c>
      <c r="I124" s="142">
        <v>773.23333333333358</v>
      </c>
      <c r="J124" s="142">
        <v>788.31666666666683</v>
      </c>
      <c r="K124" s="142">
        <v>798.03333333333364</v>
      </c>
      <c r="L124" s="137">
        <v>778.6</v>
      </c>
      <c r="M124" s="137">
        <v>753.8</v>
      </c>
      <c r="N124" s="160">
        <v>5314800</v>
      </c>
      <c r="O124" s="161">
        <v>-5.6129321957790754E-3</v>
      </c>
    </row>
    <row r="125" spans="1:15" ht="15">
      <c r="A125" s="136">
        <v>115</v>
      </c>
      <c r="B125" s="120" t="s">
        <v>2355</v>
      </c>
      <c r="C125" s="136" t="s">
        <v>100</v>
      </c>
      <c r="D125" s="141">
        <v>267.89999999999998</v>
      </c>
      <c r="E125" s="141">
        <v>269.63333333333333</v>
      </c>
      <c r="F125" s="142">
        <v>263.61666666666667</v>
      </c>
      <c r="G125" s="142">
        <v>259.33333333333337</v>
      </c>
      <c r="H125" s="142">
        <v>253.31666666666672</v>
      </c>
      <c r="I125" s="142">
        <v>273.91666666666663</v>
      </c>
      <c r="J125" s="142">
        <v>279.93333333333328</v>
      </c>
      <c r="K125" s="142">
        <v>284.21666666666658</v>
      </c>
      <c r="L125" s="137">
        <v>275.64999999999998</v>
      </c>
      <c r="M125" s="137">
        <v>265.35000000000002</v>
      </c>
      <c r="N125" s="160">
        <v>29452500</v>
      </c>
      <c r="O125" s="161">
        <v>2.6988859249960771E-2</v>
      </c>
    </row>
    <row r="126" spans="1:15" ht="15">
      <c r="A126" s="136">
        <v>116</v>
      </c>
      <c r="B126" s="120" t="s">
        <v>2341</v>
      </c>
      <c r="C126" s="136" t="s">
        <v>101</v>
      </c>
      <c r="D126" s="141">
        <v>140.5</v>
      </c>
      <c r="E126" s="141">
        <v>140.98333333333332</v>
      </c>
      <c r="F126" s="142">
        <v>136.46666666666664</v>
      </c>
      <c r="G126" s="142">
        <v>132.43333333333331</v>
      </c>
      <c r="H126" s="142">
        <v>127.91666666666663</v>
      </c>
      <c r="I126" s="142">
        <v>145.01666666666665</v>
      </c>
      <c r="J126" s="142">
        <v>149.53333333333336</v>
      </c>
      <c r="K126" s="142">
        <v>153.56666666666666</v>
      </c>
      <c r="L126" s="137">
        <v>145.5</v>
      </c>
      <c r="M126" s="137">
        <v>136.94999999999999</v>
      </c>
      <c r="N126" s="160">
        <v>54900000</v>
      </c>
      <c r="O126" s="161">
        <v>6.0869565217391307E-2</v>
      </c>
    </row>
    <row r="127" spans="1:15" ht="15">
      <c r="A127" s="136">
        <v>117</v>
      </c>
      <c r="B127" s="120" t="s">
        <v>2352</v>
      </c>
      <c r="C127" s="136" t="s">
        <v>102</v>
      </c>
      <c r="D127" s="141">
        <v>20.399999999999999</v>
      </c>
      <c r="E127" s="141">
        <v>20.466666666666665</v>
      </c>
      <c r="F127" s="142">
        <v>19.93333333333333</v>
      </c>
      <c r="G127" s="142">
        <v>19.466666666666665</v>
      </c>
      <c r="H127" s="142">
        <v>18.93333333333333</v>
      </c>
      <c r="I127" s="142">
        <v>20.93333333333333</v>
      </c>
      <c r="J127" s="142">
        <v>21.466666666666669</v>
      </c>
      <c r="K127" s="142">
        <v>21.93333333333333</v>
      </c>
      <c r="L127" s="137">
        <v>21</v>
      </c>
      <c r="M127" s="137">
        <v>20</v>
      </c>
      <c r="N127" s="160">
        <v>234056000</v>
      </c>
      <c r="O127" s="161">
        <v>-9.4964028776978425E-3</v>
      </c>
    </row>
    <row r="128" spans="1:15" ht="15">
      <c r="A128" s="136">
        <v>118</v>
      </c>
      <c r="B128" s="120" t="s">
        <v>2355</v>
      </c>
      <c r="C128" s="136" t="s">
        <v>104</v>
      </c>
      <c r="D128" s="141">
        <v>292.25</v>
      </c>
      <c r="E128" s="141">
        <v>289.9666666666667</v>
      </c>
      <c r="F128" s="142">
        <v>284.48333333333341</v>
      </c>
      <c r="G128" s="142">
        <v>276.7166666666667</v>
      </c>
      <c r="H128" s="142">
        <v>271.23333333333341</v>
      </c>
      <c r="I128" s="142">
        <v>297.73333333333341</v>
      </c>
      <c r="J128" s="142">
        <v>303.21666666666675</v>
      </c>
      <c r="K128" s="142">
        <v>310.98333333333341</v>
      </c>
      <c r="L128" s="137">
        <v>295.45</v>
      </c>
      <c r="M128" s="137">
        <v>282.2</v>
      </c>
      <c r="N128" s="160">
        <v>49428000</v>
      </c>
      <c r="O128" s="161">
        <v>3.4794623790981034E-2</v>
      </c>
    </row>
    <row r="129" spans="1:15" ht="15">
      <c r="A129" s="136">
        <v>119</v>
      </c>
      <c r="B129" s="120" t="s">
        <v>2341</v>
      </c>
      <c r="C129" s="136" t="s">
        <v>105</v>
      </c>
      <c r="D129" s="141">
        <v>2053.1</v>
      </c>
      <c r="E129" s="141">
        <v>2082.6999999999998</v>
      </c>
      <c r="F129" s="142">
        <v>2005.5999999999995</v>
      </c>
      <c r="G129" s="142">
        <v>1958.0999999999997</v>
      </c>
      <c r="H129" s="142">
        <v>1880.9999999999993</v>
      </c>
      <c r="I129" s="142">
        <v>2130.1999999999998</v>
      </c>
      <c r="J129" s="142">
        <v>2207.3000000000002</v>
      </c>
      <c r="K129" s="142">
        <v>2254.7999999999997</v>
      </c>
      <c r="L129" s="137">
        <v>2159.8000000000002</v>
      </c>
      <c r="M129" s="137">
        <v>2035.2</v>
      </c>
      <c r="N129" s="160">
        <v>2481000</v>
      </c>
      <c r="O129" s="161">
        <v>-5.3234115626788779E-2</v>
      </c>
    </row>
    <row r="130" spans="1:15" ht="15">
      <c r="A130" s="136">
        <v>120</v>
      </c>
      <c r="B130" s="120" t="s">
        <v>2341</v>
      </c>
      <c r="C130" s="136" t="s">
        <v>106</v>
      </c>
      <c r="D130" s="141">
        <v>518.79999999999995</v>
      </c>
      <c r="E130" s="141">
        <v>519.88333333333333</v>
      </c>
      <c r="F130" s="142">
        <v>508.41666666666663</v>
      </c>
      <c r="G130" s="142">
        <v>498.0333333333333</v>
      </c>
      <c r="H130" s="142">
        <v>486.56666666666661</v>
      </c>
      <c r="I130" s="142">
        <v>530.26666666666665</v>
      </c>
      <c r="J130" s="142">
        <v>541.73333333333335</v>
      </c>
      <c r="K130" s="142">
        <v>552.11666666666667</v>
      </c>
      <c r="L130" s="137">
        <v>531.35</v>
      </c>
      <c r="M130" s="137">
        <v>509.5</v>
      </c>
      <c r="N130" s="160">
        <v>3291400</v>
      </c>
      <c r="O130" s="161">
        <v>-2.4481327800829875E-2</v>
      </c>
    </row>
    <row r="131" spans="1:15" ht="15">
      <c r="A131" s="136">
        <v>121</v>
      </c>
      <c r="B131" s="120" t="s">
        <v>2341</v>
      </c>
      <c r="C131" s="136" t="s">
        <v>1191</v>
      </c>
      <c r="D131" s="141">
        <v>635</v>
      </c>
      <c r="E131" s="141">
        <v>647.0333333333333</v>
      </c>
      <c r="F131" s="142">
        <v>616.01666666666665</v>
      </c>
      <c r="G131" s="142">
        <v>597.0333333333333</v>
      </c>
      <c r="H131" s="142">
        <v>566.01666666666665</v>
      </c>
      <c r="I131" s="142">
        <v>666.01666666666665</v>
      </c>
      <c r="J131" s="142">
        <v>697.0333333333333</v>
      </c>
      <c r="K131" s="142">
        <v>716.01666666666665</v>
      </c>
      <c r="L131" s="137">
        <v>678.05</v>
      </c>
      <c r="M131" s="137">
        <v>628.04999999999995</v>
      </c>
      <c r="N131" s="160">
        <v>1516800</v>
      </c>
      <c r="O131" s="161">
        <v>0.13261648745519714</v>
      </c>
    </row>
    <row r="132" spans="1:15" ht="15">
      <c r="A132" s="136">
        <v>122</v>
      </c>
      <c r="B132" s="120" t="s">
        <v>2344</v>
      </c>
      <c r="C132" s="136" t="s">
        <v>107</v>
      </c>
      <c r="D132" s="141">
        <v>1112.75</v>
      </c>
      <c r="E132" s="141">
        <v>1107.75</v>
      </c>
      <c r="F132" s="142">
        <v>1097.5</v>
      </c>
      <c r="G132" s="142">
        <v>1082.25</v>
      </c>
      <c r="H132" s="142">
        <v>1072</v>
      </c>
      <c r="I132" s="142">
        <v>1123</v>
      </c>
      <c r="J132" s="142">
        <v>1133.25</v>
      </c>
      <c r="K132" s="142">
        <v>1148.5</v>
      </c>
      <c r="L132" s="137">
        <v>1118</v>
      </c>
      <c r="M132" s="137">
        <v>1092.5</v>
      </c>
      <c r="N132" s="160">
        <v>11522400</v>
      </c>
      <c r="O132" s="161">
        <v>-3.562102443923669E-2</v>
      </c>
    </row>
    <row r="133" spans="1:15" ht="15">
      <c r="A133" s="136">
        <v>123</v>
      </c>
      <c r="B133" s="120" t="s">
        <v>2354</v>
      </c>
      <c r="C133" s="136" t="s">
        <v>203</v>
      </c>
      <c r="D133" s="141">
        <v>213</v>
      </c>
      <c r="E133" s="141">
        <v>214.75</v>
      </c>
      <c r="F133" s="142">
        <v>208.35</v>
      </c>
      <c r="G133" s="142">
        <v>203.7</v>
      </c>
      <c r="H133" s="142">
        <v>197.29999999999998</v>
      </c>
      <c r="I133" s="142">
        <v>219.4</v>
      </c>
      <c r="J133" s="142">
        <v>225.79999999999998</v>
      </c>
      <c r="K133" s="142">
        <v>230.45000000000002</v>
      </c>
      <c r="L133" s="137">
        <v>221.15</v>
      </c>
      <c r="M133" s="137">
        <v>210.1</v>
      </c>
      <c r="N133" s="160">
        <v>15291000</v>
      </c>
      <c r="O133" s="161">
        <v>-2.9974307736226093E-2</v>
      </c>
    </row>
    <row r="134" spans="1:15" ht="15">
      <c r="A134" s="136">
        <v>124</v>
      </c>
      <c r="B134" s="120" t="s">
        <v>2341</v>
      </c>
      <c r="C134" s="136" t="s">
        <v>229</v>
      </c>
      <c r="D134" s="141">
        <v>516.95000000000005</v>
      </c>
      <c r="E134" s="141">
        <v>506.18333333333339</v>
      </c>
      <c r="F134" s="142">
        <v>493.66666666666674</v>
      </c>
      <c r="G134" s="142">
        <v>470.38333333333333</v>
      </c>
      <c r="H134" s="142">
        <v>457.86666666666667</v>
      </c>
      <c r="I134" s="142">
        <v>529.46666666666681</v>
      </c>
      <c r="J134" s="142">
        <v>541.98333333333346</v>
      </c>
      <c r="K134" s="142">
        <v>565.26666666666688</v>
      </c>
      <c r="L134" s="137">
        <v>518.70000000000005</v>
      </c>
      <c r="M134" s="137">
        <v>482.9</v>
      </c>
      <c r="N134" s="160">
        <v>3945000</v>
      </c>
      <c r="O134" s="161">
        <v>-4.6064562930721802E-2</v>
      </c>
    </row>
    <row r="135" spans="1:15" ht="15">
      <c r="A135" s="136">
        <v>125</v>
      </c>
      <c r="B135" s="120" t="s">
        <v>2344</v>
      </c>
      <c r="C135" s="136" t="s">
        <v>108</v>
      </c>
      <c r="D135" s="141">
        <v>147.94999999999999</v>
      </c>
      <c r="E135" s="141">
        <v>148.14999999999998</v>
      </c>
      <c r="F135" s="142">
        <v>145.69999999999996</v>
      </c>
      <c r="G135" s="142">
        <v>143.44999999999999</v>
      </c>
      <c r="H135" s="142">
        <v>140.99999999999997</v>
      </c>
      <c r="I135" s="142">
        <v>150.39999999999995</v>
      </c>
      <c r="J135" s="142">
        <v>152.85</v>
      </c>
      <c r="K135" s="142">
        <v>155.09999999999994</v>
      </c>
      <c r="L135" s="137">
        <v>150.6</v>
      </c>
      <c r="M135" s="137">
        <v>145.9</v>
      </c>
      <c r="N135" s="160">
        <v>25486600</v>
      </c>
      <c r="O135" s="161">
        <v>-1.4256319811875367E-2</v>
      </c>
    </row>
    <row r="136" spans="1:15" ht="15">
      <c r="A136" s="136">
        <v>126</v>
      </c>
      <c r="B136" s="120" t="s">
        <v>2347</v>
      </c>
      <c r="C136" s="136" t="s">
        <v>109</v>
      </c>
      <c r="D136" s="141">
        <v>173.25</v>
      </c>
      <c r="E136" s="141">
        <v>174.28333333333333</v>
      </c>
      <c r="F136" s="142">
        <v>169.96666666666667</v>
      </c>
      <c r="G136" s="142">
        <v>166.68333333333334</v>
      </c>
      <c r="H136" s="142">
        <v>162.36666666666667</v>
      </c>
      <c r="I136" s="142">
        <v>177.56666666666666</v>
      </c>
      <c r="J136" s="142">
        <v>181.88333333333333</v>
      </c>
      <c r="K136" s="142">
        <v>185.16666666666666</v>
      </c>
      <c r="L136" s="137">
        <v>178.6</v>
      </c>
      <c r="M136" s="137">
        <v>171</v>
      </c>
      <c r="N136" s="160">
        <v>48177000</v>
      </c>
      <c r="O136" s="161">
        <v>9.6190116937004896E-3</v>
      </c>
    </row>
    <row r="137" spans="1:15" ht="15">
      <c r="A137" s="136">
        <v>127</v>
      </c>
      <c r="B137" s="120" t="s">
        <v>2347</v>
      </c>
      <c r="C137" s="136" t="s">
        <v>110</v>
      </c>
      <c r="D137" s="141">
        <v>537.35</v>
      </c>
      <c r="E137" s="141">
        <v>537.31666666666661</v>
      </c>
      <c r="F137" s="142">
        <v>531.63333333333321</v>
      </c>
      <c r="G137" s="142">
        <v>525.91666666666663</v>
      </c>
      <c r="H137" s="142">
        <v>520.23333333333323</v>
      </c>
      <c r="I137" s="142">
        <v>543.03333333333319</v>
      </c>
      <c r="J137" s="142">
        <v>548.71666666666658</v>
      </c>
      <c r="K137" s="142">
        <v>554.43333333333317</v>
      </c>
      <c r="L137" s="137">
        <v>543</v>
      </c>
      <c r="M137" s="137">
        <v>531.6</v>
      </c>
      <c r="N137" s="160">
        <v>17965200</v>
      </c>
      <c r="O137" s="161">
        <v>9.1928663357234786E-4</v>
      </c>
    </row>
    <row r="138" spans="1:15" ht="15">
      <c r="A138" s="136">
        <v>128</v>
      </c>
      <c r="B138" s="120" t="s">
        <v>2349</v>
      </c>
      <c r="C138" s="136" t="s">
        <v>111</v>
      </c>
      <c r="D138" s="141">
        <v>1424.45</v>
      </c>
      <c r="E138" s="141">
        <v>1427.05</v>
      </c>
      <c r="F138" s="142">
        <v>1414.1</v>
      </c>
      <c r="G138" s="142">
        <v>1403.75</v>
      </c>
      <c r="H138" s="142">
        <v>1390.8</v>
      </c>
      <c r="I138" s="142">
        <v>1437.3999999999999</v>
      </c>
      <c r="J138" s="142">
        <v>1450.3500000000001</v>
      </c>
      <c r="K138" s="142">
        <v>1460.6999999999998</v>
      </c>
      <c r="L138" s="137">
        <v>1440</v>
      </c>
      <c r="M138" s="137">
        <v>1416.7</v>
      </c>
      <c r="N138" s="160">
        <v>13512750</v>
      </c>
      <c r="O138" s="161">
        <v>-2.2196895690871594E-2</v>
      </c>
    </row>
    <row r="139" spans="1:15" ht="15">
      <c r="A139" s="136">
        <v>129</v>
      </c>
      <c r="B139" s="120" t="s">
        <v>2343</v>
      </c>
      <c r="C139" s="136" t="s">
        <v>112</v>
      </c>
      <c r="D139" s="141">
        <v>886.95</v>
      </c>
      <c r="E139" s="141">
        <v>890.41666666666663</v>
      </c>
      <c r="F139" s="142">
        <v>874.63333333333321</v>
      </c>
      <c r="G139" s="142">
        <v>862.31666666666661</v>
      </c>
      <c r="H139" s="142">
        <v>846.53333333333319</v>
      </c>
      <c r="I139" s="142">
        <v>902.73333333333323</v>
      </c>
      <c r="J139" s="142">
        <v>918.51666666666677</v>
      </c>
      <c r="K139" s="142">
        <v>930.83333333333326</v>
      </c>
      <c r="L139" s="137">
        <v>906.2</v>
      </c>
      <c r="M139" s="137">
        <v>878.1</v>
      </c>
      <c r="N139" s="160">
        <v>12743400</v>
      </c>
      <c r="O139" s="161">
        <v>3.4534827082318559E-2</v>
      </c>
    </row>
    <row r="140" spans="1:15" ht="15">
      <c r="A140" s="136">
        <v>130</v>
      </c>
      <c r="B140" s="120" t="s">
        <v>2345</v>
      </c>
      <c r="C140" s="136" t="s">
        <v>113</v>
      </c>
      <c r="D140" s="141">
        <v>766.3</v>
      </c>
      <c r="E140" s="141">
        <v>766.43333333333328</v>
      </c>
      <c r="F140" s="142">
        <v>759.96666666666658</v>
      </c>
      <c r="G140" s="142">
        <v>753.63333333333333</v>
      </c>
      <c r="H140" s="142">
        <v>747.16666666666663</v>
      </c>
      <c r="I140" s="142">
        <v>772.76666666666654</v>
      </c>
      <c r="J140" s="142">
        <v>779.23333333333323</v>
      </c>
      <c r="K140" s="142">
        <v>785.56666666666649</v>
      </c>
      <c r="L140" s="137">
        <v>772.9</v>
      </c>
      <c r="M140" s="137">
        <v>760.1</v>
      </c>
      <c r="N140" s="160">
        <v>12433000</v>
      </c>
      <c r="O140" s="161">
        <v>-1.3332275216252678E-2</v>
      </c>
    </row>
    <row r="141" spans="1:15" ht="15">
      <c r="A141" s="136">
        <v>131</v>
      </c>
      <c r="B141" s="120" t="s">
        <v>2347</v>
      </c>
      <c r="C141" s="136" t="s">
        <v>114</v>
      </c>
      <c r="D141" s="141">
        <v>464</v>
      </c>
      <c r="E141" s="141">
        <v>463.5</v>
      </c>
      <c r="F141" s="142">
        <v>449.15</v>
      </c>
      <c r="G141" s="142">
        <v>434.29999999999995</v>
      </c>
      <c r="H141" s="142">
        <v>419.94999999999993</v>
      </c>
      <c r="I141" s="142">
        <v>478.35</v>
      </c>
      <c r="J141" s="142">
        <v>492.70000000000005</v>
      </c>
      <c r="K141" s="142">
        <v>507.55000000000007</v>
      </c>
      <c r="L141" s="137">
        <v>477.85</v>
      </c>
      <c r="M141" s="137">
        <v>448.65</v>
      </c>
      <c r="N141" s="160">
        <v>7555000</v>
      </c>
      <c r="O141" s="161">
        <v>0.17793802377704152</v>
      </c>
    </row>
    <row r="142" spans="1:15" ht="15">
      <c r="A142" s="136">
        <v>132</v>
      </c>
      <c r="B142" s="49" t="s">
        <v>2341</v>
      </c>
      <c r="C142" s="136" t="s">
        <v>1336</v>
      </c>
      <c r="D142" s="141">
        <v>110.9</v>
      </c>
      <c r="E142" s="141">
        <v>111.78333333333335</v>
      </c>
      <c r="F142" s="142">
        <v>108.36666666666669</v>
      </c>
      <c r="G142" s="142">
        <v>105.83333333333334</v>
      </c>
      <c r="H142" s="142">
        <v>102.41666666666669</v>
      </c>
      <c r="I142" s="142">
        <v>114.31666666666669</v>
      </c>
      <c r="J142" s="142">
        <v>117.73333333333335</v>
      </c>
      <c r="K142" s="142">
        <v>120.26666666666669</v>
      </c>
      <c r="L142" s="137">
        <v>115.2</v>
      </c>
      <c r="M142" s="137">
        <v>109.25</v>
      </c>
      <c r="N142" s="160">
        <v>32766000</v>
      </c>
      <c r="O142" s="161">
        <v>1.073477697575421E-2</v>
      </c>
    </row>
    <row r="143" spans="1:15" ht="15">
      <c r="A143" s="136">
        <v>133</v>
      </c>
      <c r="B143" s="120" t="s">
        <v>2346</v>
      </c>
      <c r="C143" s="136" t="s">
        <v>242</v>
      </c>
      <c r="D143" s="141">
        <v>307.45</v>
      </c>
      <c r="E143" s="141">
        <v>309.5</v>
      </c>
      <c r="F143" s="142">
        <v>304.5</v>
      </c>
      <c r="G143" s="142">
        <v>301.55</v>
      </c>
      <c r="H143" s="142">
        <v>296.55</v>
      </c>
      <c r="I143" s="142">
        <v>312.45</v>
      </c>
      <c r="J143" s="142">
        <v>317.45</v>
      </c>
      <c r="K143" s="142">
        <v>320.39999999999998</v>
      </c>
      <c r="L143" s="137">
        <v>314.5</v>
      </c>
      <c r="M143" s="137">
        <v>306.55</v>
      </c>
      <c r="N143" s="160">
        <v>4838600</v>
      </c>
      <c r="O143" s="161">
        <v>-6.9370330843116328E-3</v>
      </c>
    </row>
    <row r="144" spans="1:15" ht="15">
      <c r="A144" s="136">
        <v>134</v>
      </c>
      <c r="B144" s="120" t="s">
        <v>2345</v>
      </c>
      <c r="C144" s="136" t="s">
        <v>115</v>
      </c>
      <c r="D144" s="141">
        <v>9548.9500000000007</v>
      </c>
      <c r="E144" s="141">
        <v>9558.4</v>
      </c>
      <c r="F144" s="142">
        <v>9499</v>
      </c>
      <c r="G144" s="142">
        <v>9449.0500000000011</v>
      </c>
      <c r="H144" s="142">
        <v>9389.6500000000015</v>
      </c>
      <c r="I144" s="142">
        <v>9608.3499999999985</v>
      </c>
      <c r="J144" s="142">
        <v>9667.7499999999964</v>
      </c>
      <c r="K144" s="142">
        <v>9717.6999999999971</v>
      </c>
      <c r="L144" s="137">
        <v>9617.7999999999993</v>
      </c>
      <c r="M144" s="137">
        <v>9508.4500000000007</v>
      </c>
      <c r="N144" s="160">
        <v>2420775</v>
      </c>
      <c r="O144" s="161">
        <v>-1.5675032783385685E-2</v>
      </c>
    </row>
    <row r="145" spans="1:15" ht="15">
      <c r="A145" s="136">
        <v>135</v>
      </c>
      <c r="B145" s="120" t="s">
        <v>2346</v>
      </c>
      <c r="C145" s="136" t="s">
        <v>357</v>
      </c>
      <c r="D145" s="141">
        <v>3290.8</v>
      </c>
      <c r="E145" s="141">
        <v>3285.7833333333333</v>
      </c>
      <c r="F145" s="142">
        <v>3245.5166666666664</v>
      </c>
      <c r="G145" s="142">
        <v>3200.2333333333331</v>
      </c>
      <c r="H145" s="142">
        <v>3159.9666666666662</v>
      </c>
      <c r="I145" s="142">
        <v>3331.0666666666666</v>
      </c>
      <c r="J145" s="142">
        <v>3371.3333333333339</v>
      </c>
      <c r="K145" s="142">
        <v>3416.6166666666668</v>
      </c>
      <c r="L145" s="137">
        <v>3326.05</v>
      </c>
      <c r="M145" s="137">
        <v>3240.5</v>
      </c>
      <c r="N145" s="160">
        <v>2566250</v>
      </c>
      <c r="O145" s="161">
        <v>-3.297220913801225E-2</v>
      </c>
    </row>
    <row r="146" spans="1:15" ht="15">
      <c r="A146" s="136">
        <v>136</v>
      </c>
      <c r="B146" s="120" t="s">
        <v>2341</v>
      </c>
      <c r="C146" s="136" t="s">
        <v>1369</v>
      </c>
      <c r="D146" s="141">
        <v>778.7</v>
      </c>
      <c r="E146" s="141">
        <v>781.35</v>
      </c>
      <c r="F146" s="142">
        <v>771.1</v>
      </c>
      <c r="G146" s="142">
        <v>763.5</v>
      </c>
      <c r="H146" s="142">
        <v>753.25</v>
      </c>
      <c r="I146" s="142">
        <v>788.95</v>
      </c>
      <c r="J146" s="142">
        <v>799.2</v>
      </c>
      <c r="K146" s="142">
        <v>806.80000000000007</v>
      </c>
      <c r="L146" s="137">
        <v>791.6</v>
      </c>
      <c r="M146" s="137">
        <v>773.75</v>
      </c>
      <c r="N146" s="160">
        <v>4244000</v>
      </c>
      <c r="O146" s="161">
        <v>-3.0537937514681702E-3</v>
      </c>
    </row>
    <row r="147" spans="1:15" ht="15">
      <c r="A147" s="136">
        <v>137</v>
      </c>
      <c r="B147" s="120" t="s">
        <v>2347</v>
      </c>
      <c r="C147" s="136" t="s">
        <v>361</v>
      </c>
      <c r="D147" s="141">
        <v>534.54999999999995</v>
      </c>
      <c r="E147" s="141">
        <v>534.05000000000007</v>
      </c>
      <c r="F147" s="142">
        <v>529.10000000000014</v>
      </c>
      <c r="G147" s="142">
        <v>523.65000000000009</v>
      </c>
      <c r="H147" s="142">
        <v>518.70000000000016</v>
      </c>
      <c r="I147" s="142">
        <v>539.50000000000011</v>
      </c>
      <c r="J147" s="142">
        <v>544.45000000000016</v>
      </c>
      <c r="K147" s="142">
        <v>549.90000000000009</v>
      </c>
      <c r="L147" s="137">
        <v>539</v>
      </c>
      <c r="M147" s="137">
        <v>528.6</v>
      </c>
      <c r="N147" s="160">
        <v>2851000</v>
      </c>
      <c r="O147" s="161">
        <v>-2.9281579843377595E-2</v>
      </c>
    </row>
    <row r="148" spans="1:15" ht="15">
      <c r="A148" s="136">
        <v>138</v>
      </c>
      <c r="B148" s="120" t="s">
        <v>2341</v>
      </c>
      <c r="C148" s="136" t="s">
        <v>2201</v>
      </c>
      <c r="D148" s="141">
        <v>1012.15</v>
      </c>
      <c r="E148" s="141">
        <v>1006.1333333333332</v>
      </c>
      <c r="F148" s="142">
        <v>995.31666666666638</v>
      </c>
      <c r="G148" s="142">
        <v>978.48333333333312</v>
      </c>
      <c r="H148" s="142">
        <v>967.66666666666629</v>
      </c>
      <c r="I148" s="142">
        <v>1022.9666666666665</v>
      </c>
      <c r="J148" s="142">
        <v>1033.7833333333333</v>
      </c>
      <c r="K148" s="142">
        <v>1050.6166666666666</v>
      </c>
      <c r="L148" s="137">
        <v>1016.95</v>
      </c>
      <c r="M148" s="137">
        <v>989.3</v>
      </c>
      <c r="N148" s="160">
        <v>1409400</v>
      </c>
      <c r="O148" s="161">
        <v>-2.4906600249066001E-2</v>
      </c>
    </row>
    <row r="149" spans="1:15" ht="15">
      <c r="A149" s="136">
        <v>139</v>
      </c>
      <c r="B149" s="120" t="s">
        <v>2354</v>
      </c>
      <c r="C149" s="136" t="s">
        <v>117</v>
      </c>
      <c r="D149" s="141">
        <v>770.2</v>
      </c>
      <c r="E149" s="141">
        <v>771.36666666666667</v>
      </c>
      <c r="F149" s="142">
        <v>762.83333333333337</v>
      </c>
      <c r="G149" s="142">
        <v>755.4666666666667</v>
      </c>
      <c r="H149" s="142">
        <v>746.93333333333339</v>
      </c>
      <c r="I149" s="142">
        <v>778.73333333333335</v>
      </c>
      <c r="J149" s="142">
        <v>787.26666666666665</v>
      </c>
      <c r="K149" s="142">
        <v>794.63333333333333</v>
      </c>
      <c r="L149" s="137">
        <v>779.9</v>
      </c>
      <c r="M149" s="137">
        <v>764</v>
      </c>
      <c r="N149" s="160">
        <v>1893600</v>
      </c>
      <c r="O149" s="161">
        <v>-7.0671378091872794E-2</v>
      </c>
    </row>
    <row r="150" spans="1:15" ht="15">
      <c r="A150" s="136">
        <v>140</v>
      </c>
      <c r="B150" s="120" t="s">
        <v>2345</v>
      </c>
      <c r="C150" s="136" t="s">
        <v>118</v>
      </c>
      <c r="D150" s="141">
        <v>367.2</v>
      </c>
      <c r="E150" s="141">
        <v>365.86666666666662</v>
      </c>
      <c r="F150" s="142">
        <v>362.93333333333322</v>
      </c>
      <c r="G150" s="142">
        <v>358.66666666666663</v>
      </c>
      <c r="H150" s="142">
        <v>355.73333333333323</v>
      </c>
      <c r="I150" s="142">
        <v>370.13333333333321</v>
      </c>
      <c r="J150" s="142">
        <v>373.06666666666661</v>
      </c>
      <c r="K150" s="142">
        <v>377.3333333333332</v>
      </c>
      <c r="L150" s="137">
        <v>368.8</v>
      </c>
      <c r="M150" s="137">
        <v>361.6</v>
      </c>
      <c r="N150" s="160">
        <v>10646400</v>
      </c>
      <c r="O150" s="161">
        <v>-1.1292719167904903E-2</v>
      </c>
    </row>
    <row r="151" spans="1:15" ht="15">
      <c r="A151" s="136">
        <v>141</v>
      </c>
      <c r="B151" s="120" t="s">
        <v>2345</v>
      </c>
      <c r="C151" s="136" t="s">
        <v>119</v>
      </c>
      <c r="D151" s="141">
        <v>68232.899999999994</v>
      </c>
      <c r="E151" s="141">
        <v>68200.96666666666</v>
      </c>
      <c r="F151" s="142">
        <v>67401.93333333332</v>
      </c>
      <c r="G151" s="142">
        <v>66570.96666666666</v>
      </c>
      <c r="H151" s="142">
        <v>65771.93333333332</v>
      </c>
      <c r="I151" s="142">
        <v>69031.93333333332</v>
      </c>
      <c r="J151" s="142">
        <v>69830.966666666674</v>
      </c>
      <c r="K151" s="142">
        <v>70661.93333333332</v>
      </c>
      <c r="L151" s="137">
        <v>69000</v>
      </c>
      <c r="M151" s="137">
        <v>67370</v>
      </c>
      <c r="N151" s="160">
        <v>61230</v>
      </c>
      <c r="O151" s="161">
        <v>-2.0163226116178587E-2</v>
      </c>
    </row>
    <row r="152" spans="1:15" ht="15">
      <c r="A152" s="136">
        <v>142</v>
      </c>
      <c r="B152" s="120" t="s">
        <v>2341</v>
      </c>
      <c r="C152" s="136" t="s">
        <v>1419</v>
      </c>
      <c r="D152" s="141">
        <v>129</v>
      </c>
      <c r="E152" s="141">
        <v>128.56666666666669</v>
      </c>
      <c r="F152" s="142">
        <v>126.83333333333337</v>
      </c>
      <c r="G152" s="142">
        <v>124.66666666666669</v>
      </c>
      <c r="H152" s="142">
        <v>122.93333333333337</v>
      </c>
      <c r="I152" s="142">
        <v>130.73333333333338</v>
      </c>
      <c r="J152" s="142">
        <v>132.46666666666667</v>
      </c>
      <c r="K152" s="142">
        <v>134.63333333333338</v>
      </c>
      <c r="L152" s="137">
        <v>130.30000000000001</v>
      </c>
      <c r="M152" s="137">
        <v>126.4</v>
      </c>
      <c r="N152" s="160">
        <v>8932500</v>
      </c>
      <c r="O152" s="161">
        <v>-3.7809015996122151E-2</v>
      </c>
    </row>
    <row r="153" spans="1:15" ht="15">
      <c r="A153" s="136">
        <v>143</v>
      </c>
      <c r="B153" s="120" t="s">
        <v>2347</v>
      </c>
      <c r="C153" s="136" t="s">
        <v>1435</v>
      </c>
      <c r="D153" s="141">
        <v>417.15</v>
      </c>
      <c r="E153" s="141">
        <v>416.61666666666662</v>
      </c>
      <c r="F153" s="142">
        <v>410.53333333333325</v>
      </c>
      <c r="G153" s="142">
        <v>403.91666666666663</v>
      </c>
      <c r="H153" s="142">
        <v>397.83333333333326</v>
      </c>
      <c r="I153" s="142">
        <v>423.23333333333323</v>
      </c>
      <c r="J153" s="142">
        <v>429.31666666666661</v>
      </c>
      <c r="K153" s="142">
        <v>435.93333333333322</v>
      </c>
      <c r="L153" s="137">
        <v>422.7</v>
      </c>
      <c r="M153" s="137">
        <v>410</v>
      </c>
      <c r="N153" s="160">
        <v>2950500</v>
      </c>
      <c r="O153" s="161">
        <v>-3.151157065484983E-2</v>
      </c>
    </row>
    <row r="154" spans="1:15" ht="15">
      <c r="A154" s="136">
        <v>144</v>
      </c>
      <c r="B154" s="120" t="s">
        <v>2341</v>
      </c>
      <c r="C154" s="136" t="s">
        <v>1452</v>
      </c>
      <c r="D154" s="141">
        <v>73.3</v>
      </c>
      <c r="E154" s="141">
        <v>74.099999999999994</v>
      </c>
      <c r="F154" s="142">
        <v>71.599999999999994</v>
      </c>
      <c r="G154" s="142">
        <v>69.900000000000006</v>
      </c>
      <c r="H154" s="142">
        <v>67.400000000000006</v>
      </c>
      <c r="I154" s="142">
        <v>75.799999999999983</v>
      </c>
      <c r="J154" s="142">
        <v>78.299999999999983</v>
      </c>
      <c r="K154" s="142">
        <v>79.999999999999972</v>
      </c>
      <c r="L154" s="137">
        <v>76.599999999999994</v>
      </c>
      <c r="M154" s="137">
        <v>72.400000000000006</v>
      </c>
      <c r="N154" s="160">
        <v>53392000</v>
      </c>
      <c r="O154" s="161">
        <v>4.0860885839051779E-2</v>
      </c>
    </row>
    <row r="155" spans="1:15" ht="15">
      <c r="A155" s="136">
        <v>145</v>
      </c>
      <c r="B155" s="120" t="s">
        <v>2341</v>
      </c>
      <c r="C155" s="136" t="s">
        <v>379</v>
      </c>
      <c r="D155" s="141">
        <v>226.6</v>
      </c>
      <c r="E155" s="141">
        <v>226.75</v>
      </c>
      <c r="F155" s="142">
        <v>222.9</v>
      </c>
      <c r="G155" s="142">
        <v>219.20000000000002</v>
      </c>
      <c r="H155" s="142">
        <v>215.35000000000002</v>
      </c>
      <c r="I155" s="142">
        <v>230.45</v>
      </c>
      <c r="J155" s="142">
        <v>234.3</v>
      </c>
      <c r="K155" s="142">
        <v>237.99999999999997</v>
      </c>
      <c r="L155" s="137">
        <v>230.6</v>
      </c>
      <c r="M155" s="137">
        <v>223.05</v>
      </c>
      <c r="N155" s="160">
        <v>14277000</v>
      </c>
      <c r="O155" s="161">
        <v>3.8856144946518227E-2</v>
      </c>
    </row>
    <row r="156" spans="1:15" ht="15">
      <c r="A156" s="136">
        <v>146</v>
      </c>
      <c r="B156" s="120" t="s">
        <v>2353</v>
      </c>
      <c r="C156" s="136" t="s">
        <v>243</v>
      </c>
      <c r="D156" s="141">
        <v>123.25</v>
      </c>
      <c r="E156" s="141">
        <v>124.06666666666668</v>
      </c>
      <c r="F156" s="142">
        <v>120.83333333333336</v>
      </c>
      <c r="G156" s="142">
        <v>118.41666666666669</v>
      </c>
      <c r="H156" s="142">
        <v>115.18333333333337</v>
      </c>
      <c r="I156" s="142">
        <v>126.48333333333335</v>
      </c>
      <c r="J156" s="142">
        <v>129.71666666666667</v>
      </c>
      <c r="K156" s="142">
        <v>132.13333333333333</v>
      </c>
      <c r="L156" s="137">
        <v>127.3</v>
      </c>
      <c r="M156" s="137">
        <v>121.65</v>
      </c>
      <c r="N156" s="160">
        <v>30208000</v>
      </c>
      <c r="O156" s="161">
        <v>4.4247787610619468E-2</v>
      </c>
    </row>
    <row r="157" spans="1:15" ht="15">
      <c r="A157" s="136">
        <v>147</v>
      </c>
      <c r="B157" s="120" t="s">
        <v>2341</v>
      </c>
      <c r="C157" s="136" t="s">
        <v>1473</v>
      </c>
      <c r="D157" s="141">
        <v>7503.45</v>
      </c>
      <c r="E157" s="141">
        <v>7492.666666666667</v>
      </c>
      <c r="F157" s="142">
        <v>7440.7333333333336</v>
      </c>
      <c r="G157" s="142">
        <v>7378.0166666666664</v>
      </c>
      <c r="H157" s="142">
        <v>7326.083333333333</v>
      </c>
      <c r="I157" s="142">
        <v>7555.3833333333341</v>
      </c>
      <c r="J157" s="142">
        <v>7607.3166666666666</v>
      </c>
      <c r="K157" s="142">
        <v>7670.0333333333347</v>
      </c>
      <c r="L157" s="137">
        <v>7544.6</v>
      </c>
      <c r="M157" s="137">
        <v>7429.95</v>
      </c>
      <c r="N157" s="160">
        <v>144300</v>
      </c>
      <c r="O157" s="161">
        <v>2.4857954545454544E-2</v>
      </c>
    </row>
    <row r="158" spans="1:15" ht="15">
      <c r="A158" s="136">
        <v>148</v>
      </c>
      <c r="B158" s="120" t="s">
        <v>2342</v>
      </c>
      <c r="C158" s="136" t="s">
        <v>120</v>
      </c>
      <c r="D158" s="141">
        <v>28.4</v>
      </c>
      <c r="E158" s="141">
        <v>28.533333333333331</v>
      </c>
      <c r="F158" s="142">
        <v>28.166666666666664</v>
      </c>
      <c r="G158" s="142">
        <v>27.933333333333334</v>
      </c>
      <c r="H158" s="142">
        <v>27.566666666666666</v>
      </c>
      <c r="I158" s="142">
        <v>28.766666666666662</v>
      </c>
      <c r="J158" s="142">
        <v>29.133333333333329</v>
      </c>
      <c r="K158" s="142">
        <v>29.36666666666666</v>
      </c>
      <c r="L158" s="137">
        <v>28.9</v>
      </c>
      <c r="M158" s="137">
        <v>28.3</v>
      </c>
      <c r="N158" s="160">
        <v>55917000</v>
      </c>
      <c r="O158" s="161">
        <v>9.751340809361287E-3</v>
      </c>
    </row>
    <row r="159" spans="1:15" ht="15">
      <c r="A159" s="136">
        <v>149</v>
      </c>
      <c r="B159" s="120" t="s">
        <v>2354</v>
      </c>
      <c r="C159" s="136" t="s">
        <v>1491</v>
      </c>
      <c r="D159" s="141">
        <v>860.85</v>
      </c>
      <c r="E159" s="141">
        <v>862.2833333333333</v>
      </c>
      <c r="F159" s="142">
        <v>850.66666666666663</v>
      </c>
      <c r="G159" s="142">
        <v>840.48333333333335</v>
      </c>
      <c r="H159" s="142">
        <v>828.86666666666667</v>
      </c>
      <c r="I159" s="142">
        <v>872.46666666666658</v>
      </c>
      <c r="J159" s="142">
        <v>884.08333333333337</v>
      </c>
      <c r="K159" s="142">
        <v>894.26666666666654</v>
      </c>
      <c r="L159" s="137">
        <v>873.9</v>
      </c>
      <c r="M159" s="137">
        <v>852.1</v>
      </c>
      <c r="N159" s="160">
        <v>1558500</v>
      </c>
      <c r="O159" s="161">
        <v>-0.10891938250428816</v>
      </c>
    </row>
    <row r="160" spans="1:15" ht="15">
      <c r="A160" s="136">
        <v>150</v>
      </c>
      <c r="B160" s="120" t="s">
        <v>2355</v>
      </c>
      <c r="C160" s="136" t="s">
        <v>121</v>
      </c>
      <c r="D160" s="141">
        <v>139.1</v>
      </c>
      <c r="E160" s="141">
        <v>140.30000000000001</v>
      </c>
      <c r="F160" s="142">
        <v>136.10000000000002</v>
      </c>
      <c r="G160" s="142">
        <v>133.10000000000002</v>
      </c>
      <c r="H160" s="142">
        <v>128.90000000000003</v>
      </c>
      <c r="I160" s="142">
        <v>143.30000000000001</v>
      </c>
      <c r="J160" s="142">
        <v>147.5</v>
      </c>
      <c r="K160" s="142">
        <v>150.5</v>
      </c>
      <c r="L160" s="137">
        <v>144.5</v>
      </c>
      <c r="M160" s="137">
        <v>137.30000000000001</v>
      </c>
      <c r="N160" s="160">
        <v>45990000</v>
      </c>
      <c r="O160" s="161">
        <v>2.1591363454618154E-2</v>
      </c>
    </row>
    <row r="161" spans="1:15" ht="15">
      <c r="A161" s="136">
        <v>151</v>
      </c>
      <c r="B161" s="120" t="s">
        <v>2342</v>
      </c>
      <c r="C161" s="136" t="s">
        <v>122</v>
      </c>
      <c r="D161" s="141">
        <v>168.4</v>
      </c>
      <c r="E161" s="141">
        <v>168.01666666666668</v>
      </c>
      <c r="F161" s="142">
        <v>167.18333333333337</v>
      </c>
      <c r="G161" s="142">
        <v>165.9666666666667</v>
      </c>
      <c r="H161" s="142">
        <v>165.13333333333338</v>
      </c>
      <c r="I161" s="142">
        <v>169.23333333333335</v>
      </c>
      <c r="J161" s="142">
        <v>170.06666666666666</v>
      </c>
      <c r="K161" s="142">
        <v>171.28333333333333</v>
      </c>
      <c r="L161" s="137">
        <v>168.85</v>
      </c>
      <c r="M161" s="137">
        <v>166.8</v>
      </c>
      <c r="N161" s="160">
        <v>25640000</v>
      </c>
      <c r="O161" s="161">
        <v>4.3873393920401127E-3</v>
      </c>
    </row>
    <row r="162" spans="1:15" ht="15">
      <c r="A162" s="136">
        <v>152</v>
      </c>
      <c r="B162" s="120" t="s">
        <v>2354</v>
      </c>
      <c r="C162" s="136" t="s">
        <v>123</v>
      </c>
      <c r="D162" s="141">
        <v>4189.8999999999996</v>
      </c>
      <c r="E162" s="141">
        <v>4162.2833333333328</v>
      </c>
      <c r="F162" s="142">
        <v>4119.6166666666659</v>
      </c>
      <c r="G162" s="142">
        <v>4049.333333333333</v>
      </c>
      <c r="H162" s="142">
        <v>4006.6666666666661</v>
      </c>
      <c r="I162" s="142">
        <v>4232.5666666666657</v>
      </c>
      <c r="J162" s="142">
        <v>4275.2333333333336</v>
      </c>
      <c r="K162" s="142">
        <v>4345.5166666666655</v>
      </c>
      <c r="L162" s="137">
        <v>4204.95</v>
      </c>
      <c r="M162" s="137">
        <v>4092</v>
      </c>
      <c r="N162" s="160">
        <v>128850</v>
      </c>
      <c r="O162" s="161">
        <v>-3.1567080045095827E-2</v>
      </c>
    </row>
    <row r="163" spans="1:15" ht="15">
      <c r="A163" s="136">
        <v>153</v>
      </c>
      <c r="B163" s="120" t="s">
        <v>2350</v>
      </c>
      <c r="C163" s="136" t="s">
        <v>207</v>
      </c>
      <c r="D163" s="141">
        <v>351.5</v>
      </c>
      <c r="E163" s="141">
        <v>353.23333333333335</v>
      </c>
      <c r="F163" s="142">
        <v>349.26666666666671</v>
      </c>
      <c r="G163" s="142">
        <v>347.03333333333336</v>
      </c>
      <c r="H163" s="142">
        <v>343.06666666666672</v>
      </c>
      <c r="I163" s="142">
        <v>355.4666666666667</v>
      </c>
      <c r="J163" s="142">
        <v>359.43333333333339</v>
      </c>
      <c r="K163" s="142">
        <v>361.66666666666669</v>
      </c>
      <c r="L163" s="137">
        <v>357.2</v>
      </c>
      <c r="M163" s="137">
        <v>351</v>
      </c>
      <c r="N163" s="160">
        <v>2780382</v>
      </c>
      <c r="O163" s="161">
        <v>0</v>
      </c>
    </row>
    <row r="164" spans="1:15" ht="15">
      <c r="A164" s="136">
        <v>154</v>
      </c>
      <c r="B164" s="120" t="s">
        <v>2350</v>
      </c>
      <c r="C164" s="136" t="s">
        <v>124</v>
      </c>
      <c r="D164" s="141">
        <v>202.2</v>
      </c>
      <c r="E164" s="141">
        <v>202.04999999999998</v>
      </c>
      <c r="F164" s="142">
        <v>198.84999999999997</v>
      </c>
      <c r="G164" s="142">
        <v>195.49999999999997</v>
      </c>
      <c r="H164" s="142">
        <v>192.29999999999995</v>
      </c>
      <c r="I164" s="142">
        <v>205.39999999999998</v>
      </c>
      <c r="J164" s="142">
        <v>208.59999999999997</v>
      </c>
      <c r="K164" s="142">
        <v>211.95</v>
      </c>
      <c r="L164" s="137">
        <v>205.25</v>
      </c>
      <c r="M164" s="137">
        <v>198.7</v>
      </c>
      <c r="N164" s="160">
        <v>43601250</v>
      </c>
      <c r="O164" s="161">
        <v>9.8129958443520973E-2</v>
      </c>
    </row>
    <row r="165" spans="1:15" ht="15">
      <c r="A165" s="136">
        <v>155</v>
      </c>
      <c r="B165" s="120" t="s">
        <v>2344</v>
      </c>
      <c r="C165" s="136" t="s">
        <v>125</v>
      </c>
      <c r="D165" s="141">
        <v>115.6</v>
      </c>
      <c r="E165" s="141">
        <v>115.06666666666666</v>
      </c>
      <c r="F165" s="142">
        <v>113.33333333333333</v>
      </c>
      <c r="G165" s="142">
        <v>111.06666666666666</v>
      </c>
      <c r="H165" s="142">
        <v>109.33333333333333</v>
      </c>
      <c r="I165" s="142">
        <v>117.33333333333333</v>
      </c>
      <c r="J165" s="142">
        <v>119.06666666666668</v>
      </c>
      <c r="K165" s="142">
        <v>121.33333333333333</v>
      </c>
      <c r="L165" s="137">
        <v>116.8</v>
      </c>
      <c r="M165" s="137">
        <v>112.8</v>
      </c>
      <c r="N165" s="160">
        <v>18624000</v>
      </c>
      <c r="O165" s="161">
        <v>-8.6234429894602362E-3</v>
      </c>
    </row>
    <row r="166" spans="1:15" ht="15">
      <c r="A166" s="136">
        <v>156</v>
      </c>
      <c r="B166" s="120" t="s">
        <v>2339</v>
      </c>
      <c r="C166" s="136" t="s">
        <v>231</v>
      </c>
      <c r="D166" s="141">
        <v>21599.7</v>
      </c>
      <c r="E166" s="141">
        <v>21604.733333333334</v>
      </c>
      <c r="F166" s="142">
        <v>21310.466666666667</v>
      </c>
      <c r="G166" s="142">
        <v>21021.233333333334</v>
      </c>
      <c r="H166" s="142">
        <v>20726.966666666667</v>
      </c>
      <c r="I166" s="142">
        <v>21893.966666666667</v>
      </c>
      <c r="J166" s="142">
        <v>22188.233333333337</v>
      </c>
      <c r="K166" s="142">
        <v>22477.466666666667</v>
      </c>
      <c r="L166" s="137">
        <v>21899</v>
      </c>
      <c r="M166" s="137">
        <v>21315.5</v>
      </c>
      <c r="N166" s="160">
        <v>40650</v>
      </c>
      <c r="O166" s="161">
        <v>3.303684879288437E-2</v>
      </c>
    </row>
    <row r="167" spans="1:15" ht="15">
      <c r="A167" s="136">
        <v>157</v>
      </c>
      <c r="B167" s="120" t="s">
        <v>2341</v>
      </c>
      <c r="C167" s="136" t="s">
        <v>358</v>
      </c>
      <c r="D167" s="141">
        <v>488.55</v>
      </c>
      <c r="E167" s="141">
        <v>496.08333333333331</v>
      </c>
      <c r="F167" s="142">
        <v>472.16666666666663</v>
      </c>
      <c r="G167" s="142">
        <v>455.7833333333333</v>
      </c>
      <c r="H167" s="142">
        <v>431.86666666666662</v>
      </c>
      <c r="I167" s="142">
        <v>512.4666666666667</v>
      </c>
      <c r="J167" s="142">
        <v>536.38333333333321</v>
      </c>
      <c r="K167" s="142">
        <v>552.76666666666665</v>
      </c>
      <c r="L167" s="137">
        <v>520</v>
      </c>
      <c r="M167" s="137">
        <v>479.7</v>
      </c>
      <c r="N167" s="160">
        <v>17880000</v>
      </c>
      <c r="O167" s="161">
        <v>7.1942446043165464E-2</v>
      </c>
    </row>
    <row r="168" spans="1:15" ht="15">
      <c r="A168" s="136">
        <v>158</v>
      </c>
      <c r="B168" s="120" t="s">
        <v>2343</v>
      </c>
      <c r="C168" s="136" t="s">
        <v>209</v>
      </c>
      <c r="D168" s="141">
        <v>2744.1</v>
      </c>
      <c r="E168" s="141">
        <v>2747</v>
      </c>
      <c r="F168" s="142">
        <v>2703</v>
      </c>
      <c r="G168" s="142">
        <v>2661.9</v>
      </c>
      <c r="H168" s="142">
        <v>2617.9</v>
      </c>
      <c r="I168" s="142">
        <v>2788.1</v>
      </c>
      <c r="J168" s="142">
        <v>2832.1</v>
      </c>
      <c r="K168" s="142">
        <v>2873.2</v>
      </c>
      <c r="L168" s="137">
        <v>2791</v>
      </c>
      <c r="M168" s="137">
        <v>2705.9</v>
      </c>
      <c r="N168" s="160">
        <v>1494598</v>
      </c>
      <c r="O168" s="161">
        <v>-2.2755328887145286E-2</v>
      </c>
    </row>
    <row r="169" spans="1:15" ht="15">
      <c r="A169" s="136">
        <v>159</v>
      </c>
      <c r="B169" s="120" t="s">
        <v>2350</v>
      </c>
      <c r="C169" s="136" t="s">
        <v>126</v>
      </c>
      <c r="D169" s="141">
        <v>252.75</v>
      </c>
      <c r="E169" s="141">
        <v>253.11666666666667</v>
      </c>
      <c r="F169" s="142">
        <v>248.23333333333335</v>
      </c>
      <c r="G169" s="142">
        <v>243.71666666666667</v>
      </c>
      <c r="H169" s="142">
        <v>238.83333333333334</v>
      </c>
      <c r="I169" s="142">
        <v>257.63333333333333</v>
      </c>
      <c r="J169" s="142">
        <v>262.51666666666665</v>
      </c>
      <c r="K169" s="142">
        <v>267.03333333333336</v>
      </c>
      <c r="L169" s="137">
        <v>258</v>
      </c>
      <c r="M169" s="137">
        <v>248.6</v>
      </c>
      <c r="N169" s="160">
        <v>16053000</v>
      </c>
      <c r="O169" s="161">
        <v>-3.0088816385716876E-2</v>
      </c>
    </row>
    <row r="170" spans="1:15" ht="15">
      <c r="A170" s="136">
        <v>160</v>
      </c>
      <c r="B170" s="120" t="s">
        <v>2347</v>
      </c>
      <c r="C170" s="136" t="s">
        <v>127</v>
      </c>
      <c r="D170" s="141">
        <v>116.2</v>
      </c>
      <c r="E170" s="141">
        <v>116.3</v>
      </c>
      <c r="F170" s="142">
        <v>114.3</v>
      </c>
      <c r="G170" s="142">
        <v>112.4</v>
      </c>
      <c r="H170" s="142">
        <v>110.4</v>
      </c>
      <c r="I170" s="142">
        <v>118.19999999999999</v>
      </c>
      <c r="J170" s="142">
        <v>120.19999999999999</v>
      </c>
      <c r="K170" s="142">
        <v>122.09999999999998</v>
      </c>
      <c r="L170" s="137">
        <v>118.3</v>
      </c>
      <c r="M170" s="137">
        <v>114.4</v>
      </c>
      <c r="N170" s="160">
        <v>64374000</v>
      </c>
      <c r="O170" s="161">
        <v>-4.2691415313225057E-3</v>
      </c>
    </row>
    <row r="171" spans="1:15" ht="15">
      <c r="A171" s="136">
        <v>161</v>
      </c>
      <c r="B171" s="120" t="s">
        <v>2346</v>
      </c>
      <c r="C171" s="136" t="s">
        <v>208</v>
      </c>
      <c r="D171" s="141">
        <v>897.8</v>
      </c>
      <c r="E171" s="141">
        <v>895.33333333333337</v>
      </c>
      <c r="F171" s="142">
        <v>889.4666666666667</v>
      </c>
      <c r="G171" s="142">
        <v>881.13333333333333</v>
      </c>
      <c r="H171" s="142">
        <v>875.26666666666665</v>
      </c>
      <c r="I171" s="142">
        <v>903.66666666666674</v>
      </c>
      <c r="J171" s="142">
        <v>909.5333333333333</v>
      </c>
      <c r="K171" s="142">
        <v>917.86666666666679</v>
      </c>
      <c r="L171" s="137">
        <v>901.2</v>
      </c>
      <c r="M171" s="137">
        <v>887</v>
      </c>
      <c r="N171" s="160">
        <v>1470000</v>
      </c>
      <c r="O171" s="161">
        <v>-5.4662379421221867E-2</v>
      </c>
    </row>
    <row r="172" spans="1:15" ht="15">
      <c r="A172" s="136">
        <v>162</v>
      </c>
      <c r="B172" s="120" t="s">
        <v>2344</v>
      </c>
      <c r="C172" s="136" t="s">
        <v>128</v>
      </c>
      <c r="D172" s="141">
        <v>172.2</v>
      </c>
      <c r="E172" s="141">
        <v>172.48333333333335</v>
      </c>
      <c r="F172" s="142">
        <v>168.9666666666667</v>
      </c>
      <c r="G172" s="142">
        <v>165.73333333333335</v>
      </c>
      <c r="H172" s="142">
        <v>162.2166666666667</v>
      </c>
      <c r="I172" s="142">
        <v>175.7166666666667</v>
      </c>
      <c r="J172" s="142">
        <v>179.23333333333335</v>
      </c>
      <c r="K172" s="142">
        <v>182.4666666666667</v>
      </c>
      <c r="L172" s="137">
        <v>176</v>
      </c>
      <c r="M172" s="137">
        <v>169.25</v>
      </c>
      <c r="N172" s="160">
        <v>41844000</v>
      </c>
      <c r="O172" s="161">
        <v>3.9034564958283668E-2</v>
      </c>
    </row>
    <row r="173" spans="1:15" ht="15">
      <c r="A173" s="136">
        <v>163</v>
      </c>
      <c r="B173" s="120" t="s">
        <v>2342</v>
      </c>
      <c r="C173" s="136" t="s">
        <v>129</v>
      </c>
      <c r="D173" s="141">
        <v>193.1</v>
      </c>
      <c r="E173" s="141">
        <v>193.0333333333333</v>
      </c>
      <c r="F173" s="142">
        <v>191.61666666666662</v>
      </c>
      <c r="G173" s="142">
        <v>190.13333333333333</v>
      </c>
      <c r="H173" s="142">
        <v>188.71666666666664</v>
      </c>
      <c r="I173" s="142">
        <v>194.51666666666659</v>
      </c>
      <c r="J173" s="142">
        <v>195.93333333333328</v>
      </c>
      <c r="K173" s="142">
        <v>197.41666666666657</v>
      </c>
      <c r="L173" s="137">
        <v>194.45</v>
      </c>
      <c r="M173" s="137">
        <v>191.55</v>
      </c>
      <c r="N173" s="160">
        <v>26568000</v>
      </c>
      <c r="O173" s="161">
        <v>-2.9656683710737763E-2</v>
      </c>
    </row>
    <row r="174" spans="1:15" ht="15">
      <c r="A174" s="136">
        <v>164</v>
      </c>
      <c r="B174" s="120" t="s">
        <v>2342</v>
      </c>
      <c r="C174" s="136" t="s">
        <v>130</v>
      </c>
      <c r="D174" s="141">
        <v>105.8</v>
      </c>
      <c r="E174" s="141">
        <v>106.11666666666666</v>
      </c>
      <c r="F174" s="142">
        <v>104.38333333333333</v>
      </c>
      <c r="G174" s="142">
        <v>102.96666666666667</v>
      </c>
      <c r="H174" s="142">
        <v>101.23333333333333</v>
      </c>
      <c r="I174" s="142">
        <v>107.53333333333332</v>
      </c>
      <c r="J174" s="142">
        <v>109.26666666666664</v>
      </c>
      <c r="K174" s="142">
        <v>110.68333333333331</v>
      </c>
      <c r="L174" s="137">
        <v>107.85</v>
      </c>
      <c r="M174" s="137">
        <v>104.7</v>
      </c>
      <c r="N174" s="160">
        <v>21464000</v>
      </c>
      <c r="O174" s="161">
        <v>2.9906542056074765E-3</v>
      </c>
    </row>
    <row r="175" spans="1:15" ht="15">
      <c r="A175" s="136">
        <v>165</v>
      </c>
      <c r="B175" s="120" t="s">
        <v>2341</v>
      </c>
      <c r="C175" s="136" t="s">
        <v>1644</v>
      </c>
      <c r="D175" s="141">
        <v>1467.9</v>
      </c>
      <c r="E175" s="141">
        <v>1455.1166666666668</v>
      </c>
      <c r="F175" s="142">
        <v>1427.9333333333336</v>
      </c>
      <c r="G175" s="142">
        <v>1387.9666666666669</v>
      </c>
      <c r="H175" s="142">
        <v>1360.7833333333338</v>
      </c>
      <c r="I175" s="142">
        <v>1495.0833333333335</v>
      </c>
      <c r="J175" s="142">
        <v>1522.2666666666669</v>
      </c>
      <c r="K175" s="142">
        <v>1562.2333333333333</v>
      </c>
      <c r="L175" s="137">
        <v>1482.3</v>
      </c>
      <c r="M175" s="137">
        <v>1415.15</v>
      </c>
      <c r="N175" s="160">
        <v>495200</v>
      </c>
      <c r="O175" s="161">
        <v>4.0336134453781515E-2</v>
      </c>
    </row>
    <row r="176" spans="1:15" ht="15">
      <c r="A176" s="136">
        <v>166</v>
      </c>
      <c r="B176" s="120" t="s">
        <v>2340</v>
      </c>
      <c r="C176" s="136" t="s">
        <v>214</v>
      </c>
      <c r="D176" s="141">
        <v>763.4</v>
      </c>
      <c r="E176" s="141">
        <v>765.93333333333339</v>
      </c>
      <c r="F176" s="142">
        <v>754.61666666666679</v>
      </c>
      <c r="G176" s="142">
        <v>745.83333333333337</v>
      </c>
      <c r="H176" s="142">
        <v>734.51666666666677</v>
      </c>
      <c r="I176" s="142">
        <v>774.71666666666681</v>
      </c>
      <c r="J176" s="142">
        <v>786.03333333333342</v>
      </c>
      <c r="K176" s="142">
        <v>794.81666666666683</v>
      </c>
      <c r="L176" s="137">
        <v>777.25</v>
      </c>
      <c r="M176" s="137">
        <v>757.15</v>
      </c>
      <c r="N176" s="160">
        <v>397600</v>
      </c>
      <c r="O176" s="161">
        <v>-2.5490196078431372E-2</v>
      </c>
    </row>
    <row r="177" spans="1:15" ht="15">
      <c r="A177" s="136">
        <v>167</v>
      </c>
      <c r="B177" s="120" t="s">
        <v>2341</v>
      </c>
      <c r="C177" s="136" t="s">
        <v>1678</v>
      </c>
      <c r="D177" s="141">
        <v>1056.3</v>
      </c>
      <c r="E177" s="141">
        <v>1062.4333333333334</v>
      </c>
      <c r="F177" s="142">
        <v>1041.0666666666668</v>
      </c>
      <c r="G177" s="142">
        <v>1025.8333333333335</v>
      </c>
      <c r="H177" s="142">
        <v>1004.4666666666669</v>
      </c>
      <c r="I177" s="142">
        <v>1077.6666666666667</v>
      </c>
      <c r="J177" s="142">
        <v>1099.0333333333335</v>
      </c>
      <c r="K177" s="142">
        <v>1114.2666666666667</v>
      </c>
      <c r="L177" s="137">
        <v>1083.8</v>
      </c>
      <c r="M177" s="137">
        <v>1047.2</v>
      </c>
      <c r="N177" s="160">
        <v>5165600</v>
      </c>
      <c r="O177" s="161">
        <v>4.0277106492669565E-2</v>
      </c>
    </row>
    <row r="178" spans="1:15" ht="15">
      <c r="A178" s="136">
        <v>168</v>
      </c>
      <c r="B178" s="120" t="s">
        <v>2344</v>
      </c>
      <c r="C178" s="136" t="s">
        <v>2262</v>
      </c>
      <c r="D178" s="141">
        <v>506.1</v>
      </c>
      <c r="E178" s="141">
        <v>504.73333333333335</v>
      </c>
      <c r="F178" s="142">
        <v>502.11666666666667</v>
      </c>
      <c r="G178" s="142">
        <v>498.13333333333333</v>
      </c>
      <c r="H178" s="142">
        <v>495.51666666666665</v>
      </c>
      <c r="I178" s="142">
        <v>508.7166666666667</v>
      </c>
      <c r="J178" s="142">
        <v>511.33333333333337</v>
      </c>
      <c r="K178" s="142">
        <v>515.31666666666672</v>
      </c>
      <c r="L178" s="137">
        <v>507.35</v>
      </c>
      <c r="M178" s="137">
        <v>500.75</v>
      </c>
      <c r="N178" s="160">
        <v>6119000</v>
      </c>
      <c r="O178" s="161">
        <v>-1.3382779748468236E-2</v>
      </c>
    </row>
    <row r="179" spans="1:15" ht="15">
      <c r="A179" s="136">
        <v>169</v>
      </c>
      <c r="B179" s="120" t="s">
        <v>2348</v>
      </c>
      <c r="C179" s="136" t="s">
        <v>131</v>
      </c>
      <c r="D179" s="141">
        <v>29.65</v>
      </c>
      <c r="E179" s="141">
        <v>29.916666666666668</v>
      </c>
      <c r="F179" s="142">
        <v>28.733333333333334</v>
      </c>
      <c r="G179" s="142">
        <v>27.816666666666666</v>
      </c>
      <c r="H179" s="142">
        <v>26.633333333333333</v>
      </c>
      <c r="I179" s="142">
        <v>30.833333333333336</v>
      </c>
      <c r="J179" s="142">
        <v>32.016666666666666</v>
      </c>
      <c r="K179" s="142">
        <v>32.933333333333337</v>
      </c>
      <c r="L179" s="137">
        <v>31.1</v>
      </c>
      <c r="M179" s="137">
        <v>29</v>
      </c>
      <c r="N179" s="160">
        <v>92764000</v>
      </c>
      <c r="O179" s="161">
        <v>2.1173623714458561E-3</v>
      </c>
    </row>
    <row r="180" spans="1:15" ht="15">
      <c r="A180" s="136">
        <v>170</v>
      </c>
      <c r="B180" s="120" t="s">
        <v>2349</v>
      </c>
      <c r="C180" s="136" t="s">
        <v>2735</v>
      </c>
      <c r="D180" s="141">
        <v>46.3</v>
      </c>
      <c r="E180" s="141">
        <v>46.883333333333326</v>
      </c>
      <c r="F180" s="142">
        <v>44.866666666666653</v>
      </c>
      <c r="G180" s="142">
        <v>43.43333333333333</v>
      </c>
      <c r="H180" s="142">
        <v>41.416666666666657</v>
      </c>
      <c r="I180" s="142">
        <v>48.316666666666649</v>
      </c>
      <c r="J180" s="142">
        <v>50.333333333333329</v>
      </c>
      <c r="K180" s="142">
        <v>51.766666666666644</v>
      </c>
      <c r="L180" s="137">
        <v>48.9</v>
      </c>
      <c r="M180" s="137">
        <v>45.45</v>
      </c>
      <c r="N180" s="160">
        <v>36513000</v>
      </c>
      <c r="O180" s="161">
        <v>3.3648790746582544E-2</v>
      </c>
    </row>
    <row r="181" spans="1:15" ht="15">
      <c r="A181" s="136">
        <v>171</v>
      </c>
      <c r="B181" s="120" t="s">
        <v>2342</v>
      </c>
      <c r="C181" s="136" t="s">
        <v>132</v>
      </c>
      <c r="D181" s="141">
        <v>149.65</v>
      </c>
      <c r="E181" s="141">
        <v>149.85</v>
      </c>
      <c r="F181" s="142">
        <v>147.1</v>
      </c>
      <c r="G181" s="142">
        <v>144.55000000000001</v>
      </c>
      <c r="H181" s="142">
        <v>141.80000000000001</v>
      </c>
      <c r="I181" s="142">
        <v>152.39999999999998</v>
      </c>
      <c r="J181" s="142">
        <v>155.14999999999998</v>
      </c>
      <c r="K181" s="142">
        <v>157.69999999999996</v>
      </c>
      <c r="L181" s="137">
        <v>152.6</v>
      </c>
      <c r="M181" s="137">
        <v>147.30000000000001</v>
      </c>
      <c r="N181" s="160">
        <v>45102000</v>
      </c>
      <c r="O181" s="161">
        <v>2.3977788995456838E-2</v>
      </c>
    </row>
    <row r="182" spans="1:15" ht="15">
      <c r="A182" s="136">
        <v>172</v>
      </c>
      <c r="B182" s="120" t="s">
        <v>2347</v>
      </c>
      <c r="C182" s="136" t="s">
        <v>133</v>
      </c>
      <c r="D182" s="141">
        <v>490.7</v>
      </c>
      <c r="E182" s="141">
        <v>496.13333333333327</v>
      </c>
      <c r="F182" s="142">
        <v>478.86666666666656</v>
      </c>
      <c r="G182" s="142">
        <v>467.0333333333333</v>
      </c>
      <c r="H182" s="142">
        <v>449.76666666666659</v>
      </c>
      <c r="I182" s="142">
        <v>507.96666666666653</v>
      </c>
      <c r="J182" s="142">
        <v>525.23333333333335</v>
      </c>
      <c r="K182" s="142">
        <v>537.06666666666649</v>
      </c>
      <c r="L182" s="137">
        <v>513.4</v>
      </c>
      <c r="M182" s="137">
        <v>484.3</v>
      </c>
      <c r="N182" s="160">
        <v>13646250</v>
      </c>
      <c r="O182" s="161">
        <v>8.9932885906040261E-3</v>
      </c>
    </row>
    <row r="183" spans="1:15" ht="15">
      <c r="A183" s="136">
        <v>173</v>
      </c>
      <c r="B183" s="120" t="s">
        <v>2350</v>
      </c>
      <c r="C183" s="136" t="s">
        <v>134</v>
      </c>
      <c r="D183" s="141">
        <v>966.4</v>
      </c>
      <c r="E183" s="141">
        <v>960.15</v>
      </c>
      <c r="F183" s="142">
        <v>951.5</v>
      </c>
      <c r="G183" s="142">
        <v>936.6</v>
      </c>
      <c r="H183" s="142">
        <v>927.95</v>
      </c>
      <c r="I183" s="142">
        <v>975.05</v>
      </c>
      <c r="J183" s="142">
        <v>983.69999999999982</v>
      </c>
      <c r="K183" s="142">
        <v>998.59999999999991</v>
      </c>
      <c r="L183" s="137">
        <v>968.8</v>
      </c>
      <c r="M183" s="137">
        <v>945.25</v>
      </c>
      <c r="N183" s="160">
        <v>41773000</v>
      </c>
      <c r="O183" s="161">
        <v>-2.3139697197465909E-2</v>
      </c>
    </row>
    <row r="184" spans="1:15" ht="15">
      <c r="A184" s="136">
        <v>174</v>
      </c>
      <c r="B184" s="120" t="s">
        <v>2342</v>
      </c>
      <c r="C184" s="136" t="s">
        <v>135</v>
      </c>
      <c r="D184" s="141">
        <v>499.2</v>
      </c>
      <c r="E184" s="141">
        <v>502.60000000000008</v>
      </c>
      <c r="F184" s="142">
        <v>490.25000000000011</v>
      </c>
      <c r="G184" s="142">
        <v>481.3</v>
      </c>
      <c r="H184" s="142">
        <v>468.95000000000005</v>
      </c>
      <c r="I184" s="142">
        <v>511.55000000000018</v>
      </c>
      <c r="J184" s="142">
        <v>523.9000000000002</v>
      </c>
      <c r="K184" s="142">
        <v>532.85000000000025</v>
      </c>
      <c r="L184" s="137">
        <v>514.95000000000005</v>
      </c>
      <c r="M184" s="137">
        <v>493.65</v>
      </c>
      <c r="N184" s="160">
        <v>12162800</v>
      </c>
      <c r="O184" s="161">
        <v>-1.8791252671881239E-2</v>
      </c>
    </row>
    <row r="185" spans="1:15" ht="15">
      <c r="A185" s="136">
        <v>175</v>
      </c>
      <c r="B185" s="49" t="s">
        <v>2341</v>
      </c>
      <c r="C185" s="136" t="s">
        <v>1700</v>
      </c>
      <c r="D185" s="141">
        <v>627.5</v>
      </c>
      <c r="E185" s="141">
        <v>630.93333333333339</v>
      </c>
      <c r="F185" s="142">
        <v>621.66666666666674</v>
      </c>
      <c r="G185" s="142">
        <v>615.83333333333337</v>
      </c>
      <c r="H185" s="142">
        <v>606.56666666666672</v>
      </c>
      <c r="I185" s="142">
        <v>636.76666666666677</v>
      </c>
      <c r="J185" s="142">
        <v>646.03333333333342</v>
      </c>
      <c r="K185" s="142">
        <v>651.86666666666679</v>
      </c>
      <c r="L185" s="137">
        <v>640.20000000000005</v>
      </c>
      <c r="M185" s="137">
        <v>625.1</v>
      </c>
      <c r="N185" s="160">
        <v>884700</v>
      </c>
      <c r="O185" s="161">
        <v>1.9838674514933506E-2</v>
      </c>
    </row>
    <row r="186" spans="1:15" ht="15">
      <c r="A186" s="136">
        <v>176</v>
      </c>
      <c r="B186" s="120" t="s">
        <v>2342</v>
      </c>
      <c r="C186" s="136" t="s">
        <v>136</v>
      </c>
      <c r="D186" s="141">
        <v>46</v>
      </c>
      <c r="E186" s="141">
        <v>46.416666666666664</v>
      </c>
      <c r="F186" s="142">
        <v>44.883333333333326</v>
      </c>
      <c r="G186" s="142">
        <v>43.766666666666659</v>
      </c>
      <c r="H186" s="142">
        <v>42.23333333333332</v>
      </c>
      <c r="I186" s="142">
        <v>47.533333333333331</v>
      </c>
      <c r="J186" s="142">
        <v>49.066666666666677</v>
      </c>
      <c r="K186" s="142">
        <v>50.183333333333337</v>
      </c>
      <c r="L186" s="137">
        <v>47.95</v>
      </c>
      <c r="M186" s="137">
        <v>45.3</v>
      </c>
      <c r="N186" s="160">
        <v>66898000</v>
      </c>
      <c r="O186" s="161">
        <v>5.2351738241308794E-2</v>
      </c>
    </row>
    <row r="187" spans="1:15" ht="15">
      <c r="A187" s="136">
        <v>177</v>
      </c>
      <c r="B187" s="120" t="s">
        <v>2355</v>
      </c>
      <c r="C187" s="136" t="s">
        <v>137</v>
      </c>
      <c r="D187" s="141">
        <v>89.35</v>
      </c>
      <c r="E187" s="141">
        <v>89.683333333333337</v>
      </c>
      <c r="F187" s="142">
        <v>87.666666666666671</v>
      </c>
      <c r="G187" s="142">
        <v>85.983333333333334</v>
      </c>
      <c r="H187" s="142">
        <v>83.966666666666669</v>
      </c>
      <c r="I187" s="142">
        <v>91.366666666666674</v>
      </c>
      <c r="J187" s="142">
        <v>93.383333333333326</v>
      </c>
      <c r="K187" s="142">
        <v>95.066666666666677</v>
      </c>
      <c r="L187" s="137">
        <v>91.7</v>
      </c>
      <c r="M187" s="137">
        <v>88</v>
      </c>
      <c r="N187" s="160">
        <v>72972000</v>
      </c>
      <c r="O187" s="161">
        <v>4.2695473251028807E-2</v>
      </c>
    </row>
    <row r="188" spans="1:15" ht="15">
      <c r="A188" s="136">
        <v>178</v>
      </c>
      <c r="B188" s="120" t="s">
        <v>2344</v>
      </c>
      <c r="C188" s="136" t="s">
        <v>138</v>
      </c>
      <c r="D188" s="141">
        <v>314.10000000000002</v>
      </c>
      <c r="E188" s="141">
        <v>313.51666666666665</v>
      </c>
      <c r="F188" s="142">
        <v>309.38333333333333</v>
      </c>
      <c r="G188" s="142">
        <v>304.66666666666669</v>
      </c>
      <c r="H188" s="142">
        <v>300.53333333333336</v>
      </c>
      <c r="I188" s="142">
        <v>318.23333333333329</v>
      </c>
      <c r="J188" s="142">
        <v>322.36666666666662</v>
      </c>
      <c r="K188" s="142">
        <v>327.08333333333326</v>
      </c>
      <c r="L188" s="137">
        <v>317.64999999999998</v>
      </c>
      <c r="M188" s="137">
        <v>308.8</v>
      </c>
      <c r="N188" s="160">
        <v>63039000</v>
      </c>
      <c r="O188" s="161">
        <v>-3.4329044117647062E-2</v>
      </c>
    </row>
    <row r="189" spans="1:15" ht="15">
      <c r="A189" s="136">
        <v>179</v>
      </c>
      <c r="B189" s="120" t="s">
        <v>2340</v>
      </c>
      <c r="C189" s="136" t="s">
        <v>212</v>
      </c>
      <c r="D189" s="141">
        <v>17304.349999999999</v>
      </c>
      <c r="E189" s="141">
        <v>17369.016666666666</v>
      </c>
      <c r="F189" s="142">
        <v>17140.033333333333</v>
      </c>
      <c r="G189" s="142">
        <v>16975.716666666667</v>
      </c>
      <c r="H189" s="142">
        <v>16746.733333333334</v>
      </c>
      <c r="I189" s="142">
        <v>17533.333333333332</v>
      </c>
      <c r="J189" s="142">
        <v>17762.316666666662</v>
      </c>
      <c r="K189" s="142">
        <v>17926.633333333331</v>
      </c>
      <c r="L189" s="137">
        <v>17598</v>
      </c>
      <c r="M189" s="137">
        <v>17204.7</v>
      </c>
      <c r="N189" s="160">
        <v>67650</v>
      </c>
      <c r="O189" s="161">
        <v>3.125E-2</v>
      </c>
    </row>
    <row r="190" spans="1:15" ht="15">
      <c r="A190" s="136">
        <v>180</v>
      </c>
      <c r="B190" s="120" t="s">
        <v>2349</v>
      </c>
      <c r="C190" s="136" t="s">
        <v>139</v>
      </c>
      <c r="D190" s="141">
        <v>1302.4000000000001</v>
      </c>
      <c r="E190" s="141">
        <v>1305.7333333333333</v>
      </c>
      <c r="F190" s="142">
        <v>1276.6666666666667</v>
      </c>
      <c r="G190" s="142">
        <v>1250.9333333333334</v>
      </c>
      <c r="H190" s="142">
        <v>1221.8666666666668</v>
      </c>
      <c r="I190" s="142">
        <v>1331.4666666666667</v>
      </c>
      <c r="J190" s="142">
        <v>1360.5333333333333</v>
      </c>
      <c r="K190" s="142">
        <v>1386.2666666666667</v>
      </c>
      <c r="L190" s="137">
        <v>1334.8</v>
      </c>
      <c r="M190" s="137">
        <v>1280</v>
      </c>
      <c r="N190" s="160">
        <v>793000</v>
      </c>
      <c r="O190" s="161">
        <v>7.6238881829733167E-3</v>
      </c>
    </row>
    <row r="191" spans="1:15" ht="15">
      <c r="A191" s="136">
        <v>181</v>
      </c>
      <c r="B191" s="120" t="s">
        <v>2344</v>
      </c>
      <c r="C191" s="136" t="s">
        <v>213</v>
      </c>
      <c r="D191" s="141">
        <v>30.3</v>
      </c>
      <c r="E191" s="141">
        <v>30.349999999999998</v>
      </c>
      <c r="F191" s="142">
        <v>29.949999999999996</v>
      </c>
      <c r="G191" s="142">
        <v>29.599999999999998</v>
      </c>
      <c r="H191" s="142">
        <v>29.199999999999996</v>
      </c>
      <c r="I191" s="142">
        <v>30.699999999999996</v>
      </c>
      <c r="J191" s="142">
        <v>31.099999999999994</v>
      </c>
      <c r="K191" s="142">
        <v>31.449999999999996</v>
      </c>
      <c r="L191" s="137">
        <v>30.75</v>
      </c>
      <c r="M191" s="137">
        <v>30</v>
      </c>
      <c r="N191" s="160">
        <v>181612680</v>
      </c>
      <c r="O191" s="161">
        <v>1.7074981440237565E-2</v>
      </c>
    </row>
    <row r="192" spans="1:15" ht="15">
      <c r="A192" s="136">
        <v>182</v>
      </c>
      <c r="B192" s="49" t="s">
        <v>2341</v>
      </c>
      <c r="C192" s="136" t="s">
        <v>1873</v>
      </c>
      <c r="D192" s="141">
        <v>96</v>
      </c>
      <c r="E192" s="141">
        <v>96.216666666666654</v>
      </c>
      <c r="F192" s="142">
        <v>94.733333333333306</v>
      </c>
      <c r="G192" s="142">
        <v>93.466666666666654</v>
      </c>
      <c r="H192" s="142">
        <v>91.983333333333306</v>
      </c>
      <c r="I192" s="142">
        <v>97.483333333333306</v>
      </c>
      <c r="J192" s="142">
        <v>98.966666666666654</v>
      </c>
      <c r="K192" s="142">
        <v>100.23333333333331</v>
      </c>
      <c r="L192" s="137">
        <v>97.7</v>
      </c>
      <c r="M192" s="137">
        <v>94.95</v>
      </c>
      <c r="N192" s="160">
        <v>19835000</v>
      </c>
      <c r="O192" s="161">
        <v>-2.7652086475615889E-3</v>
      </c>
    </row>
    <row r="193" spans="1:15" ht="15">
      <c r="A193" s="136">
        <v>183</v>
      </c>
      <c r="B193" s="120" t="s">
        <v>2339</v>
      </c>
      <c r="C193" s="136" t="s">
        <v>230</v>
      </c>
      <c r="D193" s="141">
        <v>1790.25</v>
      </c>
      <c r="E193" s="141">
        <v>1798.1333333333332</v>
      </c>
      <c r="F193" s="142">
        <v>1767.4166666666665</v>
      </c>
      <c r="G193" s="142">
        <v>1744.5833333333333</v>
      </c>
      <c r="H193" s="142">
        <v>1713.8666666666666</v>
      </c>
      <c r="I193" s="142">
        <v>1820.9666666666665</v>
      </c>
      <c r="J193" s="142">
        <v>1851.6833333333332</v>
      </c>
      <c r="K193" s="142">
        <v>1874.5166666666664</v>
      </c>
      <c r="L193" s="137">
        <v>1828.85</v>
      </c>
      <c r="M193" s="137">
        <v>1775.3</v>
      </c>
      <c r="N193" s="160">
        <v>676000</v>
      </c>
      <c r="O193" s="161">
        <v>-1.3138686131386862E-2</v>
      </c>
    </row>
    <row r="194" spans="1:15" ht="15">
      <c r="A194" s="136">
        <v>184</v>
      </c>
      <c r="B194" s="120" t="s">
        <v>2347</v>
      </c>
      <c r="C194" s="136" t="s">
        <v>140</v>
      </c>
      <c r="D194" s="141">
        <v>1383.95</v>
      </c>
      <c r="E194" s="141">
        <v>1383.9833333333333</v>
      </c>
      <c r="F194" s="142">
        <v>1359.9666666666667</v>
      </c>
      <c r="G194" s="142">
        <v>1335.9833333333333</v>
      </c>
      <c r="H194" s="142">
        <v>1311.9666666666667</v>
      </c>
      <c r="I194" s="142">
        <v>1407.9666666666667</v>
      </c>
      <c r="J194" s="142">
        <v>1431.9833333333336</v>
      </c>
      <c r="K194" s="142">
        <v>1455.9666666666667</v>
      </c>
      <c r="L194" s="137">
        <v>1408</v>
      </c>
      <c r="M194" s="137">
        <v>1360</v>
      </c>
      <c r="N194" s="160">
        <v>1961400</v>
      </c>
      <c r="O194" s="161">
        <v>-9.0936647468929984E-3</v>
      </c>
    </row>
    <row r="195" spans="1:15" ht="15">
      <c r="A195" s="136">
        <v>185</v>
      </c>
      <c r="B195" s="120" t="s">
        <v>2343</v>
      </c>
      <c r="C195" s="136" t="s">
        <v>141</v>
      </c>
      <c r="D195" s="141">
        <v>767.65</v>
      </c>
      <c r="E195" s="141">
        <v>772.11666666666667</v>
      </c>
      <c r="F195" s="142">
        <v>756.5333333333333</v>
      </c>
      <c r="G195" s="142">
        <v>745.41666666666663</v>
      </c>
      <c r="H195" s="142">
        <v>729.83333333333326</v>
      </c>
      <c r="I195" s="142">
        <v>783.23333333333335</v>
      </c>
      <c r="J195" s="142">
        <v>798.81666666666661</v>
      </c>
      <c r="K195" s="142">
        <v>809.93333333333339</v>
      </c>
      <c r="L195" s="137">
        <v>787.7</v>
      </c>
      <c r="M195" s="137">
        <v>761</v>
      </c>
      <c r="N195" s="160">
        <v>4773000</v>
      </c>
      <c r="O195" s="161">
        <v>2.8043422072887052E-2</v>
      </c>
    </row>
    <row r="196" spans="1:15" ht="15">
      <c r="A196" s="136">
        <v>186</v>
      </c>
      <c r="B196" s="120" t="s">
        <v>2343</v>
      </c>
      <c r="C196" s="136" t="s">
        <v>142</v>
      </c>
      <c r="D196" s="141">
        <v>581.04999999999995</v>
      </c>
      <c r="E196" s="141">
        <v>584.84999999999991</v>
      </c>
      <c r="F196" s="142">
        <v>572.79999999999984</v>
      </c>
      <c r="G196" s="142">
        <v>564.54999999999995</v>
      </c>
      <c r="H196" s="142">
        <v>552.49999999999989</v>
      </c>
      <c r="I196" s="142">
        <v>593.0999999999998</v>
      </c>
      <c r="J196" s="142">
        <v>605.15</v>
      </c>
      <c r="K196" s="142">
        <v>613.39999999999975</v>
      </c>
      <c r="L196" s="137">
        <v>596.9</v>
      </c>
      <c r="M196" s="137">
        <v>576.6</v>
      </c>
      <c r="N196" s="160">
        <v>52143300</v>
      </c>
      <c r="O196" s="161">
        <v>2.0504798545639032E-3</v>
      </c>
    </row>
    <row r="197" spans="1:15" ht="15">
      <c r="A197" s="136">
        <v>187</v>
      </c>
      <c r="B197" s="120" t="s">
        <v>2351</v>
      </c>
      <c r="C197" s="136" t="s">
        <v>143</v>
      </c>
      <c r="D197" s="141">
        <v>1022.6</v>
      </c>
      <c r="E197" s="141">
        <v>1024.5666666666666</v>
      </c>
      <c r="F197" s="142">
        <v>1016.1333333333332</v>
      </c>
      <c r="G197" s="142">
        <v>1009.6666666666666</v>
      </c>
      <c r="H197" s="142">
        <v>1001.2333333333332</v>
      </c>
      <c r="I197" s="142">
        <v>1031.0333333333333</v>
      </c>
      <c r="J197" s="142">
        <v>1039.4666666666667</v>
      </c>
      <c r="K197" s="142">
        <v>1045.9333333333332</v>
      </c>
      <c r="L197" s="137">
        <v>1033</v>
      </c>
      <c r="M197" s="137">
        <v>1018.1</v>
      </c>
      <c r="N197" s="160">
        <v>4398000</v>
      </c>
      <c r="O197" s="161">
        <v>-1.2351223894004042E-2</v>
      </c>
    </row>
    <row r="198" spans="1:15" ht="15">
      <c r="A198" s="136">
        <v>188</v>
      </c>
      <c r="B198" s="120" t="s">
        <v>2342</v>
      </c>
      <c r="C198" s="136" t="s">
        <v>1926</v>
      </c>
      <c r="D198" s="141">
        <v>14.7</v>
      </c>
      <c r="E198" s="141">
        <v>14.716666666666667</v>
      </c>
      <c r="F198" s="142">
        <v>14.583333333333334</v>
      </c>
      <c r="G198" s="142">
        <v>14.466666666666667</v>
      </c>
      <c r="H198" s="142">
        <v>14.333333333333334</v>
      </c>
      <c r="I198" s="142">
        <v>14.833333333333334</v>
      </c>
      <c r="J198" s="142">
        <v>14.966666666666667</v>
      </c>
      <c r="K198" s="142">
        <v>15.083333333333334</v>
      </c>
      <c r="L198" s="137">
        <v>14.85</v>
      </c>
      <c r="M198" s="137">
        <v>14.6</v>
      </c>
      <c r="N198" s="160">
        <v>411705000</v>
      </c>
      <c r="O198" s="161">
        <v>2.7278151905208423E-3</v>
      </c>
    </row>
    <row r="199" spans="1:15" ht="15">
      <c r="A199" s="136">
        <v>189</v>
      </c>
      <c r="B199" s="120" t="s">
        <v>2344</v>
      </c>
      <c r="C199" s="136" t="s">
        <v>144</v>
      </c>
      <c r="D199" s="141">
        <v>72.8</v>
      </c>
      <c r="E199" s="141">
        <v>72.916666666666671</v>
      </c>
      <c r="F199" s="142">
        <v>71.933333333333337</v>
      </c>
      <c r="G199" s="142">
        <v>71.066666666666663</v>
      </c>
      <c r="H199" s="142">
        <v>70.083333333333329</v>
      </c>
      <c r="I199" s="142">
        <v>73.783333333333346</v>
      </c>
      <c r="J199" s="142">
        <v>74.766666666666666</v>
      </c>
      <c r="K199" s="142">
        <v>75.633333333333354</v>
      </c>
      <c r="L199" s="137">
        <v>73.900000000000006</v>
      </c>
      <c r="M199" s="137">
        <v>72.05</v>
      </c>
      <c r="N199" s="160">
        <v>30105000</v>
      </c>
      <c r="O199" s="161">
        <v>-4.7604879500148765E-3</v>
      </c>
    </row>
    <row r="200" spans="1:15" ht="15">
      <c r="A200" s="136">
        <v>190</v>
      </c>
      <c r="B200" s="120" t="s">
        <v>2356</v>
      </c>
      <c r="C200" s="136" t="s">
        <v>145</v>
      </c>
      <c r="D200" s="141">
        <v>721.7</v>
      </c>
      <c r="E200" s="141">
        <v>718.58333333333337</v>
      </c>
      <c r="F200" s="142">
        <v>712.31666666666672</v>
      </c>
      <c r="G200" s="142">
        <v>702.93333333333339</v>
      </c>
      <c r="H200" s="142">
        <v>696.66666666666674</v>
      </c>
      <c r="I200" s="142">
        <v>727.9666666666667</v>
      </c>
      <c r="J200" s="142">
        <v>734.23333333333335</v>
      </c>
      <c r="K200" s="142">
        <v>743.61666666666667</v>
      </c>
      <c r="L200" s="137">
        <v>724.85</v>
      </c>
      <c r="M200" s="137">
        <v>709.2</v>
      </c>
      <c r="N200" s="160">
        <v>8584500</v>
      </c>
      <c r="O200" s="161">
        <v>-1.6835595258546641E-2</v>
      </c>
    </row>
    <row r="201" spans="1:15" ht="15">
      <c r="A201" s="136">
        <v>191</v>
      </c>
      <c r="B201" s="120" t="s">
        <v>2348</v>
      </c>
      <c r="C201" s="136" t="s">
        <v>146</v>
      </c>
      <c r="D201" s="141">
        <v>619.20000000000005</v>
      </c>
      <c r="E201" s="141">
        <v>620.76666666666665</v>
      </c>
      <c r="F201" s="142">
        <v>613.88333333333333</v>
      </c>
      <c r="G201" s="142">
        <v>608.56666666666672</v>
      </c>
      <c r="H201" s="142">
        <v>601.68333333333339</v>
      </c>
      <c r="I201" s="142">
        <v>626.08333333333326</v>
      </c>
      <c r="J201" s="142">
        <v>632.96666666666647</v>
      </c>
      <c r="K201" s="142">
        <v>638.28333333333319</v>
      </c>
      <c r="L201" s="137">
        <v>627.65</v>
      </c>
      <c r="M201" s="137">
        <v>615.45000000000005</v>
      </c>
      <c r="N201" s="160">
        <v>8607200</v>
      </c>
      <c r="O201" s="161">
        <v>1.6342338938220291E-2</v>
      </c>
    </row>
    <row r="202" spans="1:15" ht="15">
      <c r="A202" s="136">
        <v>192</v>
      </c>
      <c r="B202" s="120" t="s">
        <v>2354</v>
      </c>
      <c r="C202" s="136" t="s">
        <v>359</v>
      </c>
      <c r="D202" s="141">
        <v>1064.5999999999999</v>
      </c>
      <c r="E202" s="141">
        <v>1069.7333333333333</v>
      </c>
      <c r="F202" s="142">
        <v>1046.4666666666667</v>
      </c>
      <c r="G202" s="142">
        <v>1028.3333333333333</v>
      </c>
      <c r="H202" s="142">
        <v>1005.0666666666666</v>
      </c>
      <c r="I202" s="142">
        <v>1087.8666666666668</v>
      </c>
      <c r="J202" s="142">
        <v>1111.1333333333337</v>
      </c>
      <c r="K202" s="142">
        <v>1129.2666666666669</v>
      </c>
      <c r="L202" s="137">
        <v>1093</v>
      </c>
      <c r="M202" s="137">
        <v>1051.5999999999999</v>
      </c>
      <c r="N202" s="160">
        <v>1793600</v>
      </c>
      <c r="O202" s="161">
        <v>-6.2056737588652485E-3</v>
      </c>
    </row>
    <row r="203" spans="1:15" ht="15">
      <c r="A203" s="136">
        <v>193</v>
      </c>
      <c r="B203" s="120" t="s">
        <v>2346</v>
      </c>
      <c r="C203" s="136" t="s">
        <v>147</v>
      </c>
      <c r="D203" s="141">
        <v>292.3</v>
      </c>
      <c r="E203" s="141">
        <v>294.75</v>
      </c>
      <c r="F203" s="142">
        <v>284.2</v>
      </c>
      <c r="G203" s="142">
        <v>276.09999999999997</v>
      </c>
      <c r="H203" s="142">
        <v>265.54999999999995</v>
      </c>
      <c r="I203" s="142">
        <v>302.85000000000002</v>
      </c>
      <c r="J203" s="142">
        <v>313.39999999999998</v>
      </c>
      <c r="K203" s="142">
        <v>321.50000000000006</v>
      </c>
      <c r="L203" s="137">
        <v>305.3</v>
      </c>
      <c r="M203" s="137">
        <v>286.64999999999998</v>
      </c>
      <c r="N203" s="160">
        <v>30901500</v>
      </c>
      <c r="O203" s="161">
        <v>1.253317605426128E-2</v>
      </c>
    </row>
    <row r="204" spans="1:15" ht="15">
      <c r="A204" s="136">
        <v>194</v>
      </c>
      <c r="B204" s="120" t="s">
        <v>2345</v>
      </c>
      <c r="C204" s="136" t="s">
        <v>148</v>
      </c>
      <c r="D204" s="141">
        <v>400.55</v>
      </c>
      <c r="E204" s="141">
        <v>400.0333333333333</v>
      </c>
      <c r="F204" s="142">
        <v>397.76666666666659</v>
      </c>
      <c r="G204" s="142">
        <v>394.98333333333329</v>
      </c>
      <c r="H204" s="142">
        <v>392.71666666666658</v>
      </c>
      <c r="I204" s="142">
        <v>402.81666666666661</v>
      </c>
      <c r="J204" s="142">
        <v>405.08333333333326</v>
      </c>
      <c r="K204" s="142">
        <v>407.86666666666662</v>
      </c>
      <c r="L204" s="137">
        <v>402.3</v>
      </c>
      <c r="M204" s="137">
        <v>397.25</v>
      </c>
      <c r="N204" s="160">
        <v>59091000</v>
      </c>
      <c r="O204" s="161">
        <v>-6.1557091679701297E-3</v>
      </c>
    </row>
    <row r="205" spans="1:15" ht="15">
      <c r="A205" s="136">
        <v>195</v>
      </c>
      <c r="B205" s="120" t="s">
        <v>2345</v>
      </c>
      <c r="C205" s="136" t="s">
        <v>149</v>
      </c>
      <c r="D205" s="141">
        <v>225.55</v>
      </c>
      <c r="E205" s="141">
        <v>225.45000000000002</v>
      </c>
      <c r="F205" s="142">
        <v>224.00000000000003</v>
      </c>
      <c r="G205" s="142">
        <v>222.45000000000002</v>
      </c>
      <c r="H205" s="142">
        <v>221.00000000000003</v>
      </c>
      <c r="I205" s="142">
        <v>227.00000000000003</v>
      </c>
      <c r="J205" s="142">
        <v>228.45000000000002</v>
      </c>
      <c r="K205" s="142">
        <v>230.00000000000003</v>
      </c>
      <c r="L205" s="137">
        <v>226.9</v>
      </c>
      <c r="M205" s="137">
        <v>223.9</v>
      </c>
      <c r="N205" s="160">
        <v>27332500</v>
      </c>
      <c r="O205" s="161">
        <v>4.1329904481998527E-3</v>
      </c>
    </row>
    <row r="206" spans="1:15" ht="15">
      <c r="A206" s="136">
        <v>196</v>
      </c>
      <c r="B206" s="120" t="s">
        <v>2342</v>
      </c>
      <c r="C206" s="136" t="s">
        <v>150</v>
      </c>
      <c r="D206" s="141">
        <v>89.55</v>
      </c>
      <c r="E206" s="141">
        <v>90.033333333333346</v>
      </c>
      <c r="F206" s="142">
        <v>88.666666666666686</v>
      </c>
      <c r="G206" s="142">
        <v>87.783333333333346</v>
      </c>
      <c r="H206" s="142">
        <v>86.416666666666686</v>
      </c>
      <c r="I206" s="142">
        <v>90.916666666666686</v>
      </c>
      <c r="J206" s="142">
        <v>92.283333333333331</v>
      </c>
      <c r="K206" s="142">
        <v>93.166666666666686</v>
      </c>
      <c r="L206" s="137">
        <v>91.4</v>
      </c>
      <c r="M206" s="137">
        <v>89.15</v>
      </c>
      <c r="N206" s="160">
        <v>70263000</v>
      </c>
      <c r="O206" s="161">
        <v>1.25810635538262E-2</v>
      </c>
    </row>
    <row r="207" spans="1:15" ht="15">
      <c r="A207" s="136">
        <v>197</v>
      </c>
      <c r="B207" s="120" t="s">
        <v>2355</v>
      </c>
      <c r="C207" s="136" t="s">
        <v>151</v>
      </c>
      <c r="D207" s="141">
        <v>709.15</v>
      </c>
      <c r="E207" s="141">
        <v>720.4</v>
      </c>
      <c r="F207" s="142">
        <v>694</v>
      </c>
      <c r="G207" s="142">
        <v>678.85</v>
      </c>
      <c r="H207" s="142">
        <v>652.45000000000005</v>
      </c>
      <c r="I207" s="142">
        <v>735.55</v>
      </c>
      <c r="J207" s="142">
        <v>761.94999999999982</v>
      </c>
      <c r="K207" s="142">
        <v>777.09999999999991</v>
      </c>
      <c r="L207" s="137">
        <v>746.8</v>
      </c>
      <c r="M207" s="137">
        <v>705.25</v>
      </c>
      <c r="N207" s="160">
        <v>20994007</v>
      </c>
      <c r="O207" s="161">
        <v>0.14190954582540113</v>
      </c>
    </row>
    <row r="208" spans="1:15" ht="15">
      <c r="A208" s="136">
        <v>198</v>
      </c>
      <c r="B208" s="120" t="s">
        <v>2354</v>
      </c>
      <c r="C208" s="136" t="s">
        <v>152</v>
      </c>
      <c r="D208" s="141">
        <v>3129.2</v>
      </c>
      <c r="E208" s="141">
        <v>3135.9833333333336</v>
      </c>
      <c r="F208" s="142">
        <v>3109.2166666666672</v>
      </c>
      <c r="G208" s="142">
        <v>3089.2333333333336</v>
      </c>
      <c r="H208" s="142">
        <v>3062.4666666666672</v>
      </c>
      <c r="I208" s="142">
        <v>3155.9666666666672</v>
      </c>
      <c r="J208" s="142">
        <v>3182.7333333333336</v>
      </c>
      <c r="K208" s="142">
        <v>3202.7166666666672</v>
      </c>
      <c r="L208" s="137">
        <v>3162.75</v>
      </c>
      <c r="M208" s="137">
        <v>3116</v>
      </c>
      <c r="N208" s="160">
        <v>7155000</v>
      </c>
      <c r="O208" s="161">
        <v>-3.4939380175395687E-5</v>
      </c>
    </row>
    <row r="209" spans="1:15" ht="15">
      <c r="A209" s="136">
        <v>199</v>
      </c>
      <c r="B209" s="120" t="s">
        <v>2354</v>
      </c>
      <c r="C209" s="136" t="s">
        <v>153</v>
      </c>
      <c r="D209" s="141">
        <v>613.70000000000005</v>
      </c>
      <c r="E209" s="141">
        <v>613.69999999999993</v>
      </c>
      <c r="F209" s="142">
        <v>600.99999999999989</v>
      </c>
      <c r="G209" s="142">
        <v>588.29999999999995</v>
      </c>
      <c r="H209" s="142">
        <v>575.59999999999991</v>
      </c>
      <c r="I209" s="142">
        <v>626.39999999999986</v>
      </c>
      <c r="J209" s="142">
        <v>639.09999999999991</v>
      </c>
      <c r="K209" s="142">
        <v>651.79999999999984</v>
      </c>
      <c r="L209" s="137">
        <v>626.4</v>
      </c>
      <c r="M209" s="137">
        <v>601</v>
      </c>
      <c r="N209" s="160">
        <v>12508800</v>
      </c>
      <c r="O209" s="161">
        <v>-2.6885735623599701E-2</v>
      </c>
    </row>
    <row r="210" spans="1:15" ht="15">
      <c r="A210" s="136">
        <v>200</v>
      </c>
      <c r="B210" s="120" t="s">
        <v>2346</v>
      </c>
      <c r="C210" s="136" t="s">
        <v>154</v>
      </c>
      <c r="D210" s="141">
        <v>873.7</v>
      </c>
      <c r="E210" s="141">
        <v>875.25</v>
      </c>
      <c r="F210" s="142">
        <v>861.95</v>
      </c>
      <c r="G210" s="142">
        <v>850.2</v>
      </c>
      <c r="H210" s="142">
        <v>836.90000000000009</v>
      </c>
      <c r="I210" s="142">
        <v>887</v>
      </c>
      <c r="J210" s="142">
        <v>900.3</v>
      </c>
      <c r="K210" s="142">
        <v>912.05</v>
      </c>
      <c r="L210" s="137">
        <v>888.55</v>
      </c>
      <c r="M210" s="137">
        <v>863.5</v>
      </c>
      <c r="N210" s="67">
        <v>10633500</v>
      </c>
      <c r="O210" s="161">
        <v>-4.7732696897374704E-3</v>
      </c>
    </row>
    <row r="211" spans="1:15" ht="15">
      <c r="A211" s="136">
        <v>201</v>
      </c>
      <c r="B211" s="120" t="s">
        <v>2343</v>
      </c>
      <c r="C211" s="136" t="s">
        <v>216</v>
      </c>
      <c r="D211" s="141">
        <v>1359.25</v>
      </c>
      <c r="E211" s="141">
        <v>1355.4333333333334</v>
      </c>
      <c r="F211" s="142">
        <v>1343.8166666666668</v>
      </c>
      <c r="G211" s="142">
        <v>1328.3833333333334</v>
      </c>
      <c r="H211" s="142">
        <v>1316.7666666666669</v>
      </c>
      <c r="I211" s="142">
        <v>1370.8666666666668</v>
      </c>
      <c r="J211" s="142">
        <v>1382.4833333333336</v>
      </c>
      <c r="K211" s="142">
        <v>1397.9166666666667</v>
      </c>
      <c r="L211" s="137">
        <v>1367.05</v>
      </c>
      <c r="M211" s="137">
        <v>1340</v>
      </c>
      <c r="N211" s="67">
        <v>341500</v>
      </c>
      <c r="O211" s="161">
        <v>-1.300578034682081E-2</v>
      </c>
    </row>
    <row r="212" spans="1:15" ht="15">
      <c r="A212" s="136">
        <v>202</v>
      </c>
      <c r="B212" s="120" t="s">
        <v>2342</v>
      </c>
      <c r="C212" s="136" t="s">
        <v>217</v>
      </c>
      <c r="D212" s="141">
        <v>284.75</v>
      </c>
      <c r="E212" s="141">
        <v>282.43333333333334</v>
      </c>
      <c r="F212" s="142">
        <v>278.56666666666666</v>
      </c>
      <c r="G212" s="142">
        <v>272.38333333333333</v>
      </c>
      <c r="H212" s="142">
        <v>268.51666666666665</v>
      </c>
      <c r="I212" s="142">
        <v>288.61666666666667</v>
      </c>
      <c r="J212" s="142">
        <v>292.48333333333335</v>
      </c>
      <c r="K212" s="142">
        <v>298.66666666666669</v>
      </c>
      <c r="L212" s="137">
        <v>286.3</v>
      </c>
      <c r="M212" s="137">
        <v>276.25</v>
      </c>
      <c r="N212" s="67">
        <v>4434000</v>
      </c>
      <c r="O212" s="161">
        <v>-5.9796437659033079E-2</v>
      </c>
    </row>
    <row r="213" spans="1:15" ht="15">
      <c r="A213" s="136">
        <v>203</v>
      </c>
      <c r="B213" s="120" t="s">
        <v>2351</v>
      </c>
      <c r="C213" s="136" t="s">
        <v>244</v>
      </c>
      <c r="D213" s="141">
        <v>62.2</v>
      </c>
      <c r="E213" s="141">
        <v>61.733333333333327</v>
      </c>
      <c r="F213" s="142">
        <v>59.766666666666652</v>
      </c>
      <c r="G213" s="142">
        <v>57.333333333333321</v>
      </c>
      <c r="H213" s="142">
        <v>55.366666666666646</v>
      </c>
      <c r="I213" s="142">
        <v>64.166666666666657</v>
      </c>
      <c r="J213" s="142">
        <v>66.13333333333334</v>
      </c>
      <c r="K213" s="142">
        <v>68.566666666666663</v>
      </c>
      <c r="L213" s="137">
        <v>63.7</v>
      </c>
      <c r="M213" s="137">
        <v>59.3</v>
      </c>
      <c r="N213" s="67">
        <v>81430000</v>
      </c>
      <c r="O213" s="161">
        <v>5.2978676632226863E-2</v>
      </c>
    </row>
    <row r="214" spans="1:15" ht="15">
      <c r="A214" s="136">
        <v>204</v>
      </c>
      <c r="B214" s="120" t="s">
        <v>2345</v>
      </c>
      <c r="C214" s="136" t="s">
        <v>155</v>
      </c>
      <c r="D214" s="141">
        <v>697.05</v>
      </c>
      <c r="E214" s="141">
        <v>698.20000000000016</v>
      </c>
      <c r="F214" s="142">
        <v>684.0500000000003</v>
      </c>
      <c r="G214" s="142">
        <v>671.05000000000018</v>
      </c>
      <c r="H214" s="142">
        <v>656.90000000000032</v>
      </c>
      <c r="I214" s="142">
        <v>711.20000000000027</v>
      </c>
      <c r="J214" s="142">
        <v>725.35000000000014</v>
      </c>
      <c r="K214" s="142">
        <v>738.35000000000025</v>
      </c>
      <c r="L214" s="137">
        <v>712.35</v>
      </c>
      <c r="M214" s="137">
        <v>685.2</v>
      </c>
      <c r="N214" s="67">
        <v>5839000</v>
      </c>
      <c r="O214" s="161">
        <v>0.12072936660268714</v>
      </c>
    </row>
    <row r="215" spans="1:15" ht="15">
      <c r="A215" s="136">
        <v>205</v>
      </c>
      <c r="B215" s="120" t="s">
        <v>2346</v>
      </c>
      <c r="C215" s="136" t="s">
        <v>156</v>
      </c>
      <c r="D215" s="141">
        <v>1145.4000000000001</v>
      </c>
      <c r="E215" s="141">
        <v>1143.6499999999999</v>
      </c>
      <c r="F215" s="142">
        <v>1130.2999999999997</v>
      </c>
      <c r="G215" s="142">
        <v>1115.1999999999998</v>
      </c>
      <c r="H215" s="142">
        <v>1101.8499999999997</v>
      </c>
      <c r="I215" s="142">
        <v>1158.7499999999998</v>
      </c>
      <c r="J215" s="142">
        <v>1172.0999999999997</v>
      </c>
      <c r="K215" s="142">
        <v>1187.1999999999998</v>
      </c>
      <c r="L215" s="137">
        <v>1157</v>
      </c>
      <c r="M215" s="137">
        <v>1128.55</v>
      </c>
      <c r="N215" s="67">
        <v>1103900</v>
      </c>
      <c r="O215" s="161">
        <v>8.9571337172104932E-3</v>
      </c>
    </row>
    <row r="216" spans="1:15" ht="15">
      <c r="A216" s="136">
        <v>206</v>
      </c>
      <c r="B216" s="120" t="s">
        <v>2347</v>
      </c>
      <c r="C216" s="136" t="s">
        <v>2054</v>
      </c>
      <c r="D216" s="141">
        <v>379.25</v>
      </c>
      <c r="E216" s="141">
        <v>380.06666666666661</v>
      </c>
      <c r="F216" s="142">
        <v>372.5833333333332</v>
      </c>
      <c r="G216" s="142">
        <v>365.91666666666657</v>
      </c>
      <c r="H216" s="142">
        <v>358.43333333333317</v>
      </c>
      <c r="I216" s="142">
        <v>386.73333333333323</v>
      </c>
      <c r="J216" s="142">
        <v>394.21666666666658</v>
      </c>
      <c r="K216" s="142">
        <v>400.88333333333327</v>
      </c>
      <c r="L216" s="137">
        <v>387.55</v>
      </c>
      <c r="M216" s="137">
        <v>373.4</v>
      </c>
      <c r="N216" s="67">
        <v>6699200</v>
      </c>
      <c r="O216" s="161">
        <v>-1.0633270321361058E-2</v>
      </c>
    </row>
    <row r="217" spans="1:15" ht="15">
      <c r="A217" s="136">
        <v>207</v>
      </c>
      <c r="B217" s="120" t="s">
        <v>2340</v>
      </c>
      <c r="C217" s="136" t="s">
        <v>158</v>
      </c>
      <c r="D217" s="141">
        <v>4385.6000000000004</v>
      </c>
      <c r="E217" s="141">
        <v>4382.1000000000004</v>
      </c>
      <c r="F217" s="142">
        <v>4351.9000000000005</v>
      </c>
      <c r="G217" s="142">
        <v>4318.2</v>
      </c>
      <c r="H217" s="142">
        <v>4288</v>
      </c>
      <c r="I217" s="142">
        <v>4415.8000000000011</v>
      </c>
      <c r="J217" s="142">
        <v>4446.0000000000018</v>
      </c>
      <c r="K217" s="142">
        <v>4479.7000000000016</v>
      </c>
      <c r="L217" s="137">
        <v>4412.3</v>
      </c>
      <c r="M217" s="137">
        <v>4348.3999999999996</v>
      </c>
      <c r="N217" s="67">
        <v>1634000</v>
      </c>
      <c r="O217" s="161">
        <v>-1.0656333252603536E-2</v>
      </c>
    </row>
    <row r="218" spans="1:15" ht="15">
      <c r="A218" s="136">
        <v>208</v>
      </c>
      <c r="B218" s="120" t="s">
        <v>2344</v>
      </c>
      <c r="C218" s="136" t="s">
        <v>159</v>
      </c>
      <c r="D218" s="141">
        <v>136.85</v>
      </c>
      <c r="E218" s="141">
        <v>136.38333333333333</v>
      </c>
      <c r="F218" s="142">
        <v>135.06666666666666</v>
      </c>
      <c r="G218" s="142">
        <v>133.28333333333333</v>
      </c>
      <c r="H218" s="142">
        <v>131.96666666666667</v>
      </c>
      <c r="I218" s="142">
        <v>138.16666666666666</v>
      </c>
      <c r="J218" s="142">
        <v>139.48333333333332</v>
      </c>
      <c r="K218" s="142">
        <v>141.26666666666665</v>
      </c>
      <c r="L218" s="137">
        <v>137.69999999999999</v>
      </c>
      <c r="M218" s="137">
        <v>134.6</v>
      </c>
      <c r="N218" s="67">
        <v>26284000</v>
      </c>
      <c r="O218" s="161">
        <v>3.7908703206444481E-2</v>
      </c>
    </row>
    <row r="219" spans="1:15" ht="15">
      <c r="A219" s="136">
        <v>209</v>
      </c>
      <c r="B219" s="120" t="s">
        <v>2356</v>
      </c>
      <c r="C219" s="136" t="s">
        <v>161</v>
      </c>
      <c r="D219" s="141">
        <v>756.25</v>
      </c>
      <c r="E219" s="141">
        <v>762.44999999999993</v>
      </c>
      <c r="F219" s="142">
        <v>744.89999999999986</v>
      </c>
      <c r="G219" s="142">
        <v>733.55</v>
      </c>
      <c r="H219" s="142">
        <v>715.99999999999989</v>
      </c>
      <c r="I219" s="142">
        <v>773.79999999999984</v>
      </c>
      <c r="J219" s="142">
        <v>791.3499999999998</v>
      </c>
      <c r="K219" s="142">
        <v>802.69999999999982</v>
      </c>
      <c r="L219" s="137">
        <v>780</v>
      </c>
      <c r="M219" s="137">
        <v>751.1</v>
      </c>
      <c r="N219" s="67">
        <v>12045600</v>
      </c>
      <c r="O219" s="161">
        <v>1.7639902676399026E-2</v>
      </c>
    </row>
    <row r="220" spans="1:15" ht="15">
      <c r="A220" s="136">
        <v>210</v>
      </c>
      <c r="B220" s="120" t="s">
        <v>2355</v>
      </c>
      <c r="C220" s="136" t="s">
        <v>228</v>
      </c>
      <c r="D220" s="141">
        <v>341.35</v>
      </c>
      <c r="E220" s="141">
        <v>341.7</v>
      </c>
      <c r="F220" s="142">
        <v>335.7</v>
      </c>
      <c r="G220" s="142">
        <v>330.05</v>
      </c>
      <c r="H220" s="142">
        <v>324.05</v>
      </c>
      <c r="I220" s="142">
        <v>347.34999999999997</v>
      </c>
      <c r="J220" s="142">
        <v>353.34999999999997</v>
      </c>
      <c r="K220" s="142">
        <v>358.99999999999994</v>
      </c>
      <c r="L220" s="137">
        <v>347.7</v>
      </c>
      <c r="M220" s="137">
        <v>336.05</v>
      </c>
      <c r="N220" s="67">
        <v>41958000</v>
      </c>
      <c r="O220" s="161">
        <v>3.0250945342041938E-2</v>
      </c>
    </row>
    <row r="221" spans="1:15" ht="15">
      <c r="A221" s="136">
        <v>211</v>
      </c>
      <c r="B221" s="120" t="s">
        <v>2341</v>
      </c>
      <c r="C221" s="136" t="s">
        <v>2094</v>
      </c>
      <c r="D221" s="141">
        <v>231.3</v>
      </c>
      <c r="E221" s="141">
        <v>229.18333333333331</v>
      </c>
      <c r="F221" s="142">
        <v>226.11666666666662</v>
      </c>
      <c r="G221" s="142">
        <v>220.93333333333331</v>
      </c>
      <c r="H221" s="142">
        <v>217.86666666666662</v>
      </c>
      <c r="I221" s="142">
        <v>234.36666666666662</v>
      </c>
      <c r="J221" s="142">
        <v>237.43333333333328</v>
      </c>
      <c r="K221" s="142">
        <v>242.61666666666662</v>
      </c>
      <c r="L221" s="137">
        <v>232.25</v>
      </c>
      <c r="M221" s="137">
        <v>224</v>
      </c>
      <c r="N221" s="67">
        <v>2808000</v>
      </c>
      <c r="O221" s="161">
        <v>-2.1321961620469083E-3</v>
      </c>
    </row>
    <row r="222" spans="1:15" ht="15">
      <c r="A222" s="136">
        <v>212</v>
      </c>
      <c r="B222" s="120" t="s">
        <v>2349</v>
      </c>
      <c r="C222" s="136" t="s">
        <v>162</v>
      </c>
      <c r="D222" s="141">
        <v>607.79999999999995</v>
      </c>
      <c r="E222" s="141">
        <v>609.69999999999993</v>
      </c>
      <c r="F222" s="142">
        <v>601.19999999999982</v>
      </c>
      <c r="G222" s="142">
        <v>594.59999999999991</v>
      </c>
      <c r="H222" s="142">
        <v>586.0999999999998</v>
      </c>
      <c r="I222" s="142">
        <v>616.29999999999984</v>
      </c>
      <c r="J222" s="142">
        <v>624.80000000000007</v>
      </c>
      <c r="K222" s="142">
        <v>631.39999999999986</v>
      </c>
      <c r="L222" s="137">
        <v>618.20000000000005</v>
      </c>
      <c r="M222" s="137">
        <v>603.1</v>
      </c>
      <c r="N222" s="67">
        <v>2287000</v>
      </c>
      <c r="O222" s="161">
        <v>4.7640861200183231E-2</v>
      </c>
    </row>
    <row r="223" spans="1:15" ht="15">
      <c r="A223" s="136">
        <v>213</v>
      </c>
      <c r="B223" s="120" t="s">
        <v>2354</v>
      </c>
      <c r="C223" s="136" t="s">
        <v>163</v>
      </c>
      <c r="D223" s="141">
        <v>306.3</v>
      </c>
      <c r="E223" s="141">
        <v>306.3</v>
      </c>
      <c r="F223" s="142">
        <v>303.05</v>
      </c>
      <c r="G223" s="142">
        <v>299.8</v>
      </c>
      <c r="H223" s="142">
        <v>296.55</v>
      </c>
      <c r="I223" s="142">
        <v>309.55</v>
      </c>
      <c r="J223" s="142">
        <v>312.8</v>
      </c>
      <c r="K223" s="142">
        <v>316.05</v>
      </c>
      <c r="L223" s="137">
        <v>309.55</v>
      </c>
      <c r="M223" s="137">
        <v>303.05</v>
      </c>
      <c r="N223" s="67">
        <v>36520800</v>
      </c>
      <c r="O223" s="161">
        <v>-1.4889622580436331E-2</v>
      </c>
    </row>
    <row r="224" spans="1:15" ht="15">
      <c r="A224" s="136">
        <v>214</v>
      </c>
      <c r="B224" s="120" t="s">
        <v>2343</v>
      </c>
      <c r="C224" s="136" t="s">
        <v>164</v>
      </c>
      <c r="D224" s="141">
        <v>805.05</v>
      </c>
      <c r="E224" s="141">
        <v>811.73333333333323</v>
      </c>
      <c r="F224" s="142">
        <v>791.81666666666649</v>
      </c>
      <c r="G224" s="142">
        <v>778.58333333333326</v>
      </c>
      <c r="H224" s="142">
        <v>758.66666666666652</v>
      </c>
      <c r="I224" s="142">
        <v>824.96666666666647</v>
      </c>
      <c r="J224" s="142">
        <v>844.88333333333321</v>
      </c>
      <c r="K224" s="142">
        <v>858.11666666666645</v>
      </c>
      <c r="L224" s="137">
        <v>831.65</v>
      </c>
      <c r="M224" s="137">
        <v>798.5</v>
      </c>
      <c r="N224" s="67">
        <v>3822300</v>
      </c>
      <c r="O224" s="161">
        <v>-0.10438633487979755</v>
      </c>
    </row>
    <row r="225" spans="1:15" ht="15">
      <c r="A225" s="136">
        <v>215</v>
      </c>
      <c r="B225" s="120" t="s">
        <v>2344</v>
      </c>
      <c r="C225" s="136" t="s">
        <v>165</v>
      </c>
      <c r="D225" s="141">
        <v>356.05</v>
      </c>
      <c r="E225" s="141">
        <v>355.45</v>
      </c>
      <c r="F225" s="142">
        <v>352.7</v>
      </c>
      <c r="G225" s="142">
        <v>349.35</v>
      </c>
      <c r="H225" s="142">
        <v>346.6</v>
      </c>
      <c r="I225" s="142">
        <v>358.79999999999995</v>
      </c>
      <c r="J225" s="142">
        <v>361.54999999999995</v>
      </c>
      <c r="K225" s="142">
        <v>364.89999999999992</v>
      </c>
      <c r="L225" s="137">
        <v>358.2</v>
      </c>
      <c r="M225" s="137">
        <v>352.1</v>
      </c>
      <c r="N225" s="67">
        <v>41587000</v>
      </c>
      <c r="O225" s="161">
        <v>-1.5249461296204209E-2</v>
      </c>
    </row>
    <row r="226" spans="1:15" ht="15">
      <c r="A226" s="136">
        <v>216</v>
      </c>
      <c r="B226" s="120" t="s">
        <v>2351</v>
      </c>
      <c r="C226" s="136" t="s">
        <v>166</v>
      </c>
      <c r="D226" s="141">
        <v>596.95000000000005</v>
      </c>
      <c r="E226" s="141">
        <v>599.73333333333346</v>
      </c>
      <c r="F226" s="142">
        <v>590.3666666666669</v>
      </c>
      <c r="G226" s="142">
        <v>583.78333333333342</v>
      </c>
      <c r="H226" s="142">
        <v>574.41666666666686</v>
      </c>
      <c r="I226" s="142">
        <v>606.31666666666695</v>
      </c>
      <c r="J226" s="142">
        <v>615.68333333333351</v>
      </c>
      <c r="K226" s="142">
        <v>622.26666666666699</v>
      </c>
      <c r="L226" s="137">
        <v>609.1</v>
      </c>
      <c r="M226" s="137">
        <v>593.15</v>
      </c>
      <c r="N226" s="67">
        <v>7585500</v>
      </c>
      <c r="O226" s="161">
        <v>-2.3935715506924258E-3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E20" sqref="E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43132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11027.7</v>
      </c>
      <c r="D10" s="134">
        <v>11021.833333333334</v>
      </c>
      <c r="E10" s="134">
        <v>10985.166666666668</v>
      </c>
      <c r="F10" s="134">
        <v>10942.633333333333</v>
      </c>
      <c r="G10" s="134">
        <v>10905.966666666667</v>
      </c>
      <c r="H10" s="134">
        <v>11064.366666666669</v>
      </c>
      <c r="I10" s="134">
        <v>11101.033333333336</v>
      </c>
      <c r="J10" s="134">
        <v>11143.566666666669</v>
      </c>
      <c r="K10" s="133">
        <v>11058.5</v>
      </c>
      <c r="L10" s="133">
        <v>10979.3</v>
      </c>
      <c r="M10" s="135"/>
    </row>
    <row r="11" spans="1:15">
      <c r="A11" s="66">
        <v>2</v>
      </c>
      <c r="B11" s="130" t="s">
        <v>252</v>
      </c>
      <c r="C11" s="132">
        <v>27379.45</v>
      </c>
      <c r="D11" s="131">
        <v>27317.383333333331</v>
      </c>
      <c r="E11" s="131">
        <v>27179.016666666663</v>
      </c>
      <c r="F11" s="131">
        <v>26978.583333333332</v>
      </c>
      <c r="G11" s="131">
        <v>26840.216666666664</v>
      </c>
      <c r="H11" s="131">
        <v>27517.816666666662</v>
      </c>
      <c r="I11" s="131">
        <v>27656.183333333331</v>
      </c>
      <c r="J11" s="131">
        <v>27856.616666666661</v>
      </c>
      <c r="K11" s="132">
        <v>27455.75</v>
      </c>
      <c r="L11" s="132">
        <v>27116.95</v>
      </c>
      <c r="M11" s="135"/>
    </row>
    <row r="12" spans="1:15">
      <c r="A12" s="66">
        <v>3</v>
      </c>
      <c r="B12" s="129" t="s">
        <v>2410</v>
      </c>
      <c r="C12" s="132">
        <v>2760.35</v>
      </c>
      <c r="D12" s="131">
        <v>2758.9333333333329</v>
      </c>
      <c r="E12" s="131">
        <v>2740.3166666666657</v>
      </c>
      <c r="F12" s="131">
        <v>2720.2833333333328</v>
      </c>
      <c r="G12" s="131">
        <v>2701.6666666666656</v>
      </c>
      <c r="H12" s="131">
        <v>2778.9666666666658</v>
      </c>
      <c r="I12" s="131">
        <v>2797.5833333333335</v>
      </c>
      <c r="J12" s="131">
        <v>2817.6166666666659</v>
      </c>
      <c r="K12" s="132">
        <v>2777.55</v>
      </c>
      <c r="L12" s="132">
        <v>2738.9</v>
      </c>
      <c r="M12" s="135"/>
    </row>
    <row r="13" spans="1:15">
      <c r="A13" s="66">
        <v>4</v>
      </c>
      <c r="B13" s="130" t="s">
        <v>253</v>
      </c>
      <c r="C13" s="132">
        <v>3619.5</v>
      </c>
      <c r="D13" s="131">
        <v>3625.1666666666665</v>
      </c>
      <c r="E13" s="131">
        <v>3599.583333333333</v>
      </c>
      <c r="F13" s="131">
        <v>3579.6666666666665</v>
      </c>
      <c r="G13" s="131">
        <v>3554.083333333333</v>
      </c>
      <c r="H13" s="131">
        <v>3645.083333333333</v>
      </c>
      <c r="I13" s="131">
        <v>3670.6666666666661</v>
      </c>
      <c r="J13" s="131">
        <v>3690.583333333333</v>
      </c>
      <c r="K13" s="132">
        <v>3650.75</v>
      </c>
      <c r="L13" s="132">
        <v>3605.25</v>
      </c>
      <c r="M13" s="135"/>
    </row>
    <row r="14" spans="1:15">
      <c r="A14" s="66">
        <v>5</v>
      </c>
      <c r="B14" s="130" t="s">
        <v>254</v>
      </c>
      <c r="C14" s="132">
        <v>12986.4</v>
      </c>
      <c r="D14" s="131">
        <v>13024.199999999999</v>
      </c>
      <c r="E14" s="131">
        <v>12905.549999999997</v>
      </c>
      <c r="F14" s="131">
        <v>12824.699999999999</v>
      </c>
      <c r="G14" s="131">
        <v>12706.049999999997</v>
      </c>
      <c r="H14" s="131">
        <v>13105.049999999997</v>
      </c>
      <c r="I14" s="131">
        <v>13223.699999999999</v>
      </c>
      <c r="J14" s="131">
        <v>13304.549999999997</v>
      </c>
      <c r="K14" s="132">
        <v>13142.85</v>
      </c>
      <c r="L14" s="132">
        <v>12943.35</v>
      </c>
      <c r="M14" s="135"/>
    </row>
    <row r="15" spans="1:15">
      <c r="A15" s="66">
        <v>6</v>
      </c>
      <c r="B15" s="130" t="s">
        <v>255</v>
      </c>
      <c r="C15" s="132">
        <v>4288.75</v>
      </c>
      <c r="D15" s="131">
        <v>4286.9000000000005</v>
      </c>
      <c r="E15" s="131">
        <v>4260.4000000000015</v>
      </c>
      <c r="F15" s="131">
        <v>4232.0500000000011</v>
      </c>
      <c r="G15" s="131">
        <v>4205.550000000002</v>
      </c>
      <c r="H15" s="131">
        <v>4315.2500000000009</v>
      </c>
      <c r="I15" s="131">
        <v>4341.7499999999991</v>
      </c>
      <c r="J15" s="131">
        <v>4370.1000000000004</v>
      </c>
      <c r="K15" s="132">
        <v>4313.3999999999996</v>
      </c>
      <c r="L15" s="132">
        <v>4258.55</v>
      </c>
      <c r="M15" s="135"/>
    </row>
    <row r="16" spans="1:15">
      <c r="A16" s="66">
        <v>7</v>
      </c>
      <c r="B16" s="130" t="s">
        <v>245</v>
      </c>
      <c r="C16" s="132">
        <v>5353.95</v>
      </c>
      <c r="D16" s="131">
        <v>5361.6333333333341</v>
      </c>
      <c r="E16" s="131">
        <v>5303.0166666666682</v>
      </c>
      <c r="F16" s="131">
        <v>5252.0833333333339</v>
      </c>
      <c r="G16" s="131">
        <v>5193.4666666666681</v>
      </c>
      <c r="H16" s="131">
        <v>5412.5666666666684</v>
      </c>
      <c r="I16" s="131">
        <v>5471.1833333333352</v>
      </c>
      <c r="J16" s="131">
        <v>5522.1166666666686</v>
      </c>
      <c r="K16" s="132">
        <v>5420.25</v>
      </c>
      <c r="L16" s="132">
        <v>5310.7</v>
      </c>
      <c r="M16" s="135"/>
    </row>
    <row r="17" spans="1:13">
      <c r="A17" s="66">
        <v>8</v>
      </c>
      <c r="B17" s="130" t="s">
        <v>186</v>
      </c>
      <c r="C17" s="130">
        <v>1653.2</v>
      </c>
      <c r="D17" s="131">
        <v>1634.5833333333333</v>
      </c>
      <c r="E17" s="131">
        <v>1604.1666666666665</v>
      </c>
      <c r="F17" s="131">
        <v>1555.1333333333332</v>
      </c>
      <c r="G17" s="131">
        <v>1524.7166666666665</v>
      </c>
      <c r="H17" s="131">
        <v>1683.6166666666666</v>
      </c>
      <c r="I17" s="131">
        <v>1714.0333333333331</v>
      </c>
      <c r="J17" s="131">
        <v>1763.0666666666666</v>
      </c>
      <c r="K17" s="130">
        <v>1665</v>
      </c>
      <c r="L17" s="130">
        <v>1585.55</v>
      </c>
      <c r="M17" s="130">
        <v>1.25376</v>
      </c>
    </row>
    <row r="18" spans="1:13">
      <c r="A18" s="66">
        <v>9</v>
      </c>
      <c r="B18" s="130" t="s">
        <v>415</v>
      </c>
      <c r="C18" s="130">
        <v>163.05000000000001</v>
      </c>
      <c r="D18" s="131">
        <v>161.81666666666669</v>
      </c>
      <c r="E18" s="131">
        <v>159.63333333333338</v>
      </c>
      <c r="F18" s="131">
        <v>156.2166666666667</v>
      </c>
      <c r="G18" s="131">
        <v>154.03333333333339</v>
      </c>
      <c r="H18" s="131">
        <v>165.23333333333338</v>
      </c>
      <c r="I18" s="131">
        <v>167.41666666666671</v>
      </c>
      <c r="J18" s="131">
        <v>170.83333333333337</v>
      </c>
      <c r="K18" s="130">
        <v>164</v>
      </c>
      <c r="L18" s="130">
        <v>158.4</v>
      </c>
      <c r="M18" s="130">
        <v>6.3649800000000001</v>
      </c>
    </row>
    <row r="19" spans="1:13">
      <c r="A19" s="66">
        <v>10</v>
      </c>
      <c r="B19" s="130" t="s">
        <v>30</v>
      </c>
      <c r="C19" s="130">
        <v>1715.25</v>
      </c>
      <c r="D19" s="131">
        <v>1717.7333333333333</v>
      </c>
      <c r="E19" s="131">
        <v>1697.5666666666666</v>
      </c>
      <c r="F19" s="131">
        <v>1679.8833333333332</v>
      </c>
      <c r="G19" s="131">
        <v>1659.7166666666665</v>
      </c>
      <c r="H19" s="131">
        <v>1735.4166666666667</v>
      </c>
      <c r="I19" s="131">
        <v>1755.5833333333333</v>
      </c>
      <c r="J19" s="131">
        <v>1773.2666666666669</v>
      </c>
      <c r="K19" s="130">
        <v>1737.9</v>
      </c>
      <c r="L19" s="130">
        <v>1700.05</v>
      </c>
      <c r="M19" s="130">
        <v>3.35683</v>
      </c>
    </row>
    <row r="20" spans="1:13">
      <c r="A20" s="66">
        <v>11</v>
      </c>
      <c r="B20" s="130" t="s">
        <v>31</v>
      </c>
      <c r="C20" s="130">
        <v>213.2</v>
      </c>
      <c r="D20" s="131">
        <v>213.70000000000002</v>
      </c>
      <c r="E20" s="131">
        <v>208.65000000000003</v>
      </c>
      <c r="F20" s="131">
        <v>204.10000000000002</v>
      </c>
      <c r="G20" s="131">
        <v>199.05000000000004</v>
      </c>
      <c r="H20" s="131">
        <v>218.25000000000003</v>
      </c>
      <c r="I20" s="131">
        <v>223.30000000000004</v>
      </c>
      <c r="J20" s="131">
        <v>227.85000000000002</v>
      </c>
      <c r="K20" s="130">
        <v>218.75</v>
      </c>
      <c r="L20" s="130">
        <v>209.15</v>
      </c>
      <c r="M20" s="130">
        <v>77.324190000000002</v>
      </c>
    </row>
    <row r="21" spans="1:13">
      <c r="A21" s="66">
        <v>12</v>
      </c>
      <c r="B21" s="130" t="s">
        <v>32</v>
      </c>
      <c r="C21" s="130">
        <v>428.85</v>
      </c>
      <c r="D21" s="131">
        <v>429.61666666666662</v>
      </c>
      <c r="E21" s="131">
        <v>423.73333333333323</v>
      </c>
      <c r="F21" s="131">
        <v>418.61666666666662</v>
      </c>
      <c r="G21" s="131">
        <v>412.73333333333323</v>
      </c>
      <c r="H21" s="131">
        <v>434.73333333333323</v>
      </c>
      <c r="I21" s="131">
        <v>440.61666666666656</v>
      </c>
      <c r="J21" s="131">
        <v>445.73333333333323</v>
      </c>
      <c r="K21" s="130">
        <v>435.5</v>
      </c>
      <c r="L21" s="130">
        <v>424.5</v>
      </c>
      <c r="M21" s="130">
        <v>27.34628</v>
      </c>
    </row>
    <row r="22" spans="1:13">
      <c r="A22" s="66">
        <v>13</v>
      </c>
      <c r="B22" s="130" t="s">
        <v>33</v>
      </c>
      <c r="C22" s="130">
        <v>36.65</v>
      </c>
      <c r="D22" s="131">
        <v>37</v>
      </c>
      <c r="E22" s="131">
        <v>35.75</v>
      </c>
      <c r="F22" s="131">
        <v>34.85</v>
      </c>
      <c r="G22" s="131">
        <v>33.6</v>
      </c>
      <c r="H22" s="131">
        <v>37.9</v>
      </c>
      <c r="I22" s="131">
        <v>39.15</v>
      </c>
      <c r="J22" s="131">
        <v>40.049999999999997</v>
      </c>
      <c r="K22" s="130">
        <v>38.25</v>
      </c>
      <c r="L22" s="130">
        <v>36.1</v>
      </c>
      <c r="M22" s="130">
        <v>109.59614999999999</v>
      </c>
    </row>
    <row r="23" spans="1:13">
      <c r="A23" s="66">
        <v>14</v>
      </c>
      <c r="B23" s="130" t="s">
        <v>438</v>
      </c>
      <c r="C23" s="130">
        <v>1535.85</v>
      </c>
      <c r="D23" s="131">
        <v>1543.6166666666668</v>
      </c>
      <c r="E23" s="131">
        <v>1517.2333333333336</v>
      </c>
      <c r="F23" s="131">
        <v>1498.6166666666668</v>
      </c>
      <c r="G23" s="131">
        <v>1472.2333333333336</v>
      </c>
      <c r="H23" s="131">
        <v>1562.2333333333336</v>
      </c>
      <c r="I23" s="131">
        <v>1588.6166666666668</v>
      </c>
      <c r="J23" s="131">
        <v>1607.2333333333336</v>
      </c>
      <c r="K23" s="130">
        <v>1570</v>
      </c>
      <c r="L23" s="130">
        <v>1525</v>
      </c>
      <c r="M23" s="130">
        <v>0.27039000000000002</v>
      </c>
    </row>
    <row r="24" spans="1:13">
      <c r="A24" s="66">
        <v>15</v>
      </c>
      <c r="B24" s="130" t="s">
        <v>235</v>
      </c>
      <c r="C24" s="130">
        <v>1451.55</v>
      </c>
      <c r="D24" s="131">
        <v>1445.8166666666666</v>
      </c>
      <c r="E24" s="131">
        <v>1430.8333333333333</v>
      </c>
      <c r="F24" s="131">
        <v>1410.1166666666666</v>
      </c>
      <c r="G24" s="131">
        <v>1395.1333333333332</v>
      </c>
      <c r="H24" s="131">
        <v>1466.5333333333333</v>
      </c>
      <c r="I24" s="131">
        <v>1481.5166666666669</v>
      </c>
      <c r="J24" s="131">
        <v>1502.2333333333333</v>
      </c>
      <c r="K24" s="130">
        <v>1460.8</v>
      </c>
      <c r="L24" s="130">
        <v>1425.1</v>
      </c>
      <c r="M24" s="130">
        <v>1.8296399999999999</v>
      </c>
    </row>
    <row r="25" spans="1:13">
      <c r="A25" s="66">
        <v>16</v>
      </c>
      <c r="B25" s="130" t="s">
        <v>453</v>
      </c>
      <c r="C25" s="130">
        <v>2198.75</v>
      </c>
      <c r="D25" s="131">
        <v>2205.5666666666666</v>
      </c>
      <c r="E25" s="131">
        <v>2181.1833333333334</v>
      </c>
      <c r="F25" s="131">
        <v>2163.6166666666668</v>
      </c>
      <c r="G25" s="131">
        <v>2139.2333333333336</v>
      </c>
      <c r="H25" s="131">
        <v>2223.1333333333332</v>
      </c>
      <c r="I25" s="131">
        <v>2247.5166666666664</v>
      </c>
      <c r="J25" s="131">
        <v>2265.083333333333</v>
      </c>
      <c r="K25" s="130">
        <v>2229.9499999999998</v>
      </c>
      <c r="L25" s="130">
        <v>2188</v>
      </c>
      <c r="M25" s="130">
        <v>0.18473999999999999</v>
      </c>
    </row>
    <row r="26" spans="1:13">
      <c r="A26" s="66">
        <v>17</v>
      </c>
      <c r="B26" s="130" t="s">
        <v>187</v>
      </c>
      <c r="C26" s="130">
        <v>810.1</v>
      </c>
      <c r="D26" s="131">
        <v>810.73333333333323</v>
      </c>
      <c r="E26" s="131">
        <v>801.46666666666647</v>
      </c>
      <c r="F26" s="131">
        <v>792.83333333333326</v>
      </c>
      <c r="G26" s="131">
        <v>783.56666666666649</v>
      </c>
      <c r="H26" s="131">
        <v>819.36666666666645</v>
      </c>
      <c r="I26" s="131">
        <v>828.6333333333331</v>
      </c>
      <c r="J26" s="131">
        <v>837.26666666666642</v>
      </c>
      <c r="K26" s="130">
        <v>820</v>
      </c>
      <c r="L26" s="130">
        <v>802.1</v>
      </c>
      <c r="M26" s="130">
        <v>2.9740600000000001</v>
      </c>
    </row>
    <row r="27" spans="1:13">
      <c r="A27" s="66">
        <v>18</v>
      </c>
      <c r="B27" s="130" t="s">
        <v>35</v>
      </c>
      <c r="C27" s="130">
        <v>261.8</v>
      </c>
      <c r="D27" s="131">
        <v>260.75</v>
      </c>
      <c r="E27" s="131">
        <v>258.2</v>
      </c>
      <c r="F27" s="131">
        <v>254.59999999999997</v>
      </c>
      <c r="G27" s="131">
        <v>252.04999999999995</v>
      </c>
      <c r="H27" s="131">
        <v>264.35000000000002</v>
      </c>
      <c r="I27" s="131">
        <v>266.89999999999998</v>
      </c>
      <c r="J27" s="131">
        <v>270.50000000000006</v>
      </c>
      <c r="K27" s="130">
        <v>263.3</v>
      </c>
      <c r="L27" s="130">
        <v>257.14999999999998</v>
      </c>
      <c r="M27" s="130">
        <v>27.088460000000001</v>
      </c>
    </row>
    <row r="28" spans="1:13">
      <c r="A28" s="66">
        <v>19</v>
      </c>
      <c r="B28" s="130" t="s">
        <v>486</v>
      </c>
      <c r="C28" s="130">
        <v>567.1</v>
      </c>
      <c r="D28" s="131">
        <v>562.5</v>
      </c>
      <c r="E28" s="131">
        <v>548.1</v>
      </c>
      <c r="F28" s="131">
        <v>529.1</v>
      </c>
      <c r="G28" s="131">
        <v>514.70000000000005</v>
      </c>
      <c r="H28" s="131">
        <v>581.5</v>
      </c>
      <c r="I28" s="131">
        <v>595.90000000000009</v>
      </c>
      <c r="J28" s="131">
        <v>614.9</v>
      </c>
      <c r="K28" s="130">
        <v>576.9</v>
      </c>
      <c r="L28" s="130">
        <v>543.5</v>
      </c>
      <c r="M28" s="130">
        <v>4.8873499999999996</v>
      </c>
    </row>
    <row r="29" spans="1:13">
      <c r="A29" s="66">
        <v>20</v>
      </c>
      <c r="B29" s="130" t="s">
        <v>37</v>
      </c>
      <c r="C29" s="130">
        <v>1162.8</v>
      </c>
      <c r="D29" s="131">
        <v>1157.2166666666665</v>
      </c>
      <c r="E29" s="131">
        <v>1140.583333333333</v>
      </c>
      <c r="F29" s="131">
        <v>1118.3666666666666</v>
      </c>
      <c r="G29" s="131">
        <v>1101.7333333333331</v>
      </c>
      <c r="H29" s="131">
        <v>1179.4333333333329</v>
      </c>
      <c r="I29" s="131">
        <v>1196.0666666666666</v>
      </c>
      <c r="J29" s="131">
        <v>1218.2833333333328</v>
      </c>
      <c r="K29" s="130">
        <v>1173.8499999999999</v>
      </c>
      <c r="L29" s="130">
        <v>1135</v>
      </c>
      <c r="M29" s="130">
        <v>4.95268</v>
      </c>
    </row>
    <row r="30" spans="1:13">
      <c r="A30" s="66">
        <v>21</v>
      </c>
      <c r="B30" s="130" t="s">
        <v>38</v>
      </c>
      <c r="C30" s="130">
        <v>254.85</v>
      </c>
      <c r="D30" s="131">
        <v>257.38333333333338</v>
      </c>
      <c r="E30" s="131">
        <v>251.01666666666677</v>
      </c>
      <c r="F30" s="131">
        <v>247.18333333333339</v>
      </c>
      <c r="G30" s="131">
        <v>240.81666666666678</v>
      </c>
      <c r="H30" s="131">
        <v>261.21666666666675</v>
      </c>
      <c r="I30" s="131">
        <v>267.58333333333343</v>
      </c>
      <c r="J30" s="131">
        <v>271.41666666666674</v>
      </c>
      <c r="K30" s="130">
        <v>263.75</v>
      </c>
      <c r="L30" s="130">
        <v>253.55</v>
      </c>
      <c r="M30" s="130">
        <v>35.31429</v>
      </c>
    </row>
    <row r="31" spans="1:13">
      <c r="A31" s="66">
        <v>22</v>
      </c>
      <c r="B31" s="130" t="s">
        <v>39</v>
      </c>
      <c r="C31" s="130">
        <v>413.35</v>
      </c>
      <c r="D31" s="131">
        <v>416.26666666666671</v>
      </c>
      <c r="E31" s="131">
        <v>402.68333333333339</v>
      </c>
      <c r="F31" s="131">
        <v>392.01666666666671</v>
      </c>
      <c r="G31" s="131">
        <v>378.43333333333339</v>
      </c>
      <c r="H31" s="131">
        <v>426.93333333333339</v>
      </c>
      <c r="I31" s="131">
        <v>440.51666666666677</v>
      </c>
      <c r="J31" s="131">
        <v>451.18333333333339</v>
      </c>
      <c r="K31" s="130">
        <v>429.85</v>
      </c>
      <c r="L31" s="130">
        <v>405.6</v>
      </c>
      <c r="M31" s="130">
        <v>30.191800000000001</v>
      </c>
    </row>
    <row r="32" spans="1:13">
      <c r="A32" s="66">
        <v>23</v>
      </c>
      <c r="B32" s="130" t="s">
        <v>40</v>
      </c>
      <c r="C32" s="130">
        <v>126.1</v>
      </c>
      <c r="D32" s="131">
        <v>125.68333333333332</v>
      </c>
      <c r="E32" s="131">
        <v>124.81666666666665</v>
      </c>
      <c r="F32" s="131">
        <v>123.53333333333333</v>
      </c>
      <c r="G32" s="131">
        <v>122.66666666666666</v>
      </c>
      <c r="H32" s="131">
        <v>126.96666666666664</v>
      </c>
      <c r="I32" s="131">
        <v>127.83333333333331</v>
      </c>
      <c r="J32" s="131">
        <v>129.11666666666662</v>
      </c>
      <c r="K32" s="130">
        <v>126.55</v>
      </c>
      <c r="L32" s="130">
        <v>124.4</v>
      </c>
      <c r="M32" s="130">
        <v>100.40333</v>
      </c>
    </row>
    <row r="33" spans="1:13">
      <c r="A33" s="66">
        <v>24</v>
      </c>
      <c r="B33" s="130" t="s">
        <v>41</v>
      </c>
      <c r="C33" s="130">
        <v>1128.3</v>
      </c>
      <c r="D33" s="131">
        <v>1130.7</v>
      </c>
      <c r="E33" s="131">
        <v>1121.6000000000001</v>
      </c>
      <c r="F33" s="131">
        <v>1114.9000000000001</v>
      </c>
      <c r="G33" s="131">
        <v>1105.8000000000002</v>
      </c>
      <c r="H33" s="131">
        <v>1137.4000000000001</v>
      </c>
      <c r="I33" s="131">
        <v>1146.5</v>
      </c>
      <c r="J33" s="131">
        <v>1153.2</v>
      </c>
      <c r="K33" s="130">
        <v>1139.8</v>
      </c>
      <c r="L33" s="130">
        <v>1124</v>
      </c>
      <c r="M33" s="130">
        <v>9.6159599999999994</v>
      </c>
    </row>
    <row r="34" spans="1:13">
      <c r="A34" s="66">
        <v>25</v>
      </c>
      <c r="B34" s="130" t="s">
        <v>42</v>
      </c>
      <c r="C34" s="130">
        <v>629.54999999999995</v>
      </c>
      <c r="D34" s="131">
        <v>629.41666666666663</v>
      </c>
      <c r="E34" s="131">
        <v>623.33333333333326</v>
      </c>
      <c r="F34" s="131">
        <v>617.11666666666667</v>
      </c>
      <c r="G34" s="131">
        <v>611.0333333333333</v>
      </c>
      <c r="H34" s="131">
        <v>635.63333333333321</v>
      </c>
      <c r="I34" s="131">
        <v>641.71666666666647</v>
      </c>
      <c r="J34" s="131">
        <v>647.93333333333317</v>
      </c>
      <c r="K34" s="130">
        <v>635.5</v>
      </c>
      <c r="L34" s="130">
        <v>623.20000000000005</v>
      </c>
      <c r="M34" s="130">
        <v>18.774450000000002</v>
      </c>
    </row>
    <row r="35" spans="1:13">
      <c r="A35" s="66">
        <v>26</v>
      </c>
      <c r="B35" s="130" t="s">
        <v>43</v>
      </c>
      <c r="C35" s="130">
        <v>593.6</v>
      </c>
      <c r="D35" s="131">
        <v>592.25</v>
      </c>
      <c r="E35" s="131">
        <v>588.5</v>
      </c>
      <c r="F35" s="131">
        <v>583.4</v>
      </c>
      <c r="G35" s="131">
        <v>579.65</v>
      </c>
      <c r="H35" s="131">
        <v>597.35</v>
      </c>
      <c r="I35" s="131">
        <v>601.1</v>
      </c>
      <c r="J35" s="131">
        <v>606.20000000000005</v>
      </c>
      <c r="K35" s="130">
        <v>596</v>
      </c>
      <c r="L35" s="130">
        <v>587.15</v>
      </c>
      <c r="M35" s="130">
        <v>71.080600000000004</v>
      </c>
    </row>
    <row r="36" spans="1:13">
      <c r="A36" s="66">
        <v>27</v>
      </c>
      <c r="B36" s="130" t="s">
        <v>44</v>
      </c>
      <c r="C36" s="130">
        <v>3337.15</v>
      </c>
      <c r="D36" s="131">
        <v>3326.3666666666668</v>
      </c>
      <c r="E36" s="131">
        <v>3266.9333333333334</v>
      </c>
      <c r="F36" s="131">
        <v>3196.7166666666667</v>
      </c>
      <c r="G36" s="131">
        <v>3137.2833333333333</v>
      </c>
      <c r="H36" s="131">
        <v>3396.5833333333335</v>
      </c>
      <c r="I36" s="131">
        <v>3456.0166666666669</v>
      </c>
      <c r="J36" s="131">
        <v>3526.2333333333336</v>
      </c>
      <c r="K36" s="130">
        <v>3385.8</v>
      </c>
      <c r="L36" s="130">
        <v>3256.15</v>
      </c>
      <c r="M36" s="130">
        <v>2.7593399999999999</v>
      </c>
    </row>
    <row r="37" spans="1:13">
      <c r="A37" s="66">
        <v>28</v>
      </c>
      <c r="B37" s="130" t="s">
        <v>189</v>
      </c>
      <c r="C37" s="130">
        <v>4812.3500000000004</v>
      </c>
      <c r="D37" s="131">
        <v>4804.083333333333</v>
      </c>
      <c r="E37" s="131">
        <v>4744.7166666666662</v>
      </c>
      <c r="F37" s="131">
        <v>4677.083333333333</v>
      </c>
      <c r="G37" s="131">
        <v>4617.7166666666662</v>
      </c>
      <c r="H37" s="131">
        <v>4871.7166666666662</v>
      </c>
      <c r="I37" s="131">
        <v>4931.083333333333</v>
      </c>
      <c r="J37" s="131">
        <v>4998.7166666666662</v>
      </c>
      <c r="K37" s="130">
        <v>4863.45</v>
      </c>
      <c r="L37" s="130">
        <v>4736.45</v>
      </c>
      <c r="M37" s="130">
        <v>2.2016100000000001</v>
      </c>
    </row>
    <row r="38" spans="1:13">
      <c r="A38" s="66">
        <v>29</v>
      </c>
      <c r="B38" s="130" t="s">
        <v>188</v>
      </c>
      <c r="C38" s="130">
        <v>1677.85</v>
      </c>
      <c r="D38" s="131">
        <v>1670.95</v>
      </c>
      <c r="E38" s="131">
        <v>1651.9</v>
      </c>
      <c r="F38" s="131">
        <v>1625.95</v>
      </c>
      <c r="G38" s="131">
        <v>1606.9</v>
      </c>
      <c r="H38" s="131">
        <v>1696.9</v>
      </c>
      <c r="I38" s="131">
        <v>1715.9499999999998</v>
      </c>
      <c r="J38" s="131">
        <v>1741.9</v>
      </c>
      <c r="K38" s="130">
        <v>1690</v>
      </c>
      <c r="L38" s="130">
        <v>1645</v>
      </c>
      <c r="M38" s="130">
        <v>13.32225</v>
      </c>
    </row>
    <row r="39" spans="1:13">
      <c r="A39" s="66">
        <v>30</v>
      </c>
      <c r="B39" s="130" t="s">
        <v>45</v>
      </c>
      <c r="C39" s="130">
        <v>156.80000000000001</v>
      </c>
      <c r="D39" s="131">
        <v>158.03333333333333</v>
      </c>
      <c r="E39" s="131">
        <v>154.26666666666665</v>
      </c>
      <c r="F39" s="131">
        <v>151.73333333333332</v>
      </c>
      <c r="G39" s="131">
        <v>147.96666666666664</v>
      </c>
      <c r="H39" s="131">
        <v>160.56666666666666</v>
      </c>
      <c r="I39" s="131">
        <v>164.33333333333337</v>
      </c>
      <c r="J39" s="131">
        <v>166.86666666666667</v>
      </c>
      <c r="K39" s="130">
        <v>161.80000000000001</v>
      </c>
      <c r="L39" s="130">
        <v>155.5</v>
      </c>
      <c r="M39" s="130">
        <v>134.20760000000001</v>
      </c>
    </row>
    <row r="40" spans="1:13">
      <c r="A40" s="66">
        <v>31</v>
      </c>
      <c r="B40" s="130" t="s">
        <v>46</v>
      </c>
      <c r="C40" s="130">
        <v>157.19999999999999</v>
      </c>
      <c r="D40" s="131">
        <v>158.46666666666667</v>
      </c>
      <c r="E40" s="131">
        <v>154.23333333333335</v>
      </c>
      <c r="F40" s="131">
        <v>151.26666666666668</v>
      </c>
      <c r="G40" s="131">
        <v>147.03333333333336</v>
      </c>
      <c r="H40" s="131">
        <v>161.43333333333334</v>
      </c>
      <c r="I40" s="131">
        <v>165.66666666666663</v>
      </c>
      <c r="J40" s="131">
        <v>168.63333333333333</v>
      </c>
      <c r="K40" s="130">
        <v>162.69999999999999</v>
      </c>
      <c r="L40" s="130">
        <v>155.5</v>
      </c>
      <c r="M40" s="130">
        <v>45.101520000000001</v>
      </c>
    </row>
    <row r="41" spans="1:13">
      <c r="A41" s="66">
        <v>32</v>
      </c>
      <c r="B41" s="130" t="s">
        <v>47</v>
      </c>
      <c r="C41" s="130">
        <v>705.95</v>
      </c>
      <c r="D41" s="131">
        <v>707.75</v>
      </c>
      <c r="E41" s="131">
        <v>698.3</v>
      </c>
      <c r="F41" s="131">
        <v>690.65</v>
      </c>
      <c r="G41" s="131">
        <v>681.19999999999993</v>
      </c>
      <c r="H41" s="131">
        <v>715.4</v>
      </c>
      <c r="I41" s="131">
        <v>724.85</v>
      </c>
      <c r="J41" s="131">
        <v>732.5</v>
      </c>
      <c r="K41" s="130">
        <v>717.2</v>
      </c>
      <c r="L41" s="130">
        <v>700.1</v>
      </c>
      <c r="M41" s="130">
        <v>2.9136799999999998</v>
      </c>
    </row>
    <row r="42" spans="1:13">
      <c r="A42" s="66">
        <v>33</v>
      </c>
      <c r="B42" s="130" t="s">
        <v>190</v>
      </c>
      <c r="C42" s="130">
        <v>169.35</v>
      </c>
      <c r="D42" s="131">
        <v>169.61666666666667</v>
      </c>
      <c r="E42" s="131">
        <v>167.23333333333335</v>
      </c>
      <c r="F42" s="131">
        <v>165.11666666666667</v>
      </c>
      <c r="G42" s="131">
        <v>162.73333333333335</v>
      </c>
      <c r="H42" s="131">
        <v>171.73333333333335</v>
      </c>
      <c r="I42" s="131">
        <v>174.11666666666667</v>
      </c>
      <c r="J42" s="131">
        <v>176.23333333333335</v>
      </c>
      <c r="K42" s="130">
        <v>172</v>
      </c>
      <c r="L42" s="130">
        <v>167.5</v>
      </c>
      <c r="M42" s="130">
        <v>144.11761000000001</v>
      </c>
    </row>
    <row r="43" spans="1:13">
      <c r="A43" s="66">
        <v>34</v>
      </c>
      <c r="B43" s="130" t="s">
        <v>597</v>
      </c>
      <c r="C43" s="130">
        <v>250.35</v>
      </c>
      <c r="D43" s="131">
        <v>249.46666666666667</v>
      </c>
      <c r="E43" s="131">
        <v>245.88333333333333</v>
      </c>
      <c r="F43" s="131">
        <v>241.41666666666666</v>
      </c>
      <c r="G43" s="131">
        <v>237.83333333333331</v>
      </c>
      <c r="H43" s="131">
        <v>253.93333333333334</v>
      </c>
      <c r="I43" s="131">
        <v>257.51666666666665</v>
      </c>
      <c r="J43" s="131">
        <v>261.98333333333335</v>
      </c>
      <c r="K43" s="130">
        <v>253.05</v>
      </c>
      <c r="L43" s="130">
        <v>245</v>
      </c>
      <c r="M43" s="130">
        <v>4.7884399999999996</v>
      </c>
    </row>
    <row r="44" spans="1:13">
      <c r="A44" s="66">
        <v>35</v>
      </c>
      <c r="B44" s="130" t="s">
        <v>2198</v>
      </c>
      <c r="C44" s="130">
        <v>1051.6500000000001</v>
      </c>
      <c r="D44" s="131">
        <v>1041.4166666666667</v>
      </c>
      <c r="E44" s="131">
        <v>1024.2333333333336</v>
      </c>
      <c r="F44" s="131">
        <v>996.81666666666683</v>
      </c>
      <c r="G44" s="131">
        <v>979.63333333333367</v>
      </c>
      <c r="H44" s="131">
        <v>1068.8333333333335</v>
      </c>
      <c r="I44" s="131">
        <v>1086.0166666666664</v>
      </c>
      <c r="J44" s="131">
        <v>1113.4333333333334</v>
      </c>
      <c r="K44" s="130">
        <v>1058.5999999999999</v>
      </c>
      <c r="L44" s="130">
        <v>1014</v>
      </c>
      <c r="M44" s="130">
        <v>14.582710000000001</v>
      </c>
    </row>
    <row r="45" spans="1:13">
      <c r="A45" s="66">
        <v>36</v>
      </c>
      <c r="B45" s="130" t="s">
        <v>48</v>
      </c>
      <c r="C45" s="130">
        <v>717.1</v>
      </c>
      <c r="D45" s="131">
        <v>717.44999999999993</v>
      </c>
      <c r="E45" s="131">
        <v>709.99999999999989</v>
      </c>
      <c r="F45" s="131">
        <v>702.9</v>
      </c>
      <c r="G45" s="131">
        <v>695.44999999999993</v>
      </c>
      <c r="H45" s="131">
        <v>724.54999999999984</v>
      </c>
      <c r="I45" s="131">
        <v>731.99999999999989</v>
      </c>
      <c r="J45" s="131">
        <v>739.0999999999998</v>
      </c>
      <c r="K45" s="130">
        <v>724.9</v>
      </c>
      <c r="L45" s="130">
        <v>710.35</v>
      </c>
      <c r="M45" s="130">
        <v>8.6966599999999996</v>
      </c>
    </row>
    <row r="46" spans="1:13">
      <c r="A46" s="66">
        <v>37</v>
      </c>
      <c r="B46" s="130" t="s">
        <v>49</v>
      </c>
      <c r="C46" s="130">
        <v>439.85</v>
      </c>
      <c r="D46" s="131">
        <v>440.75</v>
      </c>
      <c r="E46" s="131">
        <v>435.5</v>
      </c>
      <c r="F46" s="131">
        <v>431.15</v>
      </c>
      <c r="G46" s="131">
        <v>425.9</v>
      </c>
      <c r="H46" s="131">
        <v>445.1</v>
      </c>
      <c r="I46" s="131">
        <v>450.35</v>
      </c>
      <c r="J46" s="131">
        <v>454.70000000000005</v>
      </c>
      <c r="K46" s="130">
        <v>446</v>
      </c>
      <c r="L46" s="130">
        <v>436.4</v>
      </c>
      <c r="M46" s="130">
        <v>63.713200000000001</v>
      </c>
    </row>
    <row r="47" spans="1:13">
      <c r="A47" s="66">
        <v>38</v>
      </c>
      <c r="B47" s="130" t="s">
        <v>50</v>
      </c>
      <c r="C47" s="130">
        <v>100.2</v>
      </c>
      <c r="D47" s="131">
        <v>100.96666666666665</v>
      </c>
      <c r="E47" s="131">
        <v>98.333333333333314</v>
      </c>
      <c r="F47" s="131">
        <v>96.466666666666654</v>
      </c>
      <c r="G47" s="131">
        <v>93.833333333333314</v>
      </c>
      <c r="H47" s="131">
        <v>102.83333333333331</v>
      </c>
      <c r="I47" s="131">
        <v>105.46666666666667</v>
      </c>
      <c r="J47" s="131">
        <v>107.33333333333331</v>
      </c>
      <c r="K47" s="130">
        <v>103.6</v>
      </c>
      <c r="L47" s="130">
        <v>99.1</v>
      </c>
      <c r="M47" s="130">
        <v>125.59349</v>
      </c>
    </row>
    <row r="48" spans="1:13">
      <c r="A48" s="66">
        <v>39</v>
      </c>
      <c r="B48" s="130" t="s">
        <v>51</v>
      </c>
      <c r="C48" s="130">
        <v>614.9</v>
      </c>
      <c r="D48" s="131">
        <v>618.31666666666672</v>
      </c>
      <c r="E48" s="131">
        <v>605.63333333333344</v>
      </c>
      <c r="F48" s="131">
        <v>596.36666666666667</v>
      </c>
      <c r="G48" s="131">
        <v>583.68333333333339</v>
      </c>
      <c r="H48" s="131">
        <v>627.58333333333348</v>
      </c>
      <c r="I48" s="131">
        <v>640.26666666666665</v>
      </c>
      <c r="J48" s="131">
        <v>649.53333333333353</v>
      </c>
      <c r="K48" s="130">
        <v>631</v>
      </c>
      <c r="L48" s="130">
        <v>609.04999999999995</v>
      </c>
      <c r="M48" s="130">
        <v>26.220929999999999</v>
      </c>
    </row>
    <row r="49" spans="1:13">
      <c r="A49" s="66">
        <v>40</v>
      </c>
      <c r="B49" s="130" t="s">
        <v>52</v>
      </c>
      <c r="C49" s="130">
        <v>19400.25</v>
      </c>
      <c r="D49" s="131">
        <v>19452.099999999999</v>
      </c>
      <c r="E49" s="131">
        <v>19239.249999999996</v>
      </c>
      <c r="F49" s="131">
        <v>19078.249999999996</v>
      </c>
      <c r="G49" s="131">
        <v>18865.399999999994</v>
      </c>
      <c r="H49" s="131">
        <v>19613.099999999999</v>
      </c>
      <c r="I49" s="131">
        <v>19825.950000000004</v>
      </c>
      <c r="J49" s="131">
        <v>19986.95</v>
      </c>
      <c r="K49" s="130">
        <v>19664.95</v>
      </c>
      <c r="L49" s="130">
        <v>19291.099999999999</v>
      </c>
      <c r="M49" s="130">
        <v>0.34589999999999999</v>
      </c>
    </row>
    <row r="50" spans="1:13">
      <c r="A50" s="66">
        <v>41</v>
      </c>
      <c r="B50" s="130" t="s">
        <v>53</v>
      </c>
      <c r="C50" s="130">
        <v>492.3</v>
      </c>
      <c r="D50" s="131">
        <v>489.75</v>
      </c>
      <c r="E50" s="131">
        <v>485.9</v>
      </c>
      <c r="F50" s="131">
        <v>479.5</v>
      </c>
      <c r="G50" s="131">
        <v>475.65</v>
      </c>
      <c r="H50" s="131">
        <v>496.15</v>
      </c>
      <c r="I50" s="131">
        <v>500</v>
      </c>
      <c r="J50" s="131">
        <v>506.4</v>
      </c>
      <c r="K50" s="130">
        <v>493.6</v>
      </c>
      <c r="L50" s="130">
        <v>483.35</v>
      </c>
      <c r="M50" s="130">
        <v>61.11327</v>
      </c>
    </row>
    <row r="51" spans="1:13">
      <c r="A51" s="66">
        <v>42</v>
      </c>
      <c r="B51" s="130" t="s">
        <v>193</v>
      </c>
      <c r="C51" s="130">
        <v>4684.1499999999996</v>
      </c>
      <c r="D51" s="131">
        <v>4681.25</v>
      </c>
      <c r="E51" s="131">
        <v>4650.1000000000004</v>
      </c>
      <c r="F51" s="131">
        <v>4616.05</v>
      </c>
      <c r="G51" s="131">
        <v>4584.9000000000005</v>
      </c>
      <c r="H51" s="131">
        <v>4715.3</v>
      </c>
      <c r="I51" s="131">
        <v>4746.45</v>
      </c>
      <c r="J51" s="131">
        <v>4780.5</v>
      </c>
      <c r="K51" s="130">
        <v>4712.3999999999996</v>
      </c>
      <c r="L51" s="130">
        <v>4647.2</v>
      </c>
      <c r="M51" s="130">
        <v>0.71887000000000001</v>
      </c>
    </row>
    <row r="52" spans="1:13">
      <c r="A52" s="66">
        <v>43</v>
      </c>
      <c r="B52" s="130" t="s">
        <v>195</v>
      </c>
      <c r="C52" s="130">
        <v>425.8</v>
      </c>
      <c r="D52" s="131">
        <v>425.5</v>
      </c>
      <c r="E52" s="131">
        <v>420.6</v>
      </c>
      <c r="F52" s="131">
        <v>415.40000000000003</v>
      </c>
      <c r="G52" s="131">
        <v>410.50000000000006</v>
      </c>
      <c r="H52" s="131">
        <v>430.7</v>
      </c>
      <c r="I52" s="131">
        <v>435.59999999999997</v>
      </c>
      <c r="J52" s="131">
        <v>440.79999999999995</v>
      </c>
      <c r="K52" s="130">
        <v>430.4</v>
      </c>
      <c r="L52" s="130">
        <v>420.3</v>
      </c>
      <c r="M52" s="130">
        <v>12.406319999999999</v>
      </c>
    </row>
    <row r="53" spans="1:13">
      <c r="A53" s="66">
        <v>44</v>
      </c>
      <c r="B53" s="130" t="s">
        <v>54</v>
      </c>
      <c r="C53" s="130">
        <v>341.35</v>
      </c>
      <c r="D53" s="131">
        <v>344.06666666666666</v>
      </c>
      <c r="E53" s="131">
        <v>336.13333333333333</v>
      </c>
      <c r="F53" s="131">
        <v>330.91666666666669</v>
      </c>
      <c r="G53" s="131">
        <v>322.98333333333335</v>
      </c>
      <c r="H53" s="131">
        <v>349.2833333333333</v>
      </c>
      <c r="I53" s="131">
        <v>357.21666666666658</v>
      </c>
      <c r="J53" s="131">
        <v>362.43333333333328</v>
      </c>
      <c r="K53" s="130">
        <v>352</v>
      </c>
      <c r="L53" s="130">
        <v>338.85</v>
      </c>
      <c r="M53" s="130">
        <v>25.267060000000001</v>
      </c>
    </row>
    <row r="54" spans="1:13">
      <c r="A54" s="66">
        <v>45</v>
      </c>
      <c r="B54" s="130" t="s">
        <v>233</v>
      </c>
      <c r="C54" s="130">
        <v>185.4</v>
      </c>
      <c r="D54" s="131">
        <v>184.85</v>
      </c>
      <c r="E54" s="131">
        <v>182.54999999999998</v>
      </c>
      <c r="F54" s="131">
        <v>179.7</v>
      </c>
      <c r="G54" s="131">
        <v>177.39999999999998</v>
      </c>
      <c r="H54" s="131">
        <v>187.7</v>
      </c>
      <c r="I54" s="131">
        <v>190</v>
      </c>
      <c r="J54" s="131">
        <v>192.85</v>
      </c>
      <c r="K54" s="130">
        <v>187.15</v>
      </c>
      <c r="L54" s="130">
        <v>182</v>
      </c>
      <c r="M54" s="130">
        <v>29.497699999999998</v>
      </c>
    </row>
    <row r="55" spans="1:13">
      <c r="A55" s="66">
        <v>46</v>
      </c>
      <c r="B55" s="130" t="s">
        <v>674</v>
      </c>
      <c r="C55" s="130">
        <v>73.05</v>
      </c>
      <c r="D55" s="131">
        <v>73.100000000000009</v>
      </c>
      <c r="E55" s="131">
        <v>72.450000000000017</v>
      </c>
      <c r="F55" s="131">
        <v>71.850000000000009</v>
      </c>
      <c r="G55" s="131">
        <v>71.200000000000017</v>
      </c>
      <c r="H55" s="131">
        <v>73.700000000000017</v>
      </c>
      <c r="I55" s="131">
        <v>74.350000000000023</v>
      </c>
      <c r="J55" s="131">
        <v>74.950000000000017</v>
      </c>
      <c r="K55" s="130">
        <v>73.75</v>
      </c>
      <c r="L55" s="130">
        <v>72.5</v>
      </c>
      <c r="M55" s="130">
        <v>1.9716199999999999</v>
      </c>
    </row>
    <row r="56" spans="1:13">
      <c r="A56" s="66">
        <v>47</v>
      </c>
      <c r="B56" s="130" t="s">
        <v>55</v>
      </c>
      <c r="C56" s="130">
        <v>1388.25</v>
      </c>
      <c r="D56" s="131">
        <v>1390.0166666666664</v>
      </c>
      <c r="E56" s="131">
        <v>1374.8333333333328</v>
      </c>
      <c r="F56" s="131">
        <v>1361.4166666666663</v>
      </c>
      <c r="G56" s="131">
        <v>1346.2333333333327</v>
      </c>
      <c r="H56" s="131">
        <v>1403.4333333333329</v>
      </c>
      <c r="I56" s="131">
        <v>1418.6166666666663</v>
      </c>
      <c r="J56" s="131">
        <v>1432.0333333333331</v>
      </c>
      <c r="K56" s="130">
        <v>1405.2</v>
      </c>
      <c r="L56" s="130">
        <v>1376.6</v>
      </c>
      <c r="M56" s="130">
        <v>4.2805</v>
      </c>
    </row>
    <row r="57" spans="1:13">
      <c r="A57" s="66">
        <v>48</v>
      </c>
      <c r="B57" s="130" t="s">
        <v>56</v>
      </c>
      <c r="C57" s="130">
        <v>1054.75</v>
      </c>
      <c r="D57" s="131">
        <v>1059.7</v>
      </c>
      <c r="E57" s="131">
        <v>1045.0500000000002</v>
      </c>
      <c r="F57" s="131">
        <v>1035.3500000000001</v>
      </c>
      <c r="G57" s="131">
        <v>1020.7000000000003</v>
      </c>
      <c r="H57" s="131">
        <v>1069.4000000000001</v>
      </c>
      <c r="I57" s="131">
        <v>1084.0500000000002</v>
      </c>
      <c r="J57" s="131">
        <v>1093.75</v>
      </c>
      <c r="K57" s="130">
        <v>1074.3499999999999</v>
      </c>
      <c r="L57" s="130">
        <v>1050</v>
      </c>
      <c r="M57" s="130">
        <v>2.6083599999999998</v>
      </c>
    </row>
    <row r="58" spans="1:13">
      <c r="A58" s="66">
        <v>49</v>
      </c>
      <c r="B58" s="130" t="s">
        <v>689</v>
      </c>
      <c r="C58" s="130">
        <v>1286.05</v>
      </c>
      <c r="D58" s="131">
        <v>1295.6666666666667</v>
      </c>
      <c r="E58" s="131">
        <v>1266.4333333333334</v>
      </c>
      <c r="F58" s="131">
        <v>1246.8166666666666</v>
      </c>
      <c r="G58" s="131">
        <v>1217.5833333333333</v>
      </c>
      <c r="H58" s="131">
        <v>1315.2833333333335</v>
      </c>
      <c r="I58" s="131">
        <v>1344.5166666666667</v>
      </c>
      <c r="J58" s="131">
        <v>1364.1333333333337</v>
      </c>
      <c r="K58" s="130">
        <v>1324.9</v>
      </c>
      <c r="L58" s="130">
        <v>1276.05</v>
      </c>
      <c r="M58" s="130">
        <v>4.0346799999999998</v>
      </c>
    </row>
    <row r="59" spans="1:13">
      <c r="A59" s="66">
        <v>50</v>
      </c>
      <c r="B59" s="130" t="s">
        <v>57</v>
      </c>
      <c r="C59" s="130">
        <v>592.15</v>
      </c>
      <c r="D59" s="131">
        <v>596.88333333333333</v>
      </c>
      <c r="E59" s="131">
        <v>585.26666666666665</v>
      </c>
      <c r="F59" s="131">
        <v>578.38333333333333</v>
      </c>
      <c r="G59" s="131">
        <v>566.76666666666665</v>
      </c>
      <c r="H59" s="131">
        <v>603.76666666666665</v>
      </c>
      <c r="I59" s="131">
        <v>615.38333333333321</v>
      </c>
      <c r="J59" s="131">
        <v>622.26666666666665</v>
      </c>
      <c r="K59" s="130">
        <v>608.5</v>
      </c>
      <c r="L59" s="130">
        <v>590</v>
      </c>
      <c r="M59" s="130">
        <v>12.640549999999999</v>
      </c>
    </row>
    <row r="60" spans="1:13">
      <c r="A60" s="66">
        <v>51</v>
      </c>
      <c r="B60" s="130" t="s">
        <v>58</v>
      </c>
      <c r="C60" s="130">
        <v>299.55</v>
      </c>
      <c r="D60" s="131">
        <v>300.7</v>
      </c>
      <c r="E60" s="131">
        <v>296.84999999999997</v>
      </c>
      <c r="F60" s="131">
        <v>294.14999999999998</v>
      </c>
      <c r="G60" s="131">
        <v>290.29999999999995</v>
      </c>
      <c r="H60" s="131">
        <v>303.39999999999998</v>
      </c>
      <c r="I60" s="131">
        <v>307.25</v>
      </c>
      <c r="J60" s="131">
        <v>309.95</v>
      </c>
      <c r="K60" s="130">
        <v>304.55</v>
      </c>
      <c r="L60" s="130">
        <v>298</v>
      </c>
      <c r="M60" s="130">
        <v>51.982979999999998</v>
      </c>
    </row>
    <row r="61" spans="1:13">
      <c r="A61" s="66">
        <v>52</v>
      </c>
      <c r="B61" s="130" t="s">
        <v>59</v>
      </c>
      <c r="C61" s="130">
        <v>1121.3499999999999</v>
      </c>
      <c r="D61" s="131">
        <v>1126.6666666666667</v>
      </c>
      <c r="E61" s="131">
        <v>1111.3333333333335</v>
      </c>
      <c r="F61" s="131">
        <v>1101.3166666666668</v>
      </c>
      <c r="G61" s="131">
        <v>1085.9833333333336</v>
      </c>
      <c r="H61" s="131">
        <v>1136.6833333333334</v>
      </c>
      <c r="I61" s="131">
        <v>1152.0166666666669</v>
      </c>
      <c r="J61" s="131">
        <v>1162.0333333333333</v>
      </c>
      <c r="K61" s="130">
        <v>1142</v>
      </c>
      <c r="L61" s="130">
        <v>1116.6500000000001</v>
      </c>
      <c r="M61" s="130">
        <v>0.86919999999999997</v>
      </c>
    </row>
    <row r="62" spans="1:13">
      <c r="A62" s="66">
        <v>53</v>
      </c>
      <c r="B62" s="130" t="s">
        <v>196</v>
      </c>
      <c r="C62" s="130">
        <v>1390.3</v>
      </c>
      <c r="D62" s="131">
        <v>1382.7833333333335</v>
      </c>
      <c r="E62" s="131">
        <v>1370.5666666666671</v>
      </c>
      <c r="F62" s="131">
        <v>1350.8333333333335</v>
      </c>
      <c r="G62" s="131">
        <v>1338.616666666667</v>
      </c>
      <c r="H62" s="131">
        <v>1402.5166666666671</v>
      </c>
      <c r="I62" s="131">
        <v>1414.7333333333338</v>
      </c>
      <c r="J62" s="131">
        <v>1434.4666666666672</v>
      </c>
      <c r="K62" s="130">
        <v>1395</v>
      </c>
      <c r="L62" s="130">
        <v>1363.05</v>
      </c>
      <c r="M62" s="130">
        <v>3.1209899999999999</v>
      </c>
    </row>
    <row r="63" spans="1:13">
      <c r="A63" s="66">
        <v>54</v>
      </c>
      <c r="B63" s="130" t="s">
        <v>703</v>
      </c>
      <c r="C63" s="130">
        <v>554.6</v>
      </c>
      <c r="D63" s="131">
        <v>545.98333333333323</v>
      </c>
      <c r="E63" s="131">
        <v>530.96666666666647</v>
      </c>
      <c r="F63" s="131">
        <v>507.33333333333326</v>
      </c>
      <c r="G63" s="131">
        <v>492.31666666666649</v>
      </c>
      <c r="H63" s="131">
        <v>569.61666666666645</v>
      </c>
      <c r="I63" s="131">
        <v>584.6333333333331</v>
      </c>
      <c r="J63" s="131">
        <v>608.26666666666642</v>
      </c>
      <c r="K63" s="130">
        <v>561</v>
      </c>
      <c r="L63" s="130">
        <v>522.35</v>
      </c>
      <c r="M63" s="130">
        <v>2.9128799999999999</v>
      </c>
    </row>
    <row r="64" spans="1:13">
      <c r="A64" s="66">
        <v>55</v>
      </c>
      <c r="B64" s="130" t="s">
        <v>194</v>
      </c>
      <c r="C64" s="130">
        <v>1938.55</v>
      </c>
      <c r="D64" s="131">
        <v>1936.9166666666667</v>
      </c>
      <c r="E64" s="131">
        <v>1924.3833333333334</v>
      </c>
      <c r="F64" s="131">
        <v>1910.2166666666667</v>
      </c>
      <c r="G64" s="131">
        <v>1897.6833333333334</v>
      </c>
      <c r="H64" s="131">
        <v>1951.0833333333335</v>
      </c>
      <c r="I64" s="131">
        <v>1963.6166666666668</v>
      </c>
      <c r="J64" s="131">
        <v>1977.7833333333335</v>
      </c>
      <c r="K64" s="130">
        <v>1949.45</v>
      </c>
      <c r="L64" s="130">
        <v>1922.75</v>
      </c>
      <c r="M64" s="130">
        <v>7.5380000000000003E-2</v>
      </c>
    </row>
    <row r="65" spans="1:13">
      <c r="A65" s="66">
        <v>56</v>
      </c>
      <c r="B65" s="130" t="s">
        <v>715</v>
      </c>
      <c r="C65" s="130">
        <v>249.15</v>
      </c>
      <c r="D65" s="131">
        <v>244.48333333333335</v>
      </c>
      <c r="E65" s="131">
        <v>236.9666666666667</v>
      </c>
      <c r="F65" s="131">
        <v>224.78333333333336</v>
      </c>
      <c r="G65" s="131">
        <v>217.26666666666671</v>
      </c>
      <c r="H65" s="131">
        <v>256.66666666666669</v>
      </c>
      <c r="I65" s="131">
        <v>264.18333333333334</v>
      </c>
      <c r="J65" s="131">
        <v>276.36666666666667</v>
      </c>
      <c r="K65" s="130">
        <v>252</v>
      </c>
      <c r="L65" s="130">
        <v>232.3</v>
      </c>
      <c r="M65" s="130">
        <v>13.63969</v>
      </c>
    </row>
    <row r="66" spans="1:13">
      <c r="A66" s="66">
        <v>57</v>
      </c>
      <c r="B66" s="130" t="s">
        <v>354</v>
      </c>
      <c r="C66" s="130">
        <v>903.9</v>
      </c>
      <c r="D66" s="131">
        <v>909.44999999999993</v>
      </c>
      <c r="E66" s="131">
        <v>894.49999999999989</v>
      </c>
      <c r="F66" s="131">
        <v>885.09999999999991</v>
      </c>
      <c r="G66" s="131">
        <v>870.14999999999986</v>
      </c>
      <c r="H66" s="131">
        <v>918.84999999999991</v>
      </c>
      <c r="I66" s="131">
        <v>933.8</v>
      </c>
      <c r="J66" s="131">
        <v>943.19999999999993</v>
      </c>
      <c r="K66" s="130">
        <v>924.4</v>
      </c>
      <c r="L66" s="130">
        <v>900.05</v>
      </c>
      <c r="M66" s="130">
        <v>2.1232600000000001</v>
      </c>
    </row>
    <row r="67" spans="1:13">
      <c r="A67" s="66">
        <v>58</v>
      </c>
      <c r="B67" s="130" t="s">
        <v>60</v>
      </c>
      <c r="C67" s="130">
        <v>355.6</v>
      </c>
      <c r="D67" s="131">
        <v>354.35000000000008</v>
      </c>
      <c r="E67" s="131">
        <v>347.90000000000015</v>
      </c>
      <c r="F67" s="131">
        <v>340.20000000000005</v>
      </c>
      <c r="G67" s="131">
        <v>333.75000000000011</v>
      </c>
      <c r="H67" s="131">
        <v>362.05000000000018</v>
      </c>
      <c r="I67" s="131">
        <v>368.50000000000011</v>
      </c>
      <c r="J67" s="131">
        <v>376.20000000000022</v>
      </c>
      <c r="K67" s="130">
        <v>360.8</v>
      </c>
      <c r="L67" s="130">
        <v>346.65</v>
      </c>
      <c r="M67" s="130">
        <v>43.61853</v>
      </c>
    </row>
    <row r="68" spans="1:13">
      <c r="A68" s="66">
        <v>59</v>
      </c>
      <c r="B68" s="130" t="s">
        <v>728</v>
      </c>
      <c r="C68" s="130">
        <v>2935.25</v>
      </c>
      <c r="D68" s="131">
        <v>2937.1</v>
      </c>
      <c r="E68" s="131">
        <v>2912.1499999999996</v>
      </c>
      <c r="F68" s="131">
        <v>2889.0499999999997</v>
      </c>
      <c r="G68" s="131">
        <v>2864.0999999999995</v>
      </c>
      <c r="H68" s="131">
        <v>2960.2</v>
      </c>
      <c r="I68" s="131">
        <v>2985.1499999999996</v>
      </c>
      <c r="J68" s="131">
        <v>3008.25</v>
      </c>
      <c r="K68" s="130">
        <v>2962.05</v>
      </c>
      <c r="L68" s="130">
        <v>2914</v>
      </c>
      <c r="M68" s="130">
        <v>1.73458</v>
      </c>
    </row>
    <row r="69" spans="1:13">
      <c r="A69" s="66">
        <v>60</v>
      </c>
      <c r="B69" s="130" t="s">
        <v>234</v>
      </c>
      <c r="C69" s="130">
        <v>582.20000000000005</v>
      </c>
      <c r="D69" s="131">
        <v>584.76666666666677</v>
      </c>
      <c r="E69" s="131">
        <v>575.53333333333353</v>
      </c>
      <c r="F69" s="131">
        <v>568.86666666666679</v>
      </c>
      <c r="G69" s="131">
        <v>559.63333333333355</v>
      </c>
      <c r="H69" s="131">
        <v>591.43333333333351</v>
      </c>
      <c r="I69" s="131">
        <v>600.66666666666686</v>
      </c>
      <c r="J69" s="131">
        <v>607.33333333333348</v>
      </c>
      <c r="K69" s="130">
        <v>594</v>
      </c>
      <c r="L69" s="130">
        <v>578.1</v>
      </c>
      <c r="M69" s="130">
        <v>20.343039999999998</v>
      </c>
    </row>
    <row r="70" spans="1:13">
      <c r="A70" s="66">
        <v>61</v>
      </c>
      <c r="B70" s="130" t="s">
        <v>61</v>
      </c>
      <c r="C70" s="130">
        <v>75.2</v>
      </c>
      <c r="D70" s="131">
        <v>75.250000000000014</v>
      </c>
      <c r="E70" s="131">
        <v>74.600000000000023</v>
      </c>
      <c r="F70" s="131">
        <v>74.000000000000014</v>
      </c>
      <c r="G70" s="131">
        <v>73.350000000000023</v>
      </c>
      <c r="H70" s="131">
        <v>75.850000000000023</v>
      </c>
      <c r="I70" s="131">
        <v>76.500000000000028</v>
      </c>
      <c r="J70" s="131">
        <v>77.100000000000023</v>
      </c>
      <c r="K70" s="130">
        <v>75.900000000000006</v>
      </c>
      <c r="L70" s="130">
        <v>74.650000000000006</v>
      </c>
      <c r="M70" s="130">
        <v>33.97963</v>
      </c>
    </row>
    <row r="71" spans="1:13">
      <c r="A71" s="66">
        <v>62</v>
      </c>
      <c r="B71" s="130" t="s">
        <v>62</v>
      </c>
      <c r="C71" s="130">
        <v>1039.4000000000001</v>
      </c>
      <c r="D71" s="131">
        <v>1042.7666666666667</v>
      </c>
      <c r="E71" s="131">
        <v>1005.6333333333332</v>
      </c>
      <c r="F71" s="131">
        <v>971.86666666666656</v>
      </c>
      <c r="G71" s="131">
        <v>934.73333333333312</v>
      </c>
      <c r="H71" s="131">
        <v>1076.5333333333333</v>
      </c>
      <c r="I71" s="131">
        <v>1113.666666666667</v>
      </c>
      <c r="J71" s="131">
        <v>1147.4333333333334</v>
      </c>
      <c r="K71" s="130">
        <v>1079.9000000000001</v>
      </c>
      <c r="L71" s="130">
        <v>1009</v>
      </c>
      <c r="M71" s="130">
        <v>9.6091800000000003</v>
      </c>
    </row>
    <row r="72" spans="1:13">
      <c r="A72" s="66">
        <v>63</v>
      </c>
      <c r="B72" s="130" t="s">
        <v>63</v>
      </c>
      <c r="C72" s="130">
        <v>250.1</v>
      </c>
      <c r="D72" s="131">
        <v>251.75</v>
      </c>
      <c r="E72" s="131">
        <v>245.89999999999998</v>
      </c>
      <c r="F72" s="131">
        <v>241.7</v>
      </c>
      <c r="G72" s="131">
        <v>235.84999999999997</v>
      </c>
      <c r="H72" s="131">
        <v>255.95</v>
      </c>
      <c r="I72" s="131">
        <v>261.8</v>
      </c>
      <c r="J72" s="131">
        <v>266</v>
      </c>
      <c r="K72" s="130">
        <v>257.60000000000002</v>
      </c>
      <c r="L72" s="130">
        <v>247.55</v>
      </c>
      <c r="M72" s="130">
        <v>63.099119999999999</v>
      </c>
    </row>
    <row r="73" spans="1:13">
      <c r="A73" s="66">
        <v>64</v>
      </c>
      <c r="B73" s="130" t="s">
        <v>64</v>
      </c>
      <c r="C73" s="130">
        <v>2225.35</v>
      </c>
      <c r="D73" s="131">
        <v>2245.0166666666669</v>
      </c>
      <c r="E73" s="131">
        <v>2183.8833333333337</v>
      </c>
      <c r="F73" s="131">
        <v>2142.416666666667</v>
      </c>
      <c r="G73" s="131">
        <v>2081.2833333333338</v>
      </c>
      <c r="H73" s="131">
        <v>2286.4833333333336</v>
      </c>
      <c r="I73" s="131">
        <v>2347.6166666666668</v>
      </c>
      <c r="J73" s="131">
        <v>2389.0833333333335</v>
      </c>
      <c r="K73" s="130">
        <v>2306.15</v>
      </c>
      <c r="L73" s="130">
        <v>2203.5500000000002</v>
      </c>
      <c r="M73" s="130">
        <v>11.439069999999999</v>
      </c>
    </row>
    <row r="74" spans="1:13">
      <c r="A74" s="66">
        <v>65</v>
      </c>
      <c r="B74" s="130" t="s">
        <v>787</v>
      </c>
      <c r="C74" s="130">
        <v>280.7</v>
      </c>
      <c r="D74" s="131">
        <v>283.23333333333335</v>
      </c>
      <c r="E74" s="131">
        <v>276.4666666666667</v>
      </c>
      <c r="F74" s="131">
        <v>272.23333333333335</v>
      </c>
      <c r="G74" s="131">
        <v>265.4666666666667</v>
      </c>
      <c r="H74" s="131">
        <v>287.4666666666667</v>
      </c>
      <c r="I74" s="131">
        <v>294.23333333333335</v>
      </c>
      <c r="J74" s="131">
        <v>298.4666666666667</v>
      </c>
      <c r="K74" s="130">
        <v>290</v>
      </c>
      <c r="L74" s="130">
        <v>279</v>
      </c>
      <c r="M74" s="130">
        <v>36.715139999999998</v>
      </c>
    </row>
    <row r="75" spans="1:13">
      <c r="A75" s="66">
        <v>66</v>
      </c>
      <c r="B75" s="130" t="s">
        <v>65</v>
      </c>
      <c r="C75" s="130">
        <v>26923.599999999999</v>
      </c>
      <c r="D75" s="131">
        <v>26945.25</v>
      </c>
      <c r="E75" s="131">
        <v>26503.5</v>
      </c>
      <c r="F75" s="131">
        <v>26083.4</v>
      </c>
      <c r="G75" s="131">
        <v>25641.65</v>
      </c>
      <c r="H75" s="131">
        <v>27365.35</v>
      </c>
      <c r="I75" s="131">
        <v>27807.1</v>
      </c>
      <c r="J75" s="131">
        <v>28227.199999999997</v>
      </c>
      <c r="K75" s="130">
        <v>27387</v>
      </c>
      <c r="L75" s="130">
        <v>26525.15</v>
      </c>
      <c r="M75" s="130">
        <v>1.3776600000000001</v>
      </c>
    </row>
    <row r="76" spans="1:13">
      <c r="A76" s="66">
        <v>67</v>
      </c>
      <c r="B76" s="130" t="s">
        <v>197</v>
      </c>
      <c r="C76" s="130">
        <v>1124.75</v>
      </c>
      <c r="D76" s="131">
        <v>1125.3166666666666</v>
      </c>
      <c r="E76" s="131">
        <v>1105.7333333333331</v>
      </c>
      <c r="F76" s="131">
        <v>1086.7166666666665</v>
      </c>
      <c r="G76" s="131">
        <v>1067.133333333333</v>
      </c>
      <c r="H76" s="131">
        <v>1144.3333333333333</v>
      </c>
      <c r="I76" s="131">
        <v>1163.9166666666667</v>
      </c>
      <c r="J76" s="131">
        <v>1182.9333333333334</v>
      </c>
      <c r="K76" s="130">
        <v>1144.9000000000001</v>
      </c>
      <c r="L76" s="130">
        <v>1106.3</v>
      </c>
      <c r="M76" s="130">
        <v>5.5766</v>
      </c>
    </row>
    <row r="77" spans="1:13">
      <c r="A77" s="66">
        <v>68</v>
      </c>
      <c r="B77" s="130" t="s">
        <v>2300</v>
      </c>
      <c r="C77" s="130">
        <v>1194.8499999999999</v>
      </c>
      <c r="D77" s="131">
        <v>1184.6000000000001</v>
      </c>
      <c r="E77" s="131">
        <v>1161.3000000000002</v>
      </c>
      <c r="F77" s="131">
        <v>1127.75</v>
      </c>
      <c r="G77" s="131">
        <v>1104.45</v>
      </c>
      <c r="H77" s="131">
        <v>1218.1500000000003</v>
      </c>
      <c r="I77" s="131">
        <v>1241.45</v>
      </c>
      <c r="J77" s="131">
        <v>1275.0000000000005</v>
      </c>
      <c r="K77" s="130">
        <v>1207.9000000000001</v>
      </c>
      <c r="L77" s="130">
        <v>1151.05</v>
      </c>
      <c r="M77" s="130">
        <v>1.22159</v>
      </c>
    </row>
    <row r="78" spans="1:13">
      <c r="A78" s="66">
        <v>69</v>
      </c>
      <c r="B78" s="130" t="s">
        <v>66</v>
      </c>
      <c r="C78" s="130">
        <v>177.5</v>
      </c>
      <c r="D78" s="131">
        <v>176.13333333333333</v>
      </c>
      <c r="E78" s="131">
        <v>173.26666666666665</v>
      </c>
      <c r="F78" s="131">
        <v>169.03333333333333</v>
      </c>
      <c r="G78" s="131">
        <v>166.16666666666666</v>
      </c>
      <c r="H78" s="131">
        <v>180.36666666666665</v>
      </c>
      <c r="I78" s="131">
        <v>183.23333333333332</v>
      </c>
      <c r="J78" s="131">
        <v>187.46666666666664</v>
      </c>
      <c r="K78" s="130">
        <v>179</v>
      </c>
      <c r="L78" s="130">
        <v>171.9</v>
      </c>
      <c r="M78" s="130">
        <v>41.226019999999998</v>
      </c>
    </row>
    <row r="79" spans="1:13">
      <c r="A79" s="66">
        <v>70</v>
      </c>
      <c r="B79" s="130" t="s">
        <v>67</v>
      </c>
      <c r="C79" s="130">
        <v>223.35</v>
      </c>
      <c r="D79" s="131">
        <v>223.86666666666665</v>
      </c>
      <c r="E79" s="131">
        <v>219.68333333333328</v>
      </c>
      <c r="F79" s="131">
        <v>216.01666666666662</v>
      </c>
      <c r="G79" s="131">
        <v>211.83333333333326</v>
      </c>
      <c r="H79" s="131">
        <v>227.5333333333333</v>
      </c>
      <c r="I79" s="131">
        <v>231.71666666666664</v>
      </c>
      <c r="J79" s="131">
        <v>235.38333333333333</v>
      </c>
      <c r="K79" s="130">
        <v>228.05</v>
      </c>
      <c r="L79" s="130">
        <v>220.2</v>
      </c>
      <c r="M79" s="130">
        <v>20.452950000000001</v>
      </c>
    </row>
    <row r="80" spans="1:13">
      <c r="A80" s="66">
        <v>71</v>
      </c>
      <c r="B80" s="130" t="s">
        <v>68</v>
      </c>
      <c r="C80" s="130">
        <v>100.45</v>
      </c>
      <c r="D80" s="131">
        <v>100.41666666666667</v>
      </c>
      <c r="E80" s="131">
        <v>98.933333333333337</v>
      </c>
      <c r="F80" s="131">
        <v>97.416666666666671</v>
      </c>
      <c r="G80" s="131">
        <v>95.933333333333337</v>
      </c>
      <c r="H80" s="131">
        <v>101.93333333333334</v>
      </c>
      <c r="I80" s="131">
        <v>103.41666666666666</v>
      </c>
      <c r="J80" s="131">
        <v>104.93333333333334</v>
      </c>
      <c r="K80" s="130">
        <v>101.9</v>
      </c>
      <c r="L80" s="130">
        <v>98.9</v>
      </c>
      <c r="M80" s="130">
        <v>103.62003</v>
      </c>
    </row>
    <row r="81" spans="1:13">
      <c r="A81" s="66">
        <v>72</v>
      </c>
      <c r="B81" s="130" t="s">
        <v>858</v>
      </c>
      <c r="C81" s="130">
        <v>139.05000000000001</v>
      </c>
      <c r="D81" s="131">
        <v>140.56666666666669</v>
      </c>
      <c r="E81" s="131">
        <v>133.63333333333338</v>
      </c>
      <c r="F81" s="131">
        <v>128.2166666666667</v>
      </c>
      <c r="G81" s="131">
        <v>121.28333333333339</v>
      </c>
      <c r="H81" s="131">
        <v>145.98333333333338</v>
      </c>
      <c r="I81" s="131">
        <v>152.91666666666671</v>
      </c>
      <c r="J81" s="131">
        <v>158.33333333333337</v>
      </c>
      <c r="K81" s="130">
        <v>147.5</v>
      </c>
      <c r="L81" s="130">
        <v>135.15</v>
      </c>
      <c r="M81" s="130">
        <v>189.45343</v>
      </c>
    </row>
    <row r="82" spans="1:13">
      <c r="A82" s="66">
        <v>73</v>
      </c>
      <c r="B82" s="130" t="s">
        <v>69</v>
      </c>
      <c r="C82" s="130">
        <v>478.6</v>
      </c>
      <c r="D82" s="131">
        <v>477.93333333333334</v>
      </c>
      <c r="E82" s="131">
        <v>472.16666666666669</v>
      </c>
      <c r="F82" s="131">
        <v>465.73333333333335</v>
      </c>
      <c r="G82" s="131">
        <v>459.9666666666667</v>
      </c>
      <c r="H82" s="131">
        <v>484.36666666666667</v>
      </c>
      <c r="I82" s="131">
        <v>490.13333333333333</v>
      </c>
      <c r="J82" s="131">
        <v>496.56666666666666</v>
      </c>
      <c r="K82" s="130">
        <v>483.7</v>
      </c>
      <c r="L82" s="130">
        <v>471.5</v>
      </c>
      <c r="M82" s="130">
        <v>24.7012</v>
      </c>
    </row>
    <row r="83" spans="1:13">
      <c r="A83" s="66">
        <v>74</v>
      </c>
      <c r="B83" s="130" t="s">
        <v>905</v>
      </c>
      <c r="C83" s="130">
        <v>2460.6</v>
      </c>
      <c r="D83" s="131">
        <v>2455.3833333333332</v>
      </c>
      <c r="E83" s="131">
        <v>2442.2166666666662</v>
      </c>
      <c r="F83" s="131">
        <v>2423.833333333333</v>
      </c>
      <c r="G83" s="131">
        <v>2410.6666666666661</v>
      </c>
      <c r="H83" s="131">
        <v>2473.7666666666664</v>
      </c>
      <c r="I83" s="131">
        <v>2486.9333333333334</v>
      </c>
      <c r="J83" s="131">
        <v>2505.3166666666666</v>
      </c>
      <c r="K83" s="130">
        <v>2468.5500000000002</v>
      </c>
      <c r="L83" s="130">
        <v>2437</v>
      </c>
      <c r="M83" s="130">
        <v>0.10599</v>
      </c>
    </row>
    <row r="84" spans="1:13">
      <c r="A84" s="66">
        <v>75</v>
      </c>
      <c r="B84" s="130" t="s">
        <v>70</v>
      </c>
      <c r="C84" s="130">
        <v>606.20000000000005</v>
      </c>
      <c r="D84" s="131">
        <v>607.4</v>
      </c>
      <c r="E84" s="131">
        <v>600.04999999999995</v>
      </c>
      <c r="F84" s="131">
        <v>593.9</v>
      </c>
      <c r="G84" s="131">
        <v>586.54999999999995</v>
      </c>
      <c r="H84" s="131">
        <v>613.54999999999995</v>
      </c>
      <c r="I84" s="131">
        <v>620.90000000000009</v>
      </c>
      <c r="J84" s="131">
        <v>627.04999999999995</v>
      </c>
      <c r="K84" s="130">
        <v>614.75</v>
      </c>
      <c r="L84" s="130">
        <v>601.25</v>
      </c>
      <c r="M84" s="130">
        <v>6.67577</v>
      </c>
    </row>
    <row r="85" spans="1:13">
      <c r="A85" s="66">
        <v>76</v>
      </c>
      <c r="B85" s="130" t="s">
        <v>71</v>
      </c>
      <c r="C85" s="130">
        <v>21.75</v>
      </c>
      <c r="D85" s="131">
        <v>21.933333333333334</v>
      </c>
      <c r="E85" s="131">
        <v>21.366666666666667</v>
      </c>
      <c r="F85" s="131">
        <v>20.983333333333334</v>
      </c>
      <c r="G85" s="131">
        <v>20.416666666666668</v>
      </c>
      <c r="H85" s="131">
        <v>22.316666666666666</v>
      </c>
      <c r="I85" s="131">
        <v>22.883333333333336</v>
      </c>
      <c r="J85" s="131">
        <v>23.266666666666666</v>
      </c>
      <c r="K85" s="130">
        <v>22.5</v>
      </c>
      <c r="L85" s="130">
        <v>21.55</v>
      </c>
      <c r="M85" s="130">
        <v>406.44925999999998</v>
      </c>
    </row>
    <row r="86" spans="1:13">
      <c r="A86" s="66">
        <v>77</v>
      </c>
      <c r="B86" s="130" t="s">
        <v>350</v>
      </c>
      <c r="C86" s="130">
        <v>1053.4000000000001</v>
      </c>
      <c r="D86" s="131">
        <v>1056.1500000000001</v>
      </c>
      <c r="E86" s="131">
        <v>1040.3500000000001</v>
      </c>
      <c r="F86" s="131">
        <v>1027.3</v>
      </c>
      <c r="G86" s="131">
        <v>1011.5</v>
      </c>
      <c r="H86" s="131">
        <v>1069.2000000000003</v>
      </c>
      <c r="I86" s="131">
        <v>1085.0000000000005</v>
      </c>
      <c r="J86" s="131">
        <v>1098.0500000000004</v>
      </c>
      <c r="K86" s="130">
        <v>1071.95</v>
      </c>
      <c r="L86" s="130">
        <v>1043.0999999999999</v>
      </c>
      <c r="M86" s="130">
        <v>23.533449999999998</v>
      </c>
    </row>
    <row r="87" spans="1:13">
      <c r="A87" s="66">
        <v>78</v>
      </c>
      <c r="B87" s="130" t="s">
        <v>72</v>
      </c>
      <c r="C87" s="130">
        <v>607.5</v>
      </c>
      <c r="D87" s="131">
        <v>605.65</v>
      </c>
      <c r="E87" s="131">
        <v>598.29999999999995</v>
      </c>
      <c r="F87" s="131">
        <v>589.1</v>
      </c>
      <c r="G87" s="131">
        <v>581.75</v>
      </c>
      <c r="H87" s="131">
        <v>614.84999999999991</v>
      </c>
      <c r="I87" s="131">
        <v>622.20000000000005</v>
      </c>
      <c r="J87" s="131">
        <v>631.39999999999986</v>
      </c>
      <c r="K87" s="130">
        <v>613</v>
      </c>
      <c r="L87" s="130">
        <v>596.45000000000005</v>
      </c>
      <c r="M87" s="130">
        <v>5.9209800000000001</v>
      </c>
    </row>
    <row r="88" spans="1:13">
      <c r="A88" s="66">
        <v>79</v>
      </c>
      <c r="B88" s="130" t="s">
        <v>318</v>
      </c>
      <c r="C88" s="130">
        <v>144.1</v>
      </c>
      <c r="D88" s="131">
        <v>143.4</v>
      </c>
      <c r="E88" s="131">
        <v>141</v>
      </c>
      <c r="F88" s="131">
        <v>137.9</v>
      </c>
      <c r="G88" s="131">
        <v>135.5</v>
      </c>
      <c r="H88" s="131">
        <v>146.5</v>
      </c>
      <c r="I88" s="131">
        <v>148.90000000000003</v>
      </c>
      <c r="J88" s="131">
        <v>152</v>
      </c>
      <c r="K88" s="130">
        <v>145.80000000000001</v>
      </c>
      <c r="L88" s="130">
        <v>140.30000000000001</v>
      </c>
      <c r="M88" s="130">
        <v>2.35724</v>
      </c>
    </row>
    <row r="89" spans="1:13">
      <c r="A89" s="66">
        <v>80</v>
      </c>
      <c r="B89" s="130" t="s">
        <v>73</v>
      </c>
      <c r="C89" s="130">
        <v>1160.05</v>
      </c>
      <c r="D89" s="131">
        <v>1156.9166666666667</v>
      </c>
      <c r="E89" s="131">
        <v>1145.8833333333334</v>
      </c>
      <c r="F89" s="131">
        <v>1131.7166666666667</v>
      </c>
      <c r="G89" s="131">
        <v>1120.6833333333334</v>
      </c>
      <c r="H89" s="131">
        <v>1171.0833333333335</v>
      </c>
      <c r="I89" s="131">
        <v>1182.1166666666668</v>
      </c>
      <c r="J89" s="131">
        <v>1196.2833333333335</v>
      </c>
      <c r="K89" s="130">
        <v>1167.95</v>
      </c>
      <c r="L89" s="130">
        <v>1142.75</v>
      </c>
      <c r="M89" s="130">
        <v>4.82212</v>
      </c>
    </row>
    <row r="90" spans="1:13">
      <c r="A90" s="66">
        <v>81</v>
      </c>
      <c r="B90" s="130" t="s">
        <v>944</v>
      </c>
      <c r="C90" s="130">
        <v>584.85</v>
      </c>
      <c r="D90" s="131">
        <v>581.33333333333337</v>
      </c>
      <c r="E90" s="131">
        <v>569.4666666666667</v>
      </c>
      <c r="F90" s="131">
        <v>554.08333333333337</v>
      </c>
      <c r="G90" s="131">
        <v>542.2166666666667</v>
      </c>
      <c r="H90" s="131">
        <v>596.7166666666667</v>
      </c>
      <c r="I90" s="131">
        <v>608.58333333333326</v>
      </c>
      <c r="J90" s="131">
        <v>623.9666666666667</v>
      </c>
      <c r="K90" s="130">
        <v>593.20000000000005</v>
      </c>
      <c r="L90" s="130">
        <v>565.95000000000005</v>
      </c>
      <c r="M90" s="130">
        <v>6.4105800000000004</v>
      </c>
    </row>
    <row r="91" spans="1:13">
      <c r="A91" s="66">
        <v>82</v>
      </c>
      <c r="B91" s="130" t="s">
        <v>182</v>
      </c>
      <c r="C91" s="130">
        <v>6642.65</v>
      </c>
      <c r="D91" s="131">
        <v>6686.2166666666672</v>
      </c>
      <c r="E91" s="131">
        <v>6432.4333333333343</v>
      </c>
      <c r="F91" s="131">
        <v>6222.2166666666672</v>
      </c>
      <c r="G91" s="131">
        <v>5968.4333333333343</v>
      </c>
      <c r="H91" s="131">
        <v>6896.4333333333343</v>
      </c>
      <c r="I91" s="131">
        <v>7150.2166666666672</v>
      </c>
      <c r="J91" s="131">
        <v>7360.4333333333343</v>
      </c>
      <c r="K91" s="130">
        <v>6940</v>
      </c>
      <c r="L91" s="130">
        <v>6476</v>
      </c>
      <c r="M91" s="130">
        <v>0.19756000000000001</v>
      </c>
    </row>
    <row r="92" spans="1:13">
      <c r="A92" s="66">
        <v>83</v>
      </c>
      <c r="B92" s="130" t="s">
        <v>199</v>
      </c>
      <c r="C92" s="130">
        <v>202.85</v>
      </c>
      <c r="D92" s="131">
        <v>202.93333333333331</v>
      </c>
      <c r="E92" s="131">
        <v>201.01666666666662</v>
      </c>
      <c r="F92" s="131">
        <v>199.18333333333331</v>
      </c>
      <c r="G92" s="131">
        <v>197.26666666666662</v>
      </c>
      <c r="H92" s="131">
        <v>204.76666666666662</v>
      </c>
      <c r="I92" s="131">
        <v>206.68333333333331</v>
      </c>
      <c r="J92" s="131">
        <v>208.51666666666662</v>
      </c>
      <c r="K92" s="130">
        <v>204.85</v>
      </c>
      <c r="L92" s="130">
        <v>201.1</v>
      </c>
      <c r="M92" s="130">
        <v>3.28545</v>
      </c>
    </row>
    <row r="93" spans="1:13">
      <c r="A93" s="66">
        <v>84</v>
      </c>
      <c r="B93" s="130" t="s">
        <v>74</v>
      </c>
      <c r="C93" s="130">
        <v>522.35</v>
      </c>
      <c r="D93" s="131">
        <v>526.81666666666661</v>
      </c>
      <c r="E93" s="131">
        <v>513.63333333333321</v>
      </c>
      <c r="F93" s="131">
        <v>504.91666666666663</v>
      </c>
      <c r="G93" s="131">
        <v>491.73333333333323</v>
      </c>
      <c r="H93" s="131">
        <v>535.53333333333319</v>
      </c>
      <c r="I93" s="131">
        <v>548.71666666666658</v>
      </c>
      <c r="J93" s="131">
        <v>557.43333333333317</v>
      </c>
      <c r="K93" s="130">
        <v>540</v>
      </c>
      <c r="L93" s="130">
        <v>518.1</v>
      </c>
      <c r="M93" s="130">
        <v>72.909109999999998</v>
      </c>
    </row>
    <row r="94" spans="1:13">
      <c r="A94" s="66">
        <v>85</v>
      </c>
      <c r="B94" s="130" t="s">
        <v>75</v>
      </c>
      <c r="C94" s="130">
        <v>986.55</v>
      </c>
      <c r="D94" s="131">
        <v>995.38333333333321</v>
      </c>
      <c r="E94" s="131">
        <v>972.86666666666645</v>
      </c>
      <c r="F94" s="131">
        <v>959.18333333333328</v>
      </c>
      <c r="G94" s="131">
        <v>936.66666666666652</v>
      </c>
      <c r="H94" s="131">
        <v>1009.0666666666664</v>
      </c>
      <c r="I94" s="131">
        <v>1031.5833333333333</v>
      </c>
      <c r="J94" s="131">
        <v>1045.2666666666664</v>
      </c>
      <c r="K94" s="130">
        <v>1017.9</v>
      </c>
      <c r="L94" s="130">
        <v>981.7</v>
      </c>
      <c r="M94" s="130">
        <v>16.105720000000002</v>
      </c>
    </row>
    <row r="95" spans="1:13">
      <c r="A95" s="66">
        <v>86</v>
      </c>
      <c r="B95" s="130" t="s">
        <v>76</v>
      </c>
      <c r="C95" s="130">
        <v>1956.3</v>
      </c>
      <c r="D95" s="131">
        <v>1945.7833333333335</v>
      </c>
      <c r="E95" s="131">
        <v>1928.5166666666671</v>
      </c>
      <c r="F95" s="131">
        <v>1900.7333333333336</v>
      </c>
      <c r="G95" s="131">
        <v>1883.4666666666672</v>
      </c>
      <c r="H95" s="131">
        <v>1973.5666666666671</v>
      </c>
      <c r="I95" s="131">
        <v>1990.8333333333335</v>
      </c>
      <c r="J95" s="131">
        <v>2018.616666666667</v>
      </c>
      <c r="K95" s="130">
        <v>1963.05</v>
      </c>
      <c r="L95" s="130">
        <v>1918</v>
      </c>
      <c r="M95" s="130">
        <v>36.653849999999998</v>
      </c>
    </row>
    <row r="96" spans="1:13">
      <c r="A96" s="66">
        <v>87</v>
      </c>
      <c r="B96" s="130" t="s">
        <v>77</v>
      </c>
      <c r="C96" s="130">
        <v>2005.7</v>
      </c>
      <c r="D96" s="131">
        <v>2002.0666666666666</v>
      </c>
      <c r="E96" s="131">
        <v>1990.6333333333332</v>
      </c>
      <c r="F96" s="131">
        <v>1975.5666666666666</v>
      </c>
      <c r="G96" s="131">
        <v>1964.1333333333332</v>
      </c>
      <c r="H96" s="131">
        <v>2017.1333333333332</v>
      </c>
      <c r="I96" s="131">
        <v>2028.5666666666666</v>
      </c>
      <c r="J96" s="131">
        <v>2043.6333333333332</v>
      </c>
      <c r="K96" s="130">
        <v>2013.5</v>
      </c>
      <c r="L96" s="130">
        <v>1987</v>
      </c>
      <c r="M96" s="130">
        <v>17.358370000000001</v>
      </c>
    </row>
    <row r="97" spans="1:13">
      <c r="A97" s="66">
        <v>88</v>
      </c>
      <c r="B97" s="130" t="s">
        <v>79</v>
      </c>
      <c r="C97" s="130">
        <v>3691.45</v>
      </c>
      <c r="D97" s="131">
        <v>3707.1166666666668</v>
      </c>
      <c r="E97" s="131">
        <v>3666.3333333333335</v>
      </c>
      <c r="F97" s="131">
        <v>3641.2166666666667</v>
      </c>
      <c r="G97" s="131">
        <v>3600.4333333333334</v>
      </c>
      <c r="H97" s="131">
        <v>3732.2333333333336</v>
      </c>
      <c r="I97" s="131">
        <v>3773.0166666666664</v>
      </c>
      <c r="J97" s="131">
        <v>3798.1333333333337</v>
      </c>
      <c r="K97" s="130">
        <v>3747.9</v>
      </c>
      <c r="L97" s="130">
        <v>3682</v>
      </c>
      <c r="M97" s="130">
        <v>5.5832699999999997</v>
      </c>
    </row>
    <row r="98" spans="1:13">
      <c r="A98" s="66">
        <v>89</v>
      </c>
      <c r="B98" s="130" t="s">
        <v>80</v>
      </c>
      <c r="C98" s="130">
        <v>381.4</v>
      </c>
      <c r="D98" s="131">
        <v>380.68333333333334</v>
      </c>
      <c r="E98" s="131">
        <v>375.36666666666667</v>
      </c>
      <c r="F98" s="131">
        <v>369.33333333333331</v>
      </c>
      <c r="G98" s="131">
        <v>364.01666666666665</v>
      </c>
      <c r="H98" s="131">
        <v>386.7166666666667</v>
      </c>
      <c r="I98" s="131">
        <v>392.03333333333342</v>
      </c>
      <c r="J98" s="131">
        <v>398.06666666666672</v>
      </c>
      <c r="K98" s="130">
        <v>386</v>
      </c>
      <c r="L98" s="130">
        <v>374.65</v>
      </c>
      <c r="M98" s="130">
        <v>11.895659999999999</v>
      </c>
    </row>
    <row r="99" spans="1:13">
      <c r="A99" s="66">
        <v>90</v>
      </c>
      <c r="B99" s="130" t="s">
        <v>81</v>
      </c>
      <c r="C99" s="130">
        <v>256.14999999999998</v>
      </c>
      <c r="D99" s="131">
        <v>257.11666666666662</v>
      </c>
      <c r="E99" s="131">
        <v>251.03333333333325</v>
      </c>
      <c r="F99" s="131">
        <v>245.91666666666663</v>
      </c>
      <c r="G99" s="131">
        <v>239.83333333333326</v>
      </c>
      <c r="H99" s="131">
        <v>262.23333333333323</v>
      </c>
      <c r="I99" s="131">
        <v>268.31666666666661</v>
      </c>
      <c r="J99" s="131">
        <v>273.43333333333322</v>
      </c>
      <c r="K99" s="130">
        <v>263.2</v>
      </c>
      <c r="L99" s="130">
        <v>252</v>
      </c>
      <c r="M99" s="130">
        <v>175.14494999999999</v>
      </c>
    </row>
    <row r="100" spans="1:13">
      <c r="A100" s="66">
        <v>91</v>
      </c>
      <c r="B100" s="130" t="s">
        <v>82</v>
      </c>
      <c r="C100" s="130">
        <v>397.7</v>
      </c>
      <c r="D100" s="131">
        <v>395.51666666666665</v>
      </c>
      <c r="E100" s="131">
        <v>390.38333333333333</v>
      </c>
      <c r="F100" s="131">
        <v>383.06666666666666</v>
      </c>
      <c r="G100" s="131">
        <v>377.93333333333334</v>
      </c>
      <c r="H100" s="131">
        <v>402.83333333333331</v>
      </c>
      <c r="I100" s="131">
        <v>407.96666666666664</v>
      </c>
      <c r="J100" s="131">
        <v>415.2833333333333</v>
      </c>
      <c r="K100" s="130">
        <v>400.65</v>
      </c>
      <c r="L100" s="130">
        <v>388.2</v>
      </c>
      <c r="M100" s="130">
        <v>69.75667</v>
      </c>
    </row>
    <row r="101" spans="1:13">
      <c r="A101" s="66">
        <v>92</v>
      </c>
      <c r="B101" s="130" t="s">
        <v>83</v>
      </c>
      <c r="C101" s="130">
        <v>1369.35</v>
      </c>
      <c r="D101" s="131">
        <v>1377.3166666666666</v>
      </c>
      <c r="E101" s="131">
        <v>1354.6333333333332</v>
      </c>
      <c r="F101" s="131">
        <v>1339.9166666666665</v>
      </c>
      <c r="G101" s="131">
        <v>1317.2333333333331</v>
      </c>
      <c r="H101" s="131">
        <v>1392.0333333333333</v>
      </c>
      <c r="I101" s="131">
        <v>1414.7166666666667</v>
      </c>
      <c r="J101" s="131">
        <v>1429.4333333333334</v>
      </c>
      <c r="K101" s="130">
        <v>1400</v>
      </c>
      <c r="L101" s="130">
        <v>1362.6</v>
      </c>
      <c r="M101" s="130">
        <v>14.919119999999999</v>
      </c>
    </row>
    <row r="102" spans="1:13">
      <c r="A102" s="66">
        <v>93</v>
      </c>
      <c r="B102" s="130" t="s">
        <v>84</v>
      </c>
      <c r="C102" s="130">
        <v>310.25</v>
      </c>
      <c r="D102" s="131">
        <v>309.98333333333335</v>
      </c>
      <c r="E102" s="131">
        <v>303.81666666666672</v>
      </c>
      <c r="F102" s="131">
        <v>297.38333333333338</v>
      </c>
      <c r="G102" s="131">
        <v>291.21666666666675</v>
      </c>
      <c r="H102" s="131">
        <v>316.41666666666669</v>
      </c>
      <c r="I102" s="131">
        <v>322.58333333333331</v>
      </c>
      <c r="J102" s="131">
        <v>329.01666666666665</v>
      </c>
      <c r="K102" s="130">
        <v>316.14999999999998</v>
      </c>
      <c r="L102" s="130">
        <v>303.55</v>
      </c>
      <c r="M102" s="130">
        <v>37.172269999999997</v>
      </c>
    </row>
    <row r="103" spans="1:13">
      <c r="A103" s="66">
        <v>94</v>
      </c>
      <c r="B103" s="130" t="s">
        <v>86</v>
      </c>
      <c r="C103" s="130">
        <v>1390.95</v>
      </c>
      <c r="D103" s="131">
        <v>1392.8333333333333</v>
      </c>
      <c r="E103" s="131">
        <v>1370.1166666666666</v>
      </c>
      <c r="F103" s="131">
        <v>1349.2833333333333</v>
      </c>
      <c r="G103" s="131">
        <v>1326.5666666666666</v>
      </c>
      <c r="H103" s="131">
        <v>1413.6666666666665</v>
      </c>
      <c r="I103" s="131">
        <v>1436.3833333333332</v>
      </c>
      <c r="J103" s="131">
        <v>1457.2166666666665</v>
      </c>
      <c r="K103" s="130">
        <v>1415.55</v>
      </c>
      <c r="L103" s="130">
        <v>1372</v>
      </c>
      <c r="M103" s="130">
        <v>13.377549999999999</v>
      </c>
    </row>
    <row r="104" spans="1:13">
      <c r="A104" s="66">
        <v>95</v>
      </c>
      <c r="B104" s="130" t="s">
        <v>87</v>
      </c>
      <c r="C104" s="130">
        <v>352.95</v>
      </c>
      <c r="D104" s="131">
        <v>350.16666666666669</v>
      </c>
      <c r="E104" s="131">
        <v>346.38333333333338</v>
      </c>
      <c r="F104" s="131">
        <v>339.81666666666672</v>
      </c>
      <c r="G104" s="131">
        <v>336.03333333333342</v>
      </c>
      <c r="H104" s="131">
        <v>356.73333333333335</v>
      </c>
      <c r="I104" s="131">
        <v>360.51666666666665</v>
      </c>
      <c r="J104" s="131">
        <v>367.08333333333331</v>
      </c>
      <c r="K104" s="130">
        <v>353.95</v>
      </c>
      <c r="L104" s="130">
        <v>343.6</v>
      </c>
      <c r="M104" s="130">
        <v>226.38319000000001</v>
      </c>
    </row>
    <row r="105" spans="1:13">
      <c r="A105" s="66">
        <v>96</v>
      </c>
      <c r="B105" s="130" t="s">
        <v>2288</v>
      </c>
      <c r="C105" s="130">
        <v>406.7</v>
      </c>
      <c r="D105" s="131">
        <v>408.51666666666665</v>
      </c>
      <c r="E105" s="131">
        <v>402.18333333333328</v>
      </c>
      <c r="F105" s="131">
        <v>397.66666666666663</v>
      </c>
      <c r="G105" s="131">
        <v>391.33333333333326</v>
      </c>
      <c r="H105" s="131">
        <v>413.0333333333333</v>
      </c>
      <c r="I105" s="131">
        <v>419.36666666666667</v>
      </c>
      <c r="J105" s="131">
        <v>423.88333333333333</v>
      </c>
      <c r="K105" s="130">
        <v>414.85</v>
      </c>
      <c r="L105" s="130">
        <v>404</v>
      </c>
      <c r="M105" s="130">
        <v>14.390499999999999</v>
      </c>
    </row>
    <row r="106" spans="1:13">
      <c r="A106" s="66">
        <v>97</v>
      </c>
      <c r="B106" s="130" t="s">
        <v>88</v>
      </c>
      <c r="C106" s="130">
        <v>60.45</v>
      </c>
      <c r="D106" s="131">
        <v>60.833333333333336</v>
      </c>
      <c r="E106" s="131">
        <v>59.56666666666667</v>
      </c>
      <c r="F106" s="131">
        <v>58.683333333333337</v>
      </c>
      <c r="G106" s="131">
        <v>57.416666666666671</v>
      </c>
      <c r="H106" s="131">
        <v>61.716666666666669</v>
      </c>
      <c r="I106" s="131">
        <v>62.983333333333334</v>
      </c>
      <c r="J106" s="131">
        <v>63.866666666666667</v>
      </c>
      <c r="K106" s="130">
        <v>62.1</v>
      </c>
      <c r="L106" s="130">
        <v>59.95</v>
      </c>
      <c r="M106" s="130">
        <v>54.515210000000003</v>
      </c>
    </row>
    <row r="107" spans="1:13">
      <c r="A107" s="66">
        <v>98</v>
      </c>
      <c r="B107" s="130" t="s">
        <v>89</v>
      </c>
      <c r="C107" s="130">
        <v>93.1</v>
      </c>
      <c r="D107" s="131">
        <v>93.733333333333334</v>
      </c>
      <c r="E107" s="131">
        <v>91.366666666666674</v>
      </c>
      <c r="F107" s="131">
        <v>89.63333333333334</v>
      </c>
      <c r="G107" s="131">
        <v>87.26666666666668</v>
      </c>
      <c r="H107" s="131">
        <v>95.466666666666669</v>
      </c>
      <c r="I107" s="131">
        <v>97.833333333333314</v>
      </c>
      <c r="J107" s="131">
        <v>99.566666666666663</v>
      </c>
      <c r="K107" s="130">
        <v>96.1</v>
      </c>
      <c r="L107" s="130">
        <v>92</v>
      </c>
      <c r="M107" s="130">
        <v>152.41120000000001</v>
      </c>
    </row>
    <row r="108" spans="1:13">
      <c r="A108" s="66">
        <v>99</v>
      </c>
      <c r="B108" s="130" t="s">
        <v>90</v>
      </c>
      <c r="C108" s="130">
        <v>56.35</v>
      </c>
      <c r="D108" s="131">
        <v>56.416666666666664</v>
      </c>
      <c r="E108" s="131">
        <v>55.633333333333326</v>
      </c>
      <c r="F108" s="131">
        <v>54.916666666666664</v>
      </c>
      <c r="G108" s="131">
        <v>54.133333333333326</v>
      </c>
      <c r="H108" s="131">
        <v>57.133333333333326</v>
      </c>
      <c r="I108" s="131">
        <v>57.916666666666671</v>
      </c>
      <c r="J108" s="131">
        <v>58.633333333333326</v>
      </c>
      <c r="K108" s="130">
        <v>57.2</v>
      </c>
      <c r="L108" s="130">
        <v>55.7</v>
      </c>
      <c r="M108" s="130">
        <v>60.531790000000001</v>
      </c>
    </row>
    <row r="109" spans="1:13">
      <c r="A109" s="66">
        <v>100</v>
      </c>
      <c r="B109" s="130" t="s">
        <v>1048</v>
      </c>
      <c r="C109" s="130">
        <v>56.8</v>
      </c>
      <c r="D109" s="131">
        <v>56.966666666666669</v>
      </c>
      <c r="E109" s="131">
        <v>56.333333333333336</v>
      </c>
      <c r="F109" s="131">
        <v>55.866666666666667</v>
      </c>
      <c r="G109" s="131">
        <v>55.233333333333334</v>
      </c>
      <c r="H109" s="131">
        <v>57.433333333333337</v>
      </c>
      <c r="I109" s="131">
        <v>58.066666666666663</v>
      </c>
      <c r="J109" s="131">
        <v>58.533333333333339</v>
      </c>
      <c r="K109" s="130">
        <v>57.6</v>
      </c>
      <c r="L109" s="130">
        <v>56.5</v>
      </c>
      <c r="M109" s="130">
        <v>70.854910000000004</v>
      </c>
    </row>
    <row r="110" spans="1:13">
      <c r="A110" s="66">
        <v>101</v>
      </c>
      <c r="B110" s="130" t="s">
        <v>92</v>
      </c>
      <c r="C110" s="130">
        <v>304.64999999999998</v>
      </c>
      <c r="D110" s="131">
        <v>305.38333333333333</v>
      </c>
      <c r="E110" s="131">
        <v>300.76666666666665</v>
      </c>
      <c r="F110" s="131">
        <v>296.88333333333333</v>
      </c>
      <c r="G110" s="131">
        <v>292.26666666666665</v>
      </c>
      <c r="H110" s="131">
        <v>309.26666666666665</v>
      </c>
      <c r="I110" s="131">
        <v>313.88333333333333</v>
      </c>
      <c r="J110" s="131">
        <v>317.76666666666665</v>
      </c>
      <c r="K110" s="130">
        <v>310</v>
      </c>
      <c r="L110" s="130">
        <v>301.5</v>
      </c>
      <c r="M110" s="130">
        <v>26.562080000000002</v>
      </c>
    </row>
    <row r="111" spans="1:13">
      <c r="A111" s="66">
        <v>102</v>
      </c>
      <c r="B111" s="130" t="s">
        <v>200</v>
      </c>
      <c r="C111" s="130">
        <v>138.19999999999999</v>
      </c>
      <c r="D111" s="131">
        <v>140.31666666666663</v>
      </c>
      <c r="E111" s="131">
        <v>135.03333333333327</v>
      </c>
      <c r="F111" s="131">
        <v>131.86666666666665</v>
      </c>
      <c r="G111" s="131">
        <v>126.58333333333329</v>
      </c>
      <c r="H111" s="131">
        <v>143.48333333333326</v>
      </c>
      <c r="I111" s="131">
        <v>148.76666666666662</v>
      </c>
      <c r="J111" s="131">
        <v>151.93333333333325</v>
      </c>
      <c r="K111" s="130">
        <v>145.6</v>
      </c>
      <c r="L111" s="130">
        <v>137.15</v>
      </c>
      <c r="M111" s="130">
        <v>9.1019100000000002</v>
      </c>
    </row>
    <row r="112" spans="1:13">
      <c r="A112" s="66">
        <v>103</v>
      </c>
      <c r="B112" s="130" t="s">
        <v>1067</v>
      </c>
      <c r="C112" s="130">
        <v>362.6</v>
      </c>
      <c r="D112" s="131">
        <v>364.2833333333333</v>
      </c>
      <c r="E112" s="131">
        <v>355.66666666666663</v>
      </c>
      <c r="F112" s="131">
        <v>348.73333333333335</v>
      </c>
      <c r="G112" s="131">
        <v>340.11666666666667</v>
      </c>
      <c r="H112" s="131">
        <v>371.21666666666658</v>
      </c>
      <c r="I112" s="131">
        <v>379.83333333333326</v>
      </c>
      <c r="J112" s="131">
        <v>386.76666666666654</v>
      </c>
      <c r="K112" s="130">
        <v>372.9</v>
      </c>
      <c r="L112" s="130">
        <v>357.35</v>
      </c>
      <c r="M112" s="130">
        <v>8.0228999999999999</v>
      </c>
    </row>
    <row r="113" spans="1:13">
      <c r="A113" s="66">
        <v>104</v>
      </c>
      <c r="B113" s="130" t="s">
        <v>1073</v>
      </c>
      <c r="C113" s="130">
        <v>1214.95</v>
      </c>
      <c r="D113" s="131">
        <v>1214.3999999999999</v>
      </c>
      <c r="E113" s="131">
        <v>1203.7999999999997</v>
      </c>
      <c r="F113" s="131">
        <v>1192.6499999999999</v>
      </c>
      <c r="G113" s="131">
        <v>1182.0499999999997</v>
      </c>
      <c r="H113" s="131">
        <v>1225.5499999999997</v>
      </c>
      <c r="I113" s="131">
        <v>1236.1499999999996</v>
      </c>
      <c r="J113" s="131">
        <v>1247.2999999999997</v>
      </c>
      <c r="K113" s="130">
        <v>1225</v>
      </c>
      <c r="L113" s="130">
        <v>1203.25</v>
      </c>
      <c r="M113" s="130">
        <v>3.9383900000000001</v>
      </c>
    </row>
    <row r="114" spans="1:13">
      <c r="A114" s="66">
        <v>105</v>
      </c>
      <c r="B114" s="130" t="s">
        <v>94</v>
      </c>
      <c r="C114" s="130">
        <v>1753.1</v>
      </c>
      <c r="D114" s="131">
        <v>1746.3999999999999</v>
      </c>
      <c r="E114" s="131">
        <v>1731.7999999999997</v>
      </c>
      <c r="F114" s="131">
        <v>1710.4999999999998</v>
      </c>
      <c r="G114" s="131">
        <v>1695.8999999999996</v>
      </c>
      <c r="H114" s="131">
        <v>1767.6999999999998</v>
      </c>
      <c r="I114" s="131">
        <v>1782.2999999999997</v>
      </c>
      <c r="J114" s="131">
        <v>1803.6</v>
      </c>
      <c r="K114" s="130">
        <v>1761</v>
      </c>
      <c r="L114" s="130">
        <v>1725.1</v>
      </c>
      <c r="M114" s="130">
        <v>12.370979999999999</v>
      </c>
    </row>
    <row r="115" spans="1:13">
      <c r="A115" s="66">
        <v>106</v>
      </c>
      <c r="B115" s="130" t="s">
        <v>191</v>
      </c>
      <c r="C115" s="130">
        <v>351.55</v>
      </c>
      <c r="D115" s="131">
        <v>349.56666666666666</v>
      </c>
      <c r="E115" s="131">
        <v>345.18333333333334</v>
      </c>
      <c r="F115" s="131">
        <v>338.81666666666666</v>
      </c>
      <c r="G115" s="131">
        <v>334.43333333333334</v>
      </c>
      <c r="H115" s="131">
        <v>355.93333333333334</v>
      </c>
      <c r="I115" s="131">
        <v>360.31666666666666</v>
      </c>
      <c r="J115" s="131">
        <v>366.68333333333334</v>
      </c>
      <c r="K115" s="130">
        <v>353.95</v>
      </c>
      <c r="L115" s="130">
        <v>343.2</v>
      </c>
      <c r="M115" s="130">
        <v>39.970149999999997</v>
      </c>
    </row>
    <row r="116" spans="1:13">
      <c r="A116" s="66">
        <v>107</v>
      </c>
      <c r="B116" s="130" t="s">
        <v>95</v>
      </c>
      <c r="C116" s="130">
        <v>1150.25</v>
      </c>
      <c r="D116" s="131">
        <v>1153</v>
      </c>
      <c r="E116" s="131">
        <v>1139.4000000000001</v>
      </c>
      <c r="F116" s="131">
        <v>1128.5500000000002</v>
      </c>
      <c r="G116" s="131">
        <v>1114.9500000000003</v>
      </c>
      <c r="H116" s="131">
        <v>1163.8499999999999</v>
      </c>
      <c r="I116" s="131">
        <v>1177.4499999999998</v>
      </c>
      <c r="J116" s="131">
        <v>1188.2999999999997</v>
      </c>
      <c r="K116" s="130">
        <v>1166.5999999999999</v>
      </c>
      <c r="L116" s="130">
        <v>1142.1500000000001</v>
      </c>
      <c r="M116" s="130">
        <v>46.068489999999997</v>
      </c>
    </row>
    <row r="117" spans="1:13">
      <c r="A117" s="66">
        <v>108</v>
      </c>
      <c r="B117" s="130" t="s">
        <v>97</v>
      </c>
      <c r="C117" s="130">
        <v>417.6</v>
      </c>
      <c r="D117" s="131">
        <v>419.83333333333331</v>
      </c>
      <c r="E117" s="131">
        <v>412.26666666666665</v>
      </c>
      <c r="F117" s="131">
        <v>406.93333333333334</v>
      </c>
      <c r="G117" s="131">
        <v>399.36666666666667</v>
      </c>
      <c r="H117" s="131">
        <v>425.16666666666663</v>
      </c>
      <c r="I117" s="131">
        <v>432.73333333333335</v>
      </c>
      <c r="J117" s="131">
        <v>438.06666666666661</v>
      </c>
      <c r="K117" s="130">
        <v>427.4</v>
      </c>
      <c r="L117" s="130">
        <v>414.5</v>
      </c>
      <c r="M117" s="130">
        <v>135.03235000000001</v>
      </c>
    </row>
    <row r="118" spans="1:13">
      <c r="A118" s="66">
        <v>109</v>
      </c>
      <c r="B118" s="130" t="s">
        <v>201</v>
      </c>
      <c r="C118" s="130">
        <v>574.5</v>
      </c>
      <c r="D118" s="131">
        <v>574.5</v>
      </c>
      <c r="E118" s="131">
        <v>560</v>
      </c>
      <c r="F118" s="131">
        <v>545.5</v>
      </c>
      <c r="G118" s="131">
        <v>531</v>
      </c>
      <c r="H118" s="131">
        <v>589</v>
      </c>
      <c r="I118" s="131">
        <v>603.5</v>
      </c>
      <c r="J118" s="131">
        <v>618</v>
      </c>
      <c r="K118" s="130">
        <v>589</v>
      </c>
      <c r="L118" s="130">
        <v>560</v>
      </c>
      <c r="M118" s="130">
        <v>1.72027</v>
      </c>
    </row>
    <row r="119" spans="1:13">
      <c r="A119" s="66">
        <v>110</v>
      </c>
      <c r="B119" s="130" t="s">
        <v>98</v>
      </c>
      <c r="C119" s="130">
        <v>241.2</v>
      </c>
      <c r="D119" s="131">
        <v>239.43333333333331</v>
      </c>
      <c r="E119" s="131">
        <v>233.46666666666661</v>
      </c>
      <c r="F119" s="131">
        <v>225.73333333333329</v>
      </c>
      <c r="G119" s="131">
        <v>219.76666666666659</v>
      </c>
      <c r="H119" s="131">
        <v>247.16666666666663</v>
      </c>
      <c r="I119" s="131">
        <v>253.13333333333333</v>
      </c>
      <c r="J119" s="131">
        <v>260.86666666666667</v>
      </c>
      <c r="K119" s="130">
        <v>245.4</v>
      </c>
      <c r="L119" s="130">
        <v>231.7</v>
      </c>
      <c r="M119" s="130">
        <v>20.975100000000001</v>
      </c>
    </row>
    <row r="120" spans="1:13">
      <c r="A120" s="66">
        <v>111</v>
      </c>
      <c r="B120" s="130" t="s">
        <v>99</v>
      </c>
      <c r="C120" s="130">
        <v>271.39999999999998</v>
      </c>
      <c r="D120" s="131">
        <v>272.41666666666669</v>
      </c>
      <c r="E120" s="131">
        <v>268.83333333333337</v>
      </c>
      <c r="F120" s="131">
        <v>266.26666666666671</v>
      </c>
      <c r="G120" s="131">
        <v>262.68333333333339</v>
      </c>
      <c r="H120" s="131">
        <v>274.98333333333335</v>
      </c>
      <c r="I120" s="131">
        <v>278.56666666666672</v>
      </c>
      <c r="J120" s="131">
        <v>281.13333333333333</v>
      </c>
      <c r="K120" s="130">
        <v>276</v>
      </c>
      <c r="L120" s="130">
        <v>269.85000000000002</v>
      </c>
      <c r="M120" s="130">
        <v>189.45945</v>
      </c>
    </row>
    <row r="121" spans="1:13">
      <c r="A121" s="66">
        <v>112</v>
      </c>
      <c r="B121" s="130" t="s">
        <v>100</v>
      </c>
      <c r="C121" s="130">
        <v>266.45</v>
      </c>
      <c r="D121" s="131">
        <v>268.23333333333335</v>
      </c>
      <c r="E121" s="131">
        <v>262.4666666666667</v>
      </c>
      <c r="F121" s="131">
        <v>258.48333333333335</v>
      </c>
      <c r="G121" s="131">
        <v>252.7166666666667</v>
      </c>
      <c r="H121" s="131">
        <v>272.2166666666667</v>
      </c>
      <c r="I121" s="131">
        <v>277.98333333333335</v>
      </c>
      <c r="J121" s="131">
        <v>281.9666666666667</v>
      </c>
      <c r="K121" s="130">
        <v>274</v>
      </c>
      <c r="L121" s="130">
        <v>264.25</v>
      </c>
      <c r="M121" s="130">
        <v>110.86304</v>
      </c>
    </row>
    <row r="122" spans="1:13">
      <c r="A122" s="66">
        <v>113</v>
      </c>
      <c r="B122" s="130" t="s">
        <v>103</v>
      </c>
      <c r="C122" s="130">
        <v>87.6</v>
      </c>
      <c r="D122" s="131">
        <v>87.583333333333329</v>
      </c>
      <c r="E122" s="131">
        <v>86.416666666666657</v>
      </c>
      <c r="F122" s="131">
        <v>85.233333333333334</v>
      </c>
      <c r="G122" s="131">
        <v>84.066666666666663</v>
      </c>
      <c r="H122" s="131">
        <v>88.766666666666652</v>
      </c>
      <c r="I122" s="131">
        <v>89.933333333333309</v>
      </c>
      <c r="J122" s="131">
        <v>91.116666666666646</v>
      </c>
      <c r="K122" s="130">
        <v>88.75</v>
      </c>
      <c r="L122" s="130">
        <v>86.4</v>
      </c>
      <c r="M122" s="130">
        <v>59.880499999999998</v>
      </c>
    </row>
    <row r="123" spans="1:13">
      <c r="A123" s="66">
        <v>114</v>
      </c>
      <c r="B123" s="130" t="s">
        <v>104</v>
      </c>
      <c r="C123" s="130">
        <v>289.95</v>
      </c>
      <c r="D123" s="131">
        <v>288.35000000000002</v>
      </c>
      <c r="E123" s="131">
        <v>282.70000000000005</v>
      </c>
      <c r="F123" s="131">
        <v>275.45000000000005</v>
      </c>
      <c r="G123" s="131">
        <v>269.80000000000007</v>
      </c>
      <c r="H123" s="131">
        <v>295.60000000000002</v>
      </c>
      <c r="I123" s="131">
        <v>301.25</v>
      </c>
      <c r="J123" s="131">
        <v>308.5</v>
      </c>
      <c r="K123" s="130">
        <v>294</v>
      </c>
      <c r="L123" s="130">
        <v>281.10000000000002</v>
      </c>
      <c r="M123" s="130">
        <v>66.046210000000002</v>
      </c>
    </row>
    <row r="124" spans="1:13">
      <c r="A124" s="66">
        <v>115</v>
      </c>
      <c r="B124" s="130" t="s">
        <v>1179</v>
      </c>
      <c r="C124" s="130">
        <v>913.35</v>
      </c>
      <c r="D124" s="131">
        <v>926.05000000000007</v>
      </c>
      <c r="E124" s="131">
        <v>889.30000000000018</v>
      </c>
      <c r="F124" s="131">
        <v>865.25000000000011</v>
      </c>
      <c r="G124" s="131">
        <v>828.50000000000023</v>
      </c>
      <c r="H124" s="131">
        <v>950.10000000000014</v>
      </c>
      <c r="I124" s="131">
        <v>986.84999999999991</v>
      </c>
      <c r="J124" s="131">
        <v>1010.9000000000001</v>
      </c>
      <c r="K124" s="130">
        <v>962.8</v>
      </c>
      <c r="L124" s="130">
        <v>902</v>
      </c>
      <c r="M124" s="130">
        <v>11.905860000000001</v>
      </c>
    </row>
    <row r="125" spans="1:13">
      <c r="A125" s="66">
        <v>116</v>
      </c>
      <c r="B125" s="130" t="s">
        <v>105</v>
      </c>
      <c r="C125" s="130">
        <v>2043.2</v>
      </c>
      <c r="D125" s="131">
        <v>2072.5333333333333</v>
      </c>
      <c r="E125" s="131">
        <v>1996.6666666666665</v>
      </c>
      <c r="F125" s="131">
        <v>1950.1333333333332</v>
      </c>
      <c r="G125" s="131">
        <v>1874.2666666666664</v>
      </c>
      <c r="H125" s="131">
        <v>2119.0666666666666</v>
      </c>
      <c r="I125" s="131">
        <v>2194.9333333333334</v>
      </c>
      <c r="J125" s="131">
        <v>2241.4666666666667</v>
      </c>
      <c r="K125" s="130">
        <v>2148.4</v>
      </c>
      <c r="L125" s="130">
        <v>2026</v>
      </c>
      <c r="M125" s="130">
        <v>11.800689999999999</v>
      </c>
    </row>
    <row r="126" spans="1:13">
      <c r="A126" s="66">
        <v>117</v>
      </c>
      <c r="B126" s="130" t="s">
        <v>205</v>
      </c>
      <c r="C126" s="130">
        <v>110.9</v>
      </c>
      <c r="D126" s="131">
        <v>109.56666666666666</v>
      </c>
      <c r="E126" s="131">
        <v>107.33333333333333</v>
      </c>
      <c r="F126" s="131">
        <v>103.76666666666667</v>
      </c>
      <c r="G126" s="131">
        <v>101.53333333333333</v>
      </c>
      <c r="H126" s="131">
        <v>113.13333333333333</v>
      </c>
      <c r="I126" s="131">
        <v>115.36666666666667</v>
      </c>
      <c r="J126" s="131">
        <v>118.93333333333332</v>
      </c>
      <c r="K126" s="130">
        <v>111.8</v>
      </c>
      <c r="L126" s="130">
        <v>106</v>
      </c>
      <c r="M126" s="130">
        <v>52.195959999999999</v>
      </c>
    </row>
    <row r="127" spans="1:13">
      <c r="A127" s="66">
        <v>118</v>
      </c>
      <c r="B127" s="130" t="s">
        <v>107</v>
      </c>
      <c r="C127" s="130">
        <v>1108.95</v>
      </c>
      <c r="D127" s="131">
        <v>1101.7666666666667</v>
      </c>
      <c r="E127" s="131">
        <v>1090.3333333333333</v>
      </c>
      <c r="F127" s="131">
        <v>1071.7166666666667</v>
      </c>
      <c r="G127" s="131">
        <v>1060.2833333333333</v>
      </c>
      <c r="H127" s="131">
        <v>1120.3833333333332</v>
      </c>
      <c r="I127" s="131">
        <v>1131.8166666666666</v>
      </c>
      <c r="J127" s="131">
        <v>1150.4333333333332</v>
      </c>
      <c r="K127" s="130">
        <v>1113.2</v>
      </c>
      <c r="L127" s="130">
        <v>1083.1500000000001</v>
      </c>
      <c r="M127" s="130">
        <v>31.430109999999999</v>
      </c>
    </row>
    <row r="128" spans="1:13">
      <c r="A128" s="66">
        <v>119</v>
      </c>
      <c r="B128" s="130" t="s">
        <v>109</v>
      </c>
      <c r="C128" s="130">
        <v>172.6</v>
      </c>
      <c r="D128" s="131">
        <v>173.58333333333334</v>
      </c>
      <c r="E128" s="131">
        <v>169.51666666666668</v>
      </c>
      <c r="F128" s="131">
        <v>166.43333333333334</v>
      </c>
      <c r="G128" s="131">
        <v>162.36666666666667</v>
      </c>
      <c r="H128" s="131">
        <v>176.66666666666669</v>
      </c>
      <c r="I128" s="131">
        <v>180.73333333333335</v>
      </c>
      <c r="J128" s="131">
        <v>183.81666666666669</v>
      </c>
      <c r="K128" s="130">
        <v>177.65</v>
      </c>
      <c r="L128" s="130">
        <v>170.5</v>
      </c>
      <c r="M128" s="130">
        <v>52.457410000000003</v>
      </c>
    </row>
    <row r="129" spans="1:13">
      <c r="A129" s="66">
        <v>120</v>
      </c>
      <c r="B129" s="130" t="s">
        <v>1268</v>
      </c>
      <c r="C129" s="130">
        <v>903.7</v>
      </c>
      <c r="D129" s="131">
        <v>901.9</v>
      </c>
      <c r="E129" s="131">
        <v>884.8</v>
      </c>
      <c r="F129" s="131">
        <v>865.9</v>
      </c>
      <c r="G129" s="131">
        <v>848.8</v>
      </c>
      <c r="H129" s="131">
        <v>920.8</v>
      </c>
      <c r="I129" s="131">
        <v>937.90000000000009</v>
      </c>
      <c r="J129" s="131">
        <v>956.8</v>
      </c>
      <c r="K129" s="130">
        <v>919</v>
      </c>
      <c r="L129" s="130">
        <v>883</v>
      </c>
      <c r="M129" s="130">
        <v>4.5900800000000004</v>
      </c>
    </row>
    <row r="130" spans="1:13">
      <c r="A130" s="66">
        <v>121</v>
      </c>
      <c r="B130" s="130" t="s">
        <v>110</v>
      </c>
      <c r="C130" s="130">
        <v>534.95000000000005</v>
      </c>
      <c r="D130" s="131">
        <v>534.75000000000011</v>
      </c>
      <c r="E130" s="131">
        <v>529.4000000000002</v>
      </c>
      <c r="F130" s="131">
        <v>523.85000000000014</v>
      </c>
      <c r="G130" s="131">
        <v>518.50000000000023</v>
      </c>
      <c r="H130" s="131">
        <v>540.30000000000018</v>
      </c>
      <c r="I130" s="131">
        <v>545.65000000000009</v>
      </c>
      <c r="J130" s="131">
        <v>551.20000000000016</v>
      </c>
      <c r="K130" s="130">
        <v>540.1</v>
      </c>
      <c r="L130" s="130">
        <v>529.20000000000005</v>
      </c>
      <c r="M130" s="130">
        <v>29.928319999999999</v>
      </c>
    </row>
    <row r="131" spans="1:13">
      <c r="A131" s="66">
        <v>122</v>
      </c>
      <c r="B131" s="130" t="s">
        <v>111</v>
      </c>
      <c r="C131" s="130">
        <v>1416.5</v>
      </c>
      <c r="D131" s="131">
        <v>1422.7333333333333</v>
      </c>
      <c r="E131" s="131">
        <v>1405.7666666666667</v>
      </c>
      <c r="F131" s="131">
        <v>1395.0333333333333</v>
      </c>
      <c r="G131" s="131">
        <v>1378.0666666666666</v>
      </c>
      <c r="H131" s="131">
        <v>1433.4666666666667</v>
      </c>
      <c r="I131" s="131">
        <v>1450.4333333333334</v>
      </c>
      <c r="J131" s="131">
        <v>1461.1666666666667</v>
      </c>
      <c r="K131" s="130">
        <v>1439.7</v>
      </c>
      <c r="L131" s="130">
        <v>1412</v>
      </c>
      <c r="M131" s="130">
        <v>26.145150000000001</v>
      </c>
    </row>
    <row r="132" spans="1:13">
      <c r="A132" s="66">
        <v>123</v>
      </c>
      <c r="B132" s="130" t="s">
        <v>2286</v>
      </c>
      <c r="C132" s="130">
        <v>1209.4000000000001</v>
      </c>
      <c r="D132" s="131">
        <v>1233.1333333333334</v>
      </c>
      <c r="E132" s="131">
        <v>1177.2666666666669</v>
      </c>
      <c r="F132" s="131">
        <v>1145.1333333333334</v>
      </c>
      <c r="G132" s="131">
        <v>1089.2666666666669</v>
      </c>
      <c r="H132" s="131">
        <v>1265.2666666666669</v>
      </c>
      <c r="I132" s="131">
        <v>1321.1333333333332</v>
      </c>
      <c r="J132" s="131">
        <v>1353.2666666666669</v>
      </c>
      <c r="K132" s="130">
        <v>1289</v>
      </c>
      <c r="L132" s="130">
        <v>1201</v>
      </c>
      <c r="M132" s="130">
        <v>0.77959999999999996</v>
      </c>
    </row>
    <row r="133" spans="1:13">
      <c r="A133" s="66">
        <v>124</v>
      </c>
      <c r="B133" s="130" t="s">
        <v>112</v>
      </c>
      <c r="C133" s="130">
        <v>883.75</v>
      </c>
      <c r="D133" s="131">
        <v>887.15</v>
      </c>
      <c r="E133" s="131">
        <v>872.59999999999991</v>
      </c>
      <c r="F133" s="131">
        <v>861.44999999999993</v>
      </c>
      <c r="G133" s="131">
        <v>846.89999999999986</v>
      </c>
      <c r="H133" s="131">
        <v>898.3</v>
      </c>
      <c r="I133" s="131">
        <v>912.84999999999991</v>
      </c>
      <c r="J133" s="131">
        <v>924</v>
      </c>
      <c r="K133" s="130">
        <v>901.7</v>
      </c>
      <c r="L133" s="130">
        <v>876</v>
      </c>
      <c r="M133" s="130">
        <v>15.90192</v>
      </c>
    </row>
    <row r="134" spans="1:13">
      <c r="A134" s="66">
        <v>125</v>
      </c>
      <c r="B134" s="130" t="s">
        <v>113</v>
      </c>
      <c r="C134" s="130">
        <v>763.05</v>
      </c>
      <c r="D134" s="131">
        <v>763.61666666666667</v>
      </c>
      <c r="E134" s="131">
        <v>756.08333333333337</v>
      </c>
      <c r="F134" s="131">
        <v>749.11666666666667</v>
      </c>
      <c r="G134" s="131">
        <v>741.58333333333337</v>
      </c>
      <c r="H134" s="131">
        <v>770.58333333333337</v>
      </c>
      <c r="I134" s="131">
        <v>778.11666666666667</v>
      </c>
      <c r="J134" s="131">
        <v>785.08333333333337</v>
      </c>
      <c r="K134" s="130">
        <v>771.15</v>
      </c>
      <c r="L134" s="130">
        <v>756.65</v>
      </c>
      <c r="M134" s="130">
        <v>22.420449999999999</v>
      </c>
    </row>
    <row r="135" spans="1:13">
      <c r="A135" s="66">
        <v>126</v>
      </c>
      <c r="B135" s="130" t="s">
        <v>114</v>
      </c>
      <c r="C135" s="130">
        <v>463.5</v>
      </c>
      <c r="D135" s="131">
        <v>462.25</v>
      </c>
      <c r="E135" s="131">
        <v>449.5</v>
      </c>
      <c r="F135" s="131">
        <v>435.5</v>
      </c>
      <c r="G135" s="131">
        <v>422.75</v>
      </c>
      <c r="H135" s="131">
        <v>476.25</v>
      </c>
      <c r="I135" s="131">
        <v>489</v>
      </c>
      <c r="J135" s="131">
        <v>503</v>
      </c>
      <c r="K135" s="130">
        <v>475</v>
      </c>
      <c r="L135" s="130">
        <v>448.25</v>
      </c>
      <c r="M135" s="130">
        <v>29.680980000000002</v>
      </c>
    </row>
    <row r="136" spans="1:13">
      <c r="A136" s="66">
        <v>127</v>
      </c>
      <c r="B136" s="130" t="s">
        <v>1336</v>
      </c>
      <c r="C136" s="130">
        <v>110.95</v>
      </c>
      <c r="D136" s="131">
        <v>111.68333333333334</v>
      </c>
      <c r="E136" s="131">
        <v>108.51666666666668</v>
      </c>
      <c r="F136" s="131">
        <v>106.08333333333334</v>
      </c>
      <c r="G136" s="131">
        <v>102.91666666666669</v>
      </c>
      <c r="H136" s="131">
        <v>114.11666666666667</v>
      </c>
      <c r="I136" s="131">
        <v>117.28333333333333</v>
      </c>
      <c r="J136" s="131">
        <v>119.71666666666667</v>
      </c>
      <c r="K136" s="130">
        <v>114.85</v>
      </c>
      <c r="L136" s="130">
        <v>109.25</v>
      </c>
      <c r="M136" s="130">
        <v>48.018450000000001</v>
      </c>
    </row>
    <row r="137" spans="1:13">
      <c r="A137" s="66">
        <v>128</v>
      </c>
      <c r="B137" s="130" t="s">
        <v>242</v>
      </c>
      <c r="C137" s="130">
        <v>309.39999999999998</v>
      </c>
      <c r="D137" s="131">
        <v>310.76666666666665</v>
      </c>
      <c r="E137" s="131">
        <v>306.18333333333328</v>
      </c>
      <c r="F137" s="131">
        <v>302.96666666666664</v>
      </c>
      <c r="G137" s="131">
        <v>298.38333333333327</v>
      </c>
      <c r="H137" s="131">
        <v>313.98333333333329</v>
      </c>
      <c r="I137" s="131">
        <v>318.56666666666666</v>
      </c>
      <c r="J137" s="131">
        <v>321.7833333333333</v>
      </c>
      <c r="K137" s="130">
        <v>315.35000000000002</v>
      </c>
      <c r="L137" s="130">
        <v>307.55</v>
      </c>
      <c r="M137" s="130">
        <v>7.2187999999999999</v>
      </c>
    </row>
    <row r="138" spans="1:13">
      <c r="A138" s="66">
        <v>129</v>
      </c>
      <c r="B138" s="130" t="s">
        <v>115</v>
      </c>
      <c r="C138" s="130">
        <v>9509.7000000000007</v>
      </c>
      <c r="D138" s="131">
        <v>9517.8666666666668</v>
      </c>
      <c r="E138" s="131">
        <v>9450.7333333333336</v>
      </c>
      <c r="F138" s="131">
        <v>9391.7666666666664</v>
      </c>
      <c r="G138" s="131">
        <v>9324.6333333333332</v>
      </c>
      <c r="H138" s="131">
        <v>9576.8333333333339</v>
      </c>
      <c r="I138" s="131">
        <v>9643.966666666669</v>
      </c>
      <c r="J138" s="131">
        <v>9702.9333333333343</v>
      </c>
      <c r="K138" s="130">
        <v>9585</v>
      </c>
      <c r="L138" s="130">
        <v>9458.9</v>
      </c>
      <c r="M138" s="130">
        <v>4.6265000000000001</v>
      </c>
    </row>
    <row r="139" spans="1:13">
      <c r="A139" s="66">
        <v>130</v>
      </c>
      <c r="B139" s="130" t="s">
        <v>357</v>
      </c>
      <c r="C139" s="130">
        <v>3285.6</v>
      </c>
      <c r="D139" s="131">
        <v>3286.7666666666664</v>
      </c>
      <c r="E139" s="131">
        <v>3263.833333333333</v>
      </c>
      <c r="F139" s="131">
        <v>3242.0666666666666</v>
      </c>
      <c r="G139" s="131">
        <v>3219.1333333333332</v>
      </c>
      <c r="H139" s="131">
        <v>3308.5333333333328</v>
      </c>
      <c r="I139" s="131">
        <v>3331.4666666666662</v>
      </c>
      <c r="J139" s="131">
        <v>3353.2333333333327</v>
      </c>
      <c r="K139" s="130">
        <v>3309.7</v>
      </c>
      <c r="L139" s="130">
        <v>3265</v>
      </c>
      <c r="M139" s="130">
        <v>4.3448099999999998</v>
      </c>
    </row>
    <row r="140" spans="1:13">
      <c r="A140" s="66">
        <v>131</v>
      </c>
      <c r="B140" s="130" t="s">
        <v>117</v>
      </c>
      <c r="C140" s="130">
        <v>770</v>
      </c>
      <c r="D140" s="131">
        <v>770.56666666666661</v>
      </c>
      <c r="E140" s="131">
        <v>761.98333333333323</v>
      </c>
      <c r="F140" s="131">
        <v>753.96666666666658</v>
      </c>
      <c r="G140" s="131">
        <v>745.38333333333321</v>
      </c>
      <c r="H140" s="131">
        <v>778.58333333333326</v>
      </c>
      <c r="I140" s="131">
        <v>787.16666666666674</v>
      </c>
      <c r="J140" s="131">
        <v>795.18333333333328</v>
      </c>
      <c r="K140" s="130">
        <v>779.15</v>
      </c>
      <c r="L140" s="130">
        <v>762.55</v>
      </c>
      <c r="M140" s="130">
        <v>15.90667</v>
      </c>
    </row>
    <row r="141" spans="1:13">
      <c r="A141" s="66">
        <v>132</v>
      </c>
      <c r="B141" s="130" t="s">
        <v>118</v>
      </c>
      <c r="C141" s="130">
        <v>365.8</v>
      </c>
      <c r="D141" s="131">
        <v>364.58333333333331</v>
      </c>
      <c r="E141" s="131">
        <v>361.61666666666662</v>
      </c>
      <c r="F141" s="131">
        <v>357.43333333333328</v>
      </c>
      <c r="G141" s="131">
        <v>354.46666666666658</v>
      </c>
      <c r="H141" s="131">
        <v>368.76666666666665</v>
      </c>
      <c r="I141" s="131">
        <v>371.73333333333335</v>
      </c>
      <c r="J141" s="131">
        <v>375.91666666666669</v>
      </c>
      <c r="K141" s="130">
        <v>367.55</v>
      </c>
      <c r="L141" s="130">
        <v>360.4</v>
      </c>
      <c r="M141" s="130">
        <v>19.848710000000001</v>
      </c>
    </row>
    <row r="142" spans="1:13">
      <c r="A142" s="66">
        <v>133</v>
      </c>
      <c r="B142" s="130" t="s">
        <v>206</v>
      </c>
      <c r="C142" s="130">
        <v>894.85</v>
      </c>
      <c r="D142" s="131">
        <v>896.94999999999993</v>
      </c>
      <c r="E142" s="131">
        <v>881.89999999999986</v>
      </c>
      <c r="F142" s="131">
        <v>868.94999999999993</v>
      </c>
      <c r="G142" s="131">
        <v>853.89999999999986</v>
      </c>
      <c r="H142" s="131">
        <v>909.89999999999986</v>
      </c>
      <c r="I142" s="131">
        <v>924.94999999999982</v>
      </c>
      <c r="J142" s="131">
        <v>937.89999999999986</v>
      </c>
      <c r="K142" s="130">
        <v>912</v>
      </c>
      <c r="L142" s="130">
        <v>884</v>
      </c>
      <c r="M142" s="130">
        <v>5.2660900000000002</v>
      </c>
    </row>
    <row r="143" spans="1:13">
      <c r="A143" s="66">
        <v>134</v>
      </c>
      <c r="B143" s="130" t="s">
        <v>119</v>
      </c>
      <c r="C143" s="130">
        <v>68113.350000000006</v>
      </c>
      <c r="D143" s="131">
        <v>68042.616666666669</v>
      </c>
      <c r="E143" s="131">
        <v>67286.483333333337</v>
      </c>
      <c r="F143" s="131">
        <v>66459.616666666669</v>
      </c>
      <c r="G143" s="131">
        <v>65703.483333333337</v>
      </c>
      <c r="H143" s="131">
        <v>68869.483333333337</v>
      </c>
      <c r="I143" s="131">
        <v>69625.616666666669</v>
      </c>
      <c r="J143" s="131">
        <v>70452.483333333337</v>
      </c>
      <c r="K143" s="130">
        <v>68798.75</v>
      </c>
      <c r="L143" s="130">
        <v>67215.75</v>
      </c>
      <c r="M143" s="130">
        <v>8.1019999999999995E-2</v>
      </c>
    </row>
    <row r="144" spans="1:13">
      <c r="A144" s="66">
        <v>135</v>
      </c>
      <c r="B144" s="130" t="s">
        <v>1435</v>
      </c>
      <c r="C144" s="130">
        <v>415.25</v>
      </c>
      <c r="D144" s="131">
        <v>414.95</v>
      </c>
      <c r="E144" s="131">
        <v>407.9</v>
      </c>
      <c r="F144" s="131">
        <v>400.55</v>
      </c>
      <c r="G144" s="131">
        <v>393.5</v>
      </c>
      <c r="H144" s="131">
        <v>422.29999999999995</v>
      </c>
      <c r="I144" s="131">
        <v>429.35</v>
      </c>
      <c r="J144" s="131">
        <v>436.69999999999993</v>
      </c>
      <c r="K144" s="130">
        <v>422</v>
      </c>
      <c r="L144" s="130">
        <v>407.6</v>
      </c>
      <c r="M144" s="130">
        <v>4.7165800000000004</v>
      </c>
    </row>
    <row r="145" spans="1:13">
      <c r="A145" s="66">
        <v>136</v>
      </c>
      <c r="B145" s="130" t="s">
        <v>386</v>
      </c>
      <c r="C145" s="130">
        <v>946.9</v>
      </c>
      <c r="D145" s="131">
        <v>943.75</v>
      </c>
      <c r="E145" s="131">
        <v>931.15</v>
      </c>
      <c r="F145" s="131">
        <v>915.4</v>
      </c>
      <c r="G145" s="131">
        <v>902.8</v>
      </c>
      <c r="H145" s="131">
        <v>959.5</v>
      </c>
      <c r="I145" s="131">
        <v>972.09999999999991</v>
      </c>
      <c r="J145" s="131">
        <v>987.85</v>
      </c>
      <c r="K145" s="130">
        <v>956.35</v>
      </c>
      <c r="L145" s="130">
        <v>928</v>
      </c>
      <c r="M145" s="130">
        <v>2.8112400000000002</v>
      </c>
    </row>
    <row r="146" spans="1:13">
      <c r="A146" s="66">
        <v>137</v>
      </c>
      <c r="B146" s="130" t="s">
        <v>1452</v>
      </c>
      <c r="C146" s="130">
        <v>75.3</v>
      </c>
      <c r="D146" s="131">
        <v>75.716666666666669</v>
      </c>
      <c r="E146" s="131">
        <v>73.683333333333337</v>
      </c>
      <c r="F146" s="131">
        <v>72.066666666666663</v>
      </c>
      <c r="G146" s="131">
        <v>70.033333333333331</v>
      </c>
      <c r="H146" s="131">
        <v>77.333333333333343</v>
      </c>
      <c r="I146" s="131">
        <v>79.366666666666674</v>
      </c>
      <c r="J146" s="131">
        <v>80.983333333333348</v>
      </c>
      <c r="K146" s="130">
        <v>77.75</v>
      </c>
      <c r="L146" s="130">
        <v>74.099999999999994</v>
      </c>
      <c r="M146" s="130">
        <v>143.90601000000001</v>
      </c>
    </row>
    <row r="147" spans="1:13">
      <c r="A147" s="66">
        <v>138</v>
      </c>
      <c r="B147" s="130" t="s">
        <v>1454</v>
      </c>
      <c r="C147" s="130">
        <v>1351.55</v>
      </c>
      <c r="D147" s="131">
        <v>1360.95</v>
      </c>
      <c r="E147" s="131">
        <v>1326.9</v>
      </c>
      <c r="F147" s="131">
        <v>1302.25</v>
      </c>
      <c r="G147" s="131">
        <v>1268.2</v>
      </c>
      <c r="H147" s="131">
        <v>1385.6000000000001</v>
      </c>
      <c r="I147" s="131">
        <v>1419.6499999999999</v>
      </c>
      <c r="J147" s="131">
        <v>1444.3000000000002</v>
      </c>
      <c r="K147" s="130">
        <v>1395</v>
      </c>
      <c r="L147" s="130">
        <v>1336.3</v>
      </c>
      <c r="M147" s="130">
        <v>2.6004800000000001</v>
      </c>
    </row>
    <row r="148" spans="1:13">
      <c r="A148" s="66">
        <v>139</v>
      </c>
      <c r="B148" s="130" t="s">
        <v>379</v>
      </c>
      <c r="C148" s="130">
        <v>225.95</v>
      </c>
      <c r="D148" s="131">
        <v>225.88333333333333</v>
      </c>
      <c r="E148" s="131">
        <v>222.16666666666666</v>
      </c>
      <c r="F148" s="131">
        <v>218.38333333333333</v>
      </c>
      <c r="G148" s="131">
        <v>214.66666666666666</v>
      </c>
      <c r="H148" s="131">
        <v>229.66666666666666</v>
      </c>
      <c r="I148" s="131">
        <v>233.38333333333335</v>
      </c>
      <c r="J148" s="131">
        <v>237.16666666666666</v>
      </c>
      <c r="K148" s="130">
        <v>229.6</v>
      </c>
      <c r="L148" s="130">
        <v>222.1</v>
      </c>
      <c r="M148" s="130">
        <v>31.283550000000002</v>
      </c>
    </row>
    <row r="149" spans="1:13">
      <c r="A149" s="66">
        <v>140</v>
      </c>
      <c r="B149" s="130" t="s">
        <v>120</v>
      </c>
      <c r="C149" s="130">
        <v>29.45</v>
      </c>
      <c r="D149" s="131">
        <v>29.600000000000005</v>
      </c>
      <c r="E149" s="131">
        <v>29.20000000000001</v>
      </c>
      <c r="F149" s="131">
        <v>28.950000000000006</v>
      </c>
      <c r="G149" s="131">
        <v>28.550000000000011</v>
      </c>
      <c r="H149" s="131">
        <v>29.850000000000009</v>
      </c>
      <c r="I149" s="131">
        <v>30.250000000000007</v>
      </c>
      <c r="J149" s="131">
        <v>30.500000000000007</v>
      </c>
      <c r="K149" s="130">
        <v>30</v>
      </c>
      <c r="L149" s="130">
        <v>29.35</v>
      </c>
      <c r="M149" s="130">
        <v>54.338200000000001</v>
      </c>
    </row>
    <row r="150" spans="1:13">
      <c r="A150" s="66">
        <v>141</v>
      </c>
      <c r="B150" s="130" t="s">
        <v>121</v>
      </c>
      <c r="C150" s="130">
        <v>140.30000000000001</v>
      </c>
      <c r="D150" s="131">
        <v>141.16666666666666</v>
      </c>
      <c r="E150" s="131">
        <v>137.73333333333332</v>
      </c>
      <c r="F150" s="131">
        <v>135.16666666666666</v>
      </c>
      <c r="G150" s="131">
        <v>131.73333333333332</v>
      </c>
      <c r="H150" s="131">
        <v>143.73333333333332</v>
      </c>
      <c r="I150" s="131">
        <v>147.16666666666666</v>
      </c>
      <c r="J150" s="131">
        <v>149.73333333333332</v>
      </c>
      <c r="K150" s="130">
        <v>144.6</v>
      </c>
      <c r="L150" s="130">
        <v>138.6</v>
      </c>
      <c r="M150" s="130">
        <v>52.658329999999999</v>
      </c>
    </row>
    <row r="151" spans="1:13">
      <c r="A151" s="66">
        <v>142</v>
      </c>
      <c r="B151" s="130" t="s">
        <v>122</v>
      </c>
      <c r="C151" s="130">
        <v>170.25</v>
      </c>
      <c r="D151" s="131">
        <v>169.98333333333332</v>
      </c>
      <c r="E151" s="131">
        <v>169.01666666666665</v>
      </c>
      <c r="F151" s="131">
        <v>167.78333333333333</v>
      </c>
      <c r="G151" s="131">
        <v>166.81666666666666</v>
      </c>
      <c r="H151" s="131">
        <v>171.21666666666664</v>
      </c>
      <c r="I151" s="131">
        <v>172.18333333333328</v>
      </c>
      <c r="J151" s="131">
        <v>173.41666666666663</v>
      </c>
      <c r="K151" s="130">
        <v>170.95</v>
      </c>
      <c r="L151" s="130">
        <v>168.75</v>
      </c>
      <c r="M151" s="130">
        <v>65.171149999999997</v>
      </c>
    </row>
    <row r="152" spans="1:13">
      <c r="A152" s="66">
        <v>143</v>
      </c>
      <c r="B152" s="130" t="s">
        <v>1511</v>
      </c>
      <c r="C152" s="130">
        <v>528.79999999999995</v>
      </c>
      <c r="D152" s="131">
        <v>530.80000000000007</v>
      </c>
      <c r="E152" s="131">
        <v>520.65000000000009</v>
      </c>
      <c r="F152" s="131">
        <v>512.5</v>
      </c>
      <c r="G152" s="131">
        <v>502.35</v>
      </c>
      <c r="H152" s="131">
        <v>538.95000000000016</v>
      </c>
      <c r="I152" s="131">
        <v>549.1</v>
      </c>
      <c r="J152" s="131">
        <v>557.25000000000023</v>
      </c>
      <c r="K152" s="130">
        <v>540.95000000000005</v>
      </c>
      <c r="L152" s="130">
        <v>522.65</v>
      </c>
      <c r="M152" s="130">
        <v>8.3420299999999994</v>
      </c>
    </row>
    <row r="153" spans="1:13">
      <c r="A153" s="66">
        <v>144</v>
      </c>
      <c r="B153" s="130" t="s">
        <v>123</v>
      </c>
      <c r="C153" s="130">
        <v>4182.6499999999996</v>
      </c>
      <c r="D153" s="131">
        <v>4154.45</v>
      </c>
      <c r="E153" s="131">
        <v>4108.8999999999996</v>
      </c>
      <c r="F153" s="131">
        <v>4035.1499999999996</v>
      </c>
      <c r="G153" s="131">
        <v>3989.5999999999995</v>
      </c>
      <c r="H153" s="131">
        <v>4228.2</v>
      </c>
      <c r="I153" s="131">
        <v>4273.7500000000009</v>
      </c>
      <c r="J153" s="131">
        <v>4347.5</v>
      </c>
      <c r="K153" s="130">
        <v>4200</v>
      </c>
      <c r="L153" s="130">
        <v>4080.7</v>
      </c>
      <c r="M153" s="130">
        <v>0.35226000000000002</v>
      </c>
    </row>
    <row r="154" spans="1:13">
      <c r="A154" s="66">
        <v>145</v>
      </c>
      <c r="B154" s="130" t="s">
        <v>207</v>
      </c>
      <c r="C154" s="130">
        <v>358.95</v>
      </c>
      <c r="D154" s="131">
        <v>360.45</v>
      </c>
      <c r="E154" s="131">
        <v>355.95</v>
      </c>
      <c r="F154" s="131">
        <v>352.95</v>
      </c>
      <c r="G154" s="131">
        <v>348.45</v>
      </c>
      <c r="H154" s="131">
        <v>363.45</v>
      </c>
      <c r="I154" s="131">
        <v>367.95</v>
      </c>
      <c r="J154" s="131">
        <v>370.95</v>
      </c>
      <c r="K154" s="130">
        <v>364.95</v>
      </c>
      <c r="L154" s="130">
        <v>357.45</v>
      </c>
      <c r="M154" s="130">
        <v>3.99404</v>
      </c>
    </row>
    <row r="155" spans="1:13">
      <c r="A155" s="66">
        <v>146</v>
      </c>
      <c r="B155" s="130" t="s">
        <v>124</v>
      </c>
      <c r="C155" s="130">
        <v>203.45</v>
      </c>
      <c r="D155" s="131">
        <v>202.2833333333333</v>
      </c>
      <c r="E155" s="131">
        <v>199.96666666666661</v>
      </c>
      <c r="F155" s="131">
        <v>196.48333333333332</v>
      </c>
      <c r="G155" s="131">
        <v>194.16666666666663</v>
      </c>
      <c r="H155" s="131">
        <v>205.76666666666659</v>
      </c>
      <c r="I155" s="131">
        <v>208.08333333333331</v>
      </c>
      <c r="J155" s="131">
        <v>211.56666666666658</v>
      </c>
      <c r="K155" s="130">
        <v>204.6</v>
      </c>
      <c r="L155" s="130">
        <v>198.8</v>
      </c>
      <c r="M155" s="130">
        <v>119.90243</v>
      </c>
    </row>
    <row r="156" spans="1:13">
      <c r="A156" s="66">
        <v>147</v>
      </c>
      <c r="B156" s="130" t="s">
        <v>231</v>
      </c>
      <c r="C156" s="130">
        <v>21459.75</v>
      </c>
      <c r="D156" s="131">
        <v>21519.783333333333</v>
      </c>
      <c r="E156" s="131">
        <v>21200.966666666667</v>
      </c>
      <c r="F156" s="131">
        <v>20942.183333333334</v>
      </c>
      <c r="G156" s="131">
        <v>20623.366666666669</v>
      </c>
      <c r="H156" s="131">
        <v>21778.566666666666</v>
      </c>
      <c r="I156" s="131">
        <v>22097.383333333331</v>
      </c>
      <c r="J156" s="131">
        <v>22356.166666666664</v>
      </c>
      <c r="K156" s="130">
        <v>21838.6</v>
      </c>
      <c r="L156" s="130">
        <v>21261</v>
      </c>
      <c r="M156" s="130">
        <v>0.10914</v>
      </c>
    </row>
    <row r="157" spans="1:13">
      <c r="A157" s="66">
        <v>148</v>
      </c>
      <c r="B157" s="130" t="s">
        <v>358</v>
      </c>
      <c r="C157" s="130">
        <v>485.35</v>
      </c>
      <c r="D157" s="131">
        <v>492.59999999999997</v>
      </c>
      <c r="E157" s="131">
        <v>469.19999999999993</v>
      </c>
      <c r="F157" s="131">
        <v>453.04999999999995</v>
      </c>
      <c r="G157" s="131">
        <v>429.64999999999992</v>
      </c>
      <c r="H157" s="131">
        <v>508.74999999999994</v>
      </c>
      <c r="I157" s="131">
        <v>532.14999999999986</v>
      </c>
      <c r="J157" s="131">
        <v>548.29999999999995</v>
      </c>
      <c r="K157" s="130">
        <v>516</v>
      </c>
      <c r="L157" s="130">
        <v>476.45</v>
      </c>
      <c r="M157" s="130">
        <v>99.285359999999997</v>
      </c>
    </row>
    <row r="158" spans="1:13">
      <c r="A158" s="66">
        <v>149</v>
      </c>
      <c r="B158" s="130" t="s">
        <v>209</v>
      </c>
      <c r="C158" s="130">
        <v>2743</v>
      </c>
      <c r="D158" s="131">
        <v>2744.6833333333329</v>
      </c>
      <c r="E158" s="131">
        <v>2703.4666666666658</v>
      </c>
      <c r="F158" s="131">
        <v>2663.9333333333329</v>
      </c>
      <c r="G158" s="131">
        <v>2622.7166666666658</v>
      </c>
      <c r="H158" s="131">
        <v>2784.2166666666658</v>
      </c>
      <c r="I158" s="131">
        <v>2825.4333333333329</v>
      </c>
      <c r="J158" s="131">
        <v>2864.9666666666658</v>
      </c>
      <c r="K158" s="130">
        <v>2785.9</v>
      </c>
      <c r="L158" s="130">
        <v>2705.15</v>
      </c>
      <c r="M158" s="130">
        <v>2.33914</v>
      </c>
    </row>
    <row r="159" spans="1:13">
      <c r="A159" s="66">
        <v>150</v>
      </c>
      <c r="B159" s="130" t="s">
        <v>126</v>
      </c>
      <c r="C159" s="130">
        <v>254.75</v>
      </c>
      <c r="D159" s="131">
        <v>254.78333333333333</v>
      </c>
      <c r="E159" s="131">
        <v>250.11666666666667</v>
      </c>
      <c r="F159" s="131">
        <v>245.48333333333335</v>
      </c>
      <c r="G159" s="131">
        <v>240.81666666666669</v>
      </c>
      <c r="H159" s="131">
        <v>259.41666666666663</v>
      </c>
      <c r="I159" s="131">
        <v>264.08333333333337</v>
      </c>
      <c r="J159" s="131">
        <v>268.71666666666664</v>
      </c>
      <c r="K159" s="130">
        <v>259.45</v>
      </c>
      <c r="L159" s="130">
        <v>250.15</v>
      </c>
      <c r="M159" s="130">
        <v>72.155270000000002</v>
      </c>
    </row>
    <row r="160" spans="1:13">
      <c r="A160" s="66">
        <v>151</v>
      </c>
      <c r="B160" s="130" t="s">
        <v>127</v>
      </c>
      <c r="C160" s="130">
        <v>116.8</v>
      </c>
      <c r="D160" s="131">
        <v>116.76666666666667</v>
      </c>
      <c r="E160" s="131">
        <v>115.03333333333333</v>
      </c>
      <c r="F160" s="131">
        <v>113.26666666666667</v>
      </c>
      <c r="G160" s="131">
        <v>111.53333333333333</v>
      </c>
      <c r="H160" s="131">
        <v>118.53333333333333</v>
      </c>
      <c r="I160" s="131">
        <v>120.26666666666665</v>
      </c>
      <c r="J160" s="131">
        <v>122.03333333333333</v>
      </c>
      <c r="K160" s="130">
        <v>118.5</v>
      </c>
      <c r="L160" s="130">
        <v>115</v>
      </c>
      <c r="M160" s="130">
        <v>55.229059999999997</v>
      </c>
    </row>
    <row r="161" spans="1:13">
      <c r="A161" s="66">
        <v>152</v>
      </c>
      <c r="B161" s="130" t="s">
        <v>210</v>
      </c>
      <c r="C161" s="130">
        <v>9271.7000000000007</v>
      </c>
      <c r="D161" s="131">
        <v>9287.1666666666661</v>
      </c>
      <c r="E161" s="131">
        <v>9209.5833333333321</v>
      </c>
      <c r="F161" s="131">
        <v>9147.4666666666653</v>
      </c>
      <c r="G161" s="131">
        <v>9069.8833333333314</v>
      </c>
      <c r="H161" s="131">
        <v>9349.2833333333328</v>
      </c>
      <c r="I161" s="131">
        <v>9426.866666666665</v>
      </c>
      <c r="J161" s="131">
        <v>9488.9833333333336</v>
      </c>
      <c r="K161" s="130">
        <v>9364.75</v>
      </c>
      <c r="L161" s="130">
        <v>9225.0499999999993</v>
      </c>
      <c r="M161" s="130">
        <v>3.6760000000000001E-2</v>
      </c>
    </row>
    <row r="162" spans="1:13">
      <c r="A162" s="66">
        <v>153</v>
      </c>
      <c r="B162" s="130" t="s">
        <v>208</v>
      </c>
      <c r="C162" s="130">
        <v>896.3</v>
      </c>
      <c r="D162" s="131">
        <v>892.01666666666677</v>
      </c>
      <c r="E162" s="131">
        <v>885.53333333333353</v>
      </c>
      <c r="F162" s="131">
        <v>874.76666666666677</v>
      </c>
      <c r="G162" s="131">
        <v>868.28333333333353</v>
      </c>
      <c r="H162" s="131">
        <v>902.78333333333353</v>
      </c>
      <c r="I162" s="131">
        <v>909.26666666666688</v>
      </c>
      <c r="J162" s="131">
        <v>920.03333333333353</v>
      </c>
      <c r="K162" s="130">
        <v>898.5</v>
      </c>
      <c r="L162" s="130">
        <v>881.25</v>
      </c>
      <c r="M162" s="130">
        <v>7.0901100000000001</v>
      </c>
    </row>
    <row r="163" spans="1:13">
      <c r="A163" s="66">
        <v>154</v>
      </c>
      <c r="B163" s="130" t="s">
        <v>1588</v>
      </c>
      <c r="C163" s="130">
        <v>890.85</v>
      </c>
      <c r="D163" s="131">
        <v>897.2166666666667</v>
      </c>
      <c r="E163" s="131">
        <v>879.63333333333344</v>
      </c>
      <c r="F163" s="131">
        <v>868.41666666666674</v>
      </c>
      <c r="G163" s="131">
        <v>850.83333333333348</v>
      </c>
      <c r="H163" s="131">
        <v>908.43333333333339</v>
      </c>
      <c r="I163" s="131">
        <v>926.01666666666665</v>
      </c>
      <c r="J163" s="131">
        <v>937.23333333333335</v>
      </c>
      <c r="K163" s="130">
        <v>914.8</v>
      </c>
      <c r="L163" s="130">
        <v>886</v>
      </c>
      <c r="M163" s="130">
        <v>0.52854000000000001</v>
      </c>
    </row>
    <row r="164" spans="1:13">
      <c r="A164" s="66">
        <v>155</v>
      </c>
      <c r="B164" s="130" t="s">
        <v>128</v>
      </c>
      <c r="C164" s="130">
        <v>171.35</v>
      </c>
      <c r="D164" s="131">
        <v>171.7833333333333</v>
      </c>
      <c r="E164" s="131">
        <v>168.36666666666662</v>
      </c>
      <c r="F164" s="131">
        <v>165.38333333333333</v>
      </c>
      <c r="G164" s="131">
        <v>161.96666666666664</v>
      </c>
      <c r="H164" s="131">
        <v>174.76666666666659</v>
      </c>
      <c r="I164" s="131">
        <v>178.18333333333328</v>
      </c>
      <c r="J164" s="131">
        <v>181.16666666666657</v>
      </c>
      <c r="K164" s="130">
        <v>175.2</v>
      </c>
      <c r="L164" s="130">
        <v>168.8</v>
      </c>
      <c r="M164" s="130">
        <v>153.13330999999999</v>
      </c>
    </row>
    <row r="165" spans="1:13">
      <c r="A165" s="66">
        <v>156</v>
      </c>
      <c r="B165" s="130" t="s">
        <v>129</v>
      </c>
      <c r="C165" s="130">
        <v>193.8</v>
      </c>
      <c r="D165" s="131">
        <v>193.70000000000002</v>
      </c>
      <c r="E165" s="131">
        <v>192.10000000000002</v>
      </c>
      <c r="F165" s="131">
        <v>190.4</v>
      </c>
      <c r="G165" s="131">
        <v>188.8</v>
      </c>
      <c r="H165" s="131">
        <v>195.40000000000003</v>
      </c>
      <c r="I165" s="131">
        <v>197</v>
      </c>
      <c r="J165" s="131">
        <v>198.70000000000005</v>
      </c>
      <c r="K165" s="130">
        <v>195.3</v>
      </c>
      <c r="L165" s="130">
        <v>192</v>
      </c>
      <c r="M165" s="130">
        <v>80.845010000000002</v>
      </c>
    </row>
    <row r="166" spans="1:13">
      <c r="A166" s="66">
        <v>157</v>
      </c>
      <c r="B166" s="130" t="s">
        <v>1627</v>
      </c>
      <c r="C166" s="130">
        <v>322.8</v>
      </c>
      <c r="D166" s="131">
        <v>320.86666666666662</v>
      </c>
      <c r="E166" s="131">
        <v>316.73333333333323</v>
      </c>
      <c r="F166" s="131">
        <v>310.66666666666663</v>
      </c>
      <c r="G166" s="131">
        <v>306.53333333333325</v>
      </c>
      <c r="H166" s="131">
        <v>326.93333333333322</v>
      </c>
      <c r="I166" s="131">
        <v>331.06666666666655</v>
      </c>
      <c r="J166" s="131">
        <v>337.13333333333321</v>
      </c>
      <c r="K166" s="130">
        <v>325</v>
      </c>
      <c r="L166" s="130">
        <v>314.8</v>
      </c>
      <c r="M166" s="130">
        <v>15.51929</v>
      </c>
    </row>
    <row r="167" spans="1:13">
      <c r="A167" s="66">
        <v>158</v>
      </c>
      <c r="B167" s="130" t="s">
        <v>2216</v>
      </c>
      <c r="C167" s="130">
        <v>984.25</v>
      </c>
      <c r="D167" s="131">
        <v>983.33333333333337</v>
      </c>
      <c r="E167" s="131">
        <v>948.76666666666677</v>
      </c>
      <c r="F167" s="131">
        <v>913.28333333333342</v>
      </c>
      <c r="G167" s="131">
        <v>878.71666666666681</v>
      </c>
      <c r="H167" s="131">
        <v>1018.8166666666667</v>
      </c>
      <c r="I167" s="131">
        <v>1053.3833333333332</v>
      </c>
      <c r="J167" s="131">
        <v>1088.8666666666668</v>
      </c>
      <c r="K167" s="130">
        <v>1017.9</v>
      </c>
      <c r="L167" s="130">
        <v>947.85</v>
      </c>
      <c r="M167" s="130">
        <v>68.900639999999996</v>
      </c>
    </row>
    <row r="168" spans="1:13">
      <c r="A168" s="66">
        <v>159</v>
      </c>
      <c r="B168" s="130" t="s">
        <v>1653</v>
      </c>
      <c r="C168" s="130">
        <v>821.45</v>
      </c>
      <c r="D168" s="131">
        <v>824.0333333333333</v>
      </c>
      <c r="E168" s="131">
        <v>814.41666666666663</v>
      </c>
      <c r="F168" s="131">
        <v>807.38333333333333</v>
      </c>
      <c r="G168" s="131">
        <v>797.76666666666665</v>
      </c>
      <c r="H168" s="131">
        <v>831.06666666666661</v>
      </c>
      <c r="I168" s="131">
        <v>840.68333333333339</v>
      </c>
      <c r="J168" s="131">
        <v>847.71666666666658</v>
      </c>
      <c r="K168" s="130">
        <v>833.65</v>
      </c>
      <c r="L168" s="130">
        <v>817</v>
      </c>
      <c r="M168" s="130">
        <v>5.02494</v>
      </c>
    </row>
    <row r="169" spans="1:13">
      <c r="A169" s="66">
        <v>160</v>
      </c>
      <c r="B169" s="130" t="s">
        <v>214</v>
      </c>
      <c r="C169" s="130">
        <v>758.25</v>
      </c>
      <c r="D169" s="131">
        <v>762.23333333333323</v>
      </c>
      <c r="E169" s="131">
        <v>751.16666666666652</v>
      </c>
      <c r="F169" s="131">
        <v>744.08333333333326</v>
      </c>
      <c r="G169" s="131">
        <v>733.01666666666654</v>
      </c>
      <c r="H169" s="131">
        <v>769.31666666666649</v>
      </c>
      <c r="I169" s="131">
        <v>780.38333333333333</v>
      </c>
      <c r="J169" s="131">
        <v>787.46666666666647</v>
      </c>
      <c r="K169" s="130">
        <v>773.3</v>
      </c>
      <c r="L169" s="130">
        <v>755.15</v>
      </c>
      <c r="M169" s="130">
        <v>1.38456</v>
      </c>
    </row>
    <row r="170" spans="1:13">
      <c r="A170" s="66">
        <v>161</v>
      </c>
      <c r="B170" s="130" t="s">
        <v>2262</v>
      </c>
      <c r="C170" s="130">
        <v>503.5</v>
      </c>
      <c r="D170" s="131">
        <v>502.64999999999992</v>
      </c>
      <c r="E170" s="131">
        <v>499.99999999999983</v>
      </c>
      <c r="F170" s="131">
        <v>496.49999999999989</v>
      </c>
      <c r="G170" s="131">
        <v>493.8499999999998</v>
      </c>
      <c r="H170" s="131">
        <v>506.14999999999986</v>
      </c>
      <c r="I170" s="131">
        <v>508.79999999999995</v>
      </c>
      <c r="J170" s="131">
        <v>512.29999999999995</v>
      </c>
      <c r="K170" s="130">
        <v>505.3</v>
      </c>
      <c r="L170" s="130">
        <v>499.15</v>
      </c>
      <c r="M170" s="130">
        <v>7.1398400000000004</v>
      </c>
    </row>
    <row r="171" spans="1:13">
      <c r="A171" s="66">
        <v>162</v>
      </c>
      <c r="B171" s="130" t="s">
        <v>131</v>
      </c>
      <c r="C171" s="130">
        <v>29.45</v>
      </c>
      <c r="D171" s="131">
        <v>29.8</v>
      </c>
      <c r="E171" s="131">
        <v>28.55</v>
      </c>
      <c r="F171" s="131">
        <v>27.65</v>
      </c>
      <c r="G171" s="131">
        <v>26.4</v>
      </c>
      <c r="H171" s="131">
        <v>30.700000000000003</v>
      </c>
      <c r="I171" s="131">
        <v>31.950000000000003</v>
      </c>
      <c r="J171" s="131">
        <v>32.850000000000009</v>
      </c>
      <c r="K171" s="130">
        <v>31.05</v>
      </c>
      <c r="L171" s="130">
        <v>28.9</v>
      </c>
      <c r="M171" s="130">
        <v>1171.4971700000001</v>
      </c>
    </row>
    <row r="172" spans="1:13">
      <c r="A172" s="66">
        <v>163</v>
      </c>
      <c r="B172" s="130" t="s">
        <v>132</v>
      </c>
      <c r="C172" s="130">
        <v>155.5</v>
      </c>
      <c r="D172" s="131">
        <v>155.38333333333333</v>
      </c>
      <c r="E172" s="131">
        <v>153.21666666666664</v>
      </c>
      <c r="F172" s="131">
        <v>150.93333333333331</v>
      </c>
      <c r="G172" s="131">
        <v>148.76666666666662</v>
      </c>
      <c r="H172" s="131">
        <v>157.66666666666666</v>
      </c>
      <c r="I172" s="131">
        <v>159.83333333333334</v>
      </c>
      <c r="J172" s="131">
        <v>162.11666666666667</v>
      </c>
      <c r="K172" s="130">
        <v>157.55000000000001</v>
      </c>
      <c r="L172" s="130">
        <v>153.1</v>
      </c>
      <c r="M172" s="130">
        <v>32.946399999999997</v>
      </c>
    </row>
    <row r="173" spans="1:13">
      <c r="A173" s="66">
        <v>164</v>
      </c>
      <c r="B173" s="130" t="s">
        <v>133</v>
      </c>
      <c r="C173" s="130">
        <v>491.1</v>
      </c>
      <c r="D173" s="131">
        <v>495.5</v>
      </c>
      <c r="E173" s="131">
        <v>480.6</v>
      </c>
      <c r="F173" s="131">
        <v>470.1</v>
      </c>
      <c r="G173" s="131">
        <v>455.20000000000005</v>
      </c>
      <c r="H173" s="131">
        <v>506</v>
      </c>
      <c r="I173" s="131">
        <v>520.9</v>
      </c>
      <c r="J173" s="131">
        <v>531.4</v>
      </c>
      <c r="K173" s="130">
        <v>510.4</v>
      </c>
      <c r="L173" s="130">
        <v>485</v>
      </c>
      <c r="M173" s="130">
        <v>47.016159999999999</v>
      </c>
    </row>
    <row r="174" spans="1:13">
      <c r="A174" s="66">
        <v>165</v>
      </c>
      <c r="B174" s="130" t="s">
        <v>134</v>
      </c>
      <c r="C174" s="130">
        <v>961.3</v>
      </c>
      <c r="D174" s="131">
        <v>955.7833333333333</v>
      </c>
      <c r="E174" s="131">
        <v>947.06666666666661</v>
      </c>
      <c r="F174" s="131">
        <v>932.83333333333326</v>
      </c>
      <c r="G174" s="131">
        <v>924.11666666666656</v>
      </c>
      <c r="H174" s="131">
        <v>970.01666666666665</v>
      </c>
      <c r="I174" s="131">
        <v>978.73333333333335</v>
      </c>
      <c r="J174" s="131">
        <v>992.9666666666667</v>
      </c>
      <c r="K174" s="130">
        <v>964.5</v>
      </c>
      <c r="L174" s="130">
        <v>941.55</v>
      </c>
      <c r="M174" s="130">
        <v>57.382089999999998</v>
      </c>
    </row>
    <row r="175" spans="1:13">
      <c r="A175" s="66">
        <v>166</v>
      </c>
      <c r="B175" s="130" t="s">
        <v>135</v>
      </c>
      <c r="C175" s="130">
        <v>496.35</v>
      </c>
      <c r="D175" s="131">
        <v>500.38333333333338</v>
      </c>
      <c r="E175" s="131">
        <v>488.01666666666677</v>
      </c>
      <c r="F175" s="131">
        <v>479.68333333333339</v>
      </c>
      <c r="G175" s="131">
        <v>467.31666666666678</v>
      </c>
      <c r="H175" s="131">
        <v>508.71666666666675</v>
      </c>
      <c r="I175" s="131">
        <v>521.08333333333348</v>
      </c>
      <c r="J175" s="131">
        <v>529.41666666666674</v>
      </c>
      <c r="K175" s="130">
        <v>512.75</v>
      </c>
      <c r="L175" s="130">
        <v>492.05</v>
      </c>
      <c r="M175" s="130">
        <v>26.478179999999998</v>
      </c>
    </row>
    <row r="176" spans="1:13">
      <c r="A176" s="66">
        <v>167</v>
      </c>
      <c r="B176" s="130" t="s">
        <v>136</v>
      </c>
      <c r="C176" s="130">
        <v>45.75</v>
      </c>
      <c r="D176" s="131">
        <v>46.183333333333337</v>
      </c>
      <c r="E176" s="131">
        <v>44.666666666666671</v>
      </c>
      <c r="F176" s="131">
        <v>43.583333333333336</v>
      </c>
      <c r="G176" s="131">
        <v>42.06666666666667</v>
      </c>
      <c r="H176" s="131">
        <v>47.266666666666673</v>
      </c>
      <c r="I176" s="131">
        <v>48.783333333333339</v>
      </c>
      <c r="J176" s="131">
        <v>49.866666666666674</v>
      </c>
      <c r="K176" s="130">
        <v>47.7</v>
      </c>
      <c r="L176" s="130">
        <v>45.1</v>
      </c>
      <c r="M176" s="130">
        <v>126.83291</v>
      </c>
    </row>
    <row r="177" spans="1:13">
      <c r="A177" s="66">
        <v>168</v>
      </c>
      <c r="B177" s="130" t="s">
        <v>137</v>
      </c>
      <c r="C177" s="130">
        <v>88.9</v>
      </c>
      <c r="D177" s="131">
        <v>89.283333333333346</v>
      </c>
      <c r="E177" s="131">
        <v>87.216666666666697</v>
      </c>
      <c r="F177" s="131">
        <v>85.533333333333346</v>
      </c>
      <c r="G177" s="131">
        <v>83.466666666666697</v>
      </c>
      <c r="H177" s="131">
        <v>90.966666666666697</v>
      </c>
      <c r="I177" s="131">
        <v>93.033333333333331</v>
      </c>
      <c r="J177" s="131">
        <v>94.716666666666697</v>
      </c>
      <c r="K177" s="130">
        <v>91.35</v>
      </c>
      <c r="L177" s="130">
        <v>87.6</v>
      </c>
      <c r="M177" s="130">
        <v>136.43594999999999</v>
      </c>
    </row>
    <row r="178" spans="1:13">
      <c r="A178" s="66">
        <v>169</v>
      </c>
      <c r="B178" s="130" t="s">
        <v>138</v>
      </c>
      <c r="C178" s="130">
        <v>313.25</v>
      </c>
      <c r="D178" s="131">
        <v>312.56666666666666</v>
      </c>
      <c r="E178" s="131">
        <v>308.5333333333333</v>
      </c>
      <c r="F178" s="131">
        <v>303.81666666666666</v>
      </c>
      <c r="G178" s="131">
        <v>299.7833333333333</v>
      </c>
      <c r="H178" s="131">
        <v>317.2833333333333</v>
      </c>
      <c r="I178" s="131">
        <v>321.31666666666672</v>
      </c>
      <c r="J178" s="131">
        <v>326.0333333333333</v>
      </c>
      <c r="K178" s="130">
        <v>316.60000000000002</v>
      </c>
      <c r="L178" s="130">
        <v>307.85000000000002</v>
      </c>
      <c r="M178" s="130">
        <v>164.09938</v>
      </c>
    </row>
    <row r="179" spans="1:13">
      <c r="A179" s="66">
        <v>170</v>
      </c>
      <c r="B179" s="130" t="s">
        <v>212</v>
      </c>
      <c r="C179" s="130">
        <v>17206.3</v>
      </c>
      <c r="D179" s="131">
        <v>17292.816666666666</v>
      </c>
      <c r="E179" s="131">
        <v>17063.48333333333</v>
      </c>
      <c r="F179" s="131">
        <v>16920.666666666664</v>
      </c>
      <c r="G179" s="131">
        <v>16691.333333333328</v>
      </c>
      <c r="H179" s="131">
        <v>17435.633333333331</v>
      </c>
      <c r="I179" s="131">
        <v>17664.966666666667</v>
      </c>
      <c r="J179" s="131">
        <v>17807.783333333333</v>
      </c>
      <c r="K179" s="130">
        <v>17522.150000000001</v>
      </c>
      <c r="L179" s="130">
        <v>17150</v>
      </c>
      <c r="M179" s="130">
        <v>0.17036999999999999</v>
      </c>
    </row>
    <row r="180" spans="1:13">
      <c r="A180" s="66">
        <v>171</v>
      </c>
      <c r="B180" s="130" t="s">
        <v>139</v>
      </c>
      <c r="C180" s="130">
        <v>1301.8499999999999</v>
      </c>
      <c r="D180" s="131">
        <v>1303.7333333333333</v>
      </c>
      <c r="E180" s="131">
        <v>1276.1666666666667</v>
      </c>
      <c r="F180" s="131">
        <v>1250.4833333333333</v>
      </c>
      <c r="G180" s="131">
        <v>1222.9166666666667</v>
      </c>
      <c r="H180" s="131">
        <v>1329.4166666666667</v>
      </c>
      <c r="I180" s="131">
        <v>1356.9833333333333</v>
      </c>
      <c r="J180" s="131">
        <v>1382.6666666666667</v>
      </c>
      <c r="K180" s="130">
        <v>1331.3</v>
      </c>
      <c r="L180" s="130">
        <v>1278.05</v>
      </c>
      <c r="M180" s="130">
        <v>5.1845699999999999</v>
      </c>
    </row>
    <row r="181" spans="1:13">
      <c r="A181" s="66">
        <v>172</v>
      </c>
      <c r="B181" s="130" t="s">
        <v>1863</v>
      </c>
      <c r="C181" s="130">
        <v>453.3</v>
      </c>
      <c r="D181" s="131">
        <v>459.58333333333331</v>
      </c>
      <c r="E181" s="131">
        <v>443.91666666666663</v>
      </c>
      <c r="F181" s="131">
        <v>434.5333333333333</v>
      </c>
      <c r="G181" s="131">
        <v>418.86666666666662</v>
      </c>
      <c r="H181" s="131">
        <v>468.96666666666664</v>
      </c>
      <c r="I181" s="131">
        <v>484.63333333333327</v>
      </c>
      <c r="J181" s="131">
        <v>494.01666666666665</v>
      </c>
      <c r="K181" s="130">
        <v>475.25</v>
      </c>
      <c r="L181" s="130">
        <v>450.2</v>
      </c>
      <c r="M181" s="130">
        <v>1.7001299999999999</v>
      </c>
    </row>
    <row r="182" spans="1:13">
      <c r="A182" s="66">
        <v>173</v>
      </c>
      <c r="B182" s="130" t="s">
        <v>230</v>
      </c>
      <c r="C182" s="130">
        <v>1783.45</v>
      </c>
      <c r="D182" s="131">
        <v>1794.2</v>
      </c>
      <c r="E182" s="131">
        <v>1760.45</v>
      </c>
      <c r="F182" s="131">
        <v>1737.45</v>
      </c>
      <c r="G182" s="131">
        <v>1703.7</v>
      </c>
      <c r="H182" s="131">
        <v>1817.2</v>
      </c>
      <c r="I182" s="131">
        <v>1850.95</v>
      </c>
      <c r="J182" s="131">
        <v>1873.95</v>
      </c>
      <c r="K182" s="130">
        <v>1827.95</v>
      </c>
      <c r="L182" s="130">
        <v>1771.2</v>
      </c>
      <c r="M182" s="130">
        <v>1.8818299999999999</v>
      </c>
    </row>
    <row r="183" spans="1:13">
      <c r="A183" s="66">
        <v>174</v>
      </c>
      <c r="B183" s="130" t="s">
        <v>140</v>
      </c>
      <c r="C183" s="130">
        <v>1379.75</v>
      </c>
      <c r="D183" s="131">
        <v>1378.6000000000001</v>
      </c>
      <c r="E183" s="131">
        <v>1352.2000000000003</v>
      </c>
      <c r="F183" s="131">
        <v>1324.65</v>
      </c>
      <c r="G183" s="131">
        <v>1298.2500000000002</v>
      </c>
      <c r="H183" s="131">
        <v>1406.1500000000003</v>
      </c>
      <c r="I183" s="131">
        <v>1432.5500000000004</v>
      </c>
      <c r="J183" s="131">
        <v>1460.1000000000004</v>
      </c>
      <c r="K183" s="130">
        <v>1405</v>
      </c>
      <c r="L183" s="130">
        <v>1351.05</v>
      </c>
      <c r="M183" s="130">
        <v>7.5571999999999999</v>
      </c>
    </row>
    <row r="184" spans="1:13">
      <c r="A184" s="66">
        <v>175</v>
      </c>
      <c r="B184" s="130" t="s">
        <v>141</v>
      </c>
      <c r="C184" s="130">
        <v>763</v>
      </c>
      <c r="D184" s="131">
        <v>768.5</v>
      </c>
      <c r="E184" s="131">
        <v>752</v>
      </c>
      <c r="F184" s="131">
        <v>741</v>
      </c>
      <c r="G184" s="131">
        <v>724.5</v>
      </c>
      <c r="H184" s="131">
        <v>779.5</v>
      </c>
      <c r="I184" s="131">
        <v>796</v>
      </c>
      <c r="J184" s="131">
        <v>807</v>
      </c>
      <c r="K184" s="130">
        <v>785</v>
      </c>
      <c r="L184" s="130">
        <v>757.5</v>
      </c>
      <c r="M184" s="130">
        <v>4.7386299999999997</v>
      </c>
    </row>
    <row r="185" spans="1:13">
      <c r="A185" s="66">
        <v>176</v>
      </c>
      <c r="B185" s="130" t="s">
        <v>142</v>
      </c>
      <c r="C185" s="130">
        <v>579.9</v>
      </c>
      <c r="D185" s="131">
        <v>583.2833333333333</v>
      </c>
      <c r="E185" s="131">
        <v>571.66666666666663</v>
      </c>
      <c r="F185" s="131">
        <v>563.43333333333328</v>
      </c>
      <c r="G185" s="131">
        <v>551.81666666666661</v>
      </c>
      <c r="H185" s="131">
        <v>591.51666666666665</v>
      </c>
      <c r="I185" s="131">
        <v>603.13333333333344</v>
      </c>
      <c r="J185" s="131">
        <v>611.36666666666667</v>
      </c>
      <c r="K185" s="130">
        <v>594.9</v>
      </c>
      <c r="L185" s="130">
        <v>575.04999999999995</v>
      </c>
      <c r="M185" s="130">
        <v>47.814230000000002</v>
      </c>
    </row>
    <row r="186" spans="1:13">
      <c r="A186" s="66">
        <v>177</v>
      </c>
      <c r="B186" s="130" t="s">
        <v>143</v>
      </c>
      <c r="C186" s="130">
        <v>1024.4000000000001</v>
      </c>
      <c r="D186" s="131">
        <v>1023.3333333333334</v>
      </c>
      <c r="E186" s="131">
        <v>1016.6666666666667</v>
      </c>
      <c r="F186" s="131">
        <v>1008.9333333333334</v>
      </c>
      <c r="G186" s="131">
        <v>1002.2666666666668</v>
      </c>
      <c r="H186" s="131">
        <v>1031.0666666666666</v>
      </c>
      <c r="I186" s="131">
        <v>1037.7333333333336</v>
      </c>
      <c r="J186" s="131">
        <v>1045.4666666666667</v>
      </c>
      <c r="K186" s="130">
        <v>1030</v>
      </c>
      <c r="L186" s="130">
        <v>1015.6</v>
      </c>
      <c r="M186" s="130">
        <v>4.9160000000000004</v>
      </c>
    </row>
    <row r="187" spans="1:13">
      <c r="A187" s="66">
        <v>178</v>
      </c>
      <c r="B187" s="130" t="s">
        <v>1926</v>
      </c>
      <c r="C187" s="130">
        <v>14.6</v>
      </c>
      <c r="D187" s="131">
        <v>14.65</v>
      </c>
      <c r="E187" s="131">
        <v>14.5</v>
      </c>
      <c r="F187" s="131">
        <v>14.4</v>
      </c>
      <c r="G187" s="131">
        <v>14.25</v>
      </c>
      <c r="H187" s="131">
        <v>14.75</v>
      </c>
      <c r="I187" s="131">
        <v>14.900000000000002</v>
      </c>
      <c r="J187" s="131">
        <v>15</v>
      </c>
      <c r="K187" s="130">
        <v>14.8</v>
      </c>
      <c r="L187" s="130">
        <v>14.55</v>
      </c>
      <c r="M187" s="130">
        <v>210.12681000000001</v>
      </c>
    </row>
    <row r="188" spans="1:13">
      <c r="A188" s="66">
        <v>179</v>
      </c>
      <c r="B188" s="130" t="s">
        <v>144</v>
      </c>
      <c r="C188" s="130">
        <v>72.55</v>
      </c>
      <c r="D188" s="131">
        <v>72.683333333333323</v>
      </c>
      <c r="E188" s="131">
        <v>71.71666666666664</v>
      </c>
      <c r="F188" s="131">
        <v>70.883333333333312</v>
      </c>
      <c r="G188" s="131">
        <v>69.916666666666629</v>
      </c>
      <c r="H188" s="131">
        <v>73.516666666666652</v>
      </c>
      <c r="I188" s="131">
        <v>74.48333333333332</v>
      </c>
      <c r="J188" s="131">
        <v>75.316666666666663</v>
      </c>
      <c r="K188" s="130">
        <v>73.650000000000006</v>
      </c>
      <c r="L188" s="130">
        <v>71.849999999999994</v>
      </c>
      <c r="M188" s="130">
        <v>41.926349999999999</v>
      </c>
    </row>
    <row r="189" spans="1:13">
      <c r="A189" s="66">
        <v>180</v>
      </c>
      <c r="B189" s="130" t="s">
        <v>1939</v>
      </c>
      <c r="C189" s="130">
        <v>599.70000000000005</v>
      </c>
      <c r="D189" s="131">
        <v>605.65</v>
      </c>
      <c r="E189" s="131">
        <v>586.29999999999995</v>
      </c>
      <c r="F189" s="131">
        <v>572.9</v>
      </c>
      <c r="G189" s="131">
        <v>553.54999999999995</v>
      </c>
      <c r="H189" s="131">
        <v>619.04999999999995</v>
      </c>
      <c r="I189" s="131">
        <v>638.40000000000009</v>
      </c>
      <c r="J189" s="131">
        <v>651.79999999999995</v>
      </c>
      <c r="K189" s="130">
        <v>625</v>
      </c>
      <c r="L189" s="130">
        <v>592.25</v>
      </c>
      <c r="M189" s="130">
        <v>1.1418200000000001</v>
      </c>
    </row>
    <row r="190" spans="1:13">
      <c r="A190" s="66">
        <v>181</v>
      </c>
      <c r="B190" s="130" t="s">
        <v>145</v>
      </c>
      <c r="C190" s="130">
        <v>719</v>
      </c>
      <c r="D190" s="131">
        <v>716.55000000000007</v>
      </c>
      <c r="E190" s="131">
        <v>711.10000000000014</v>
      </c>
      <c r="F190" s="131">
        <v>703.2</v>
      </c>
      <c r="G190" s="131">
        <v>697.75000000000011</v>
      </c>
      <c r="H190" s="131">
        <v>724.45000000000016</v>
      </c>
      <c r="I190" s="131">
        <v>729.9000000000002</v>
      </c>
      <c r="J190" s="131">
        <v>737.80000000000018</v>
      </c>
      <c r="K190" s="130">
        <v>722</v>
      </c>
      <c r="L190" s="130">
        <v>708.65</v>
      </c>
      <c r="M190" s="130">
        <v>9.2601300000000002</v>
      </c>
    </row>
    <row r="191" spans="1:13">
      <c r="A191" s="66">
        <v>182</v>
      </c>
      <c r="B191" s="130" t="s">
        <v>146</v>
      </c>
      <c r="C191" s="130">
        <v>615.35</v>
      </c>
      <c r="D191" s="131">
        <v>617.43333333333328</v>
      </c>
      <c r="E191" s="131">
        <v>609.86666666666656</v>
      </c>
      <c r="F191" s="131">
        <v>604.38333333333333</v>
      </c>
      <c r="G191" s="131">
        <v>596.81666666666661</v>
      </c>
      <c r="H191" s="131">
        <v>622.91666666666652</v>
      </c>
      <c r="I191" s="131">
        <v>630.48333333333335</v>
      </c>
      <c r="J191" s="131">
        <v>635.96666666666647</v>
      </c>
      <c r="K191" s="130">
        <v>625</v>
      </c>
      <c r="L191" s="130">
        <v>611.95000000000005</v>
      </c>
      <c r="M191" s="130">
        <v>6.0221900000000002</v>
      </c>
    </row>
    <row r="192" spans="1:13">
      <c r="A192" s="66">
        <v>183</v>
      </c>
      <c r="B192" s="130" t="s">
        <v>147</v>
      </c>
      <c r="C192" s="130">
        <v>290.64999999999998</v>
      </c>
      <c r="D192" s="131">
        <v>293.48333333333329</v>
      </c>
      <c r="E192" s="131">
        <v>283.26666666666659</v>
      </c>
      <c r="F192" s="131">
        <v>275.88333333333333</v>
      </c>
      <c r="G192" s="131">
        <v>265.66666666666663</v>
      </c>
      <c r="H192" s="131">
        <v>300.86666666666656</v>
      </c>
      <c r="I192" s="131">
        <v>311.08333333333326</v>
      </c>
      <c r="J192" s="131">
        <v>318.46666666666653</v>
      </c>
      <c r="K192" s="130">
        <v>303.7</v>
      </c>
      <c r="L192" s="130">
        <v>286.10000000000002</v>
      </c>
      <c r="M192" s="130">
        <v>53.975990000000003</v>
      </c>
    </row>
    <row r="193" spans="1:13">
      <c r="A193" s="66">
        <v>184</v>
      </c>
      <c r="B193" s="130" t="s">
        <v>148</v>
      </c>
      <c r="C193" s="130">
        <v>399.5</v>
      </c>
      <c r="D193" s="131">
        <v>398.56666666666666</v>
      </c>
      <c r="E193" s="131">
        <v>396.18333333333334</v>
      </c>
      <c r="F193" s="131">
        <v>392.86666666666667</v>
      </c>
      <c r="G193" s="131">
        <v>390.48333333333335</v>
      </c>
      <c r="H193" s="131">
        <v>401.88333333333333</v>
      </c>
      <c r="I193" s="131">
        <v>404.26666666666665</v>
      </c>
      <c r="J193" s="131">
        <v>407.58333333333331</v>
      </c>
      <c r="K193" s="130">
        <v>400.95</v>
      </c>
      <c r="L193" s="130">
        <v>395.25</v>
      </c>
      <c r="M193" s="130">
        <v>51.114539999999998</v>
      </c>
    </row>
    <row r="194" spans="1:13">
      <c r="A194" s="66">
        <v>185</v>
      </c>
      <c r="B194" s="130" t="s">
        <v>149</v>
      </c>
      <c r="C194" s="130">
        <v>224.55</v>
      </c>
      <c r="D194" s="131">
        <v>224.61666666666667</v>
      </c>
      <c r="E194" s="131">
        <v>223.28333333333336</v>
      </c>
      <c r="F194" s="131">
        <v>222.01666666666668</v>
      </c>
      <c r="G194" s="131">
        <v>220.68333333333337</v>
      </c>
      <c r="H194" s="131">
        <v>225.88333333333335</v>
      </c>
      <c r="I194" s="131">
        <v>227.21666666666667</v>
      </c>
      <c r="J194" s="131">
        <v>228.48333333333335</v>
      </c>
      <c r="K194" s="130">
        <v>225.95</v>
      </c>
      <c r="L194" s="130">
        <v>223.35</v>
      </c>
      <c r="M194" s="130">
        <v>23.596299999999999</v>
      </c>
    </row>
    <row r="195" spans="1:13">
      <c r="A195" s="66">
        <v>186</v>
      </c>
      <c r="B195" s="130" t="s">
        <v>150</v>
      </c>
      <c r="C195" s="130">
        <v>89</v>
      </c>
      <c r="D195" s="131">
        <v>89.583333333333329</v>
      </c>
      <c r="E195" s="131">
        <v>87.966666666666654</v>
      </c>
      <c r="F195" s="131">
        <v>86.933333333333323</v>
      </c>
      <c r="G195" s="131">
        <v>85.316666666666649</v>
      </c>
      <c r="H195" s="131">
        <v>90.61666666666666</v>
      </c>
      <c r="I195" s="131">
        <v>92.233333333333334</v>
      </c>
      <c r="J195" s="131">
        <v>93.266666666666666</v>
      </c>
      <c r="K195" s="130">
        <v>91.2</v>
      </c>
      <c r="L195" s="130">
        <v>88.55</v>
      </c>
      <c r="M195" s="130">
        <v>58.625979999999998</v>
      </c>
    </row>
    <row r="196" spans="1:13">
      <c r="A196" s="66">
        <v>187</v>
      </c>
      <c r="B196" s="130" t="s">
        <v>151</v>
      </c>
      <c r="C196" s="130">
        <v>705.05</v>
      </c>
      <c r="D196" s="131">
        <v>718.21666666666658</v>
      </c>
      <c r="E196" s="131">
        <v>688.53333333333319</v>
      </c>
      <c r="F196" s="131">
        <v>672.01666666666665</v>
      </c>
      <c r="G196" s="131">
        <v>642.33333333333326</v>
      </c>
      <c r="H196" s="131">
        <v>734.73333333333312</v>
      </c>
      <c r="I196" s="131">
        <v>764.41666666666652</v>
      </c>
      <c r="J196" s="131">
        <v>780.93333333333305</v>
      </c>
      <c r="K196" s="130">
        <v>747.9</v>
      </c>
      <c r="L196" s="130">
        <v>701.7</v>
      </c>
      <c r="M196" s="130">
        <v>129.58902</v>
      </c>
    </row>
    <row r="197" spans="1:13">
      <c r="A197" s="66">
        <v>188</v>
      </c>
      <c r="B197" s="130" t="s">
        <v>152</v>
      </c>
      <c r="C197" s="130">
        <v>3112.35</v>
      </c>
      <c r="D197" s="131">
        <v>3120.3166666666671</v>
      </c>
      <c r="E197" s="131">
        <v>3090.6333333333341</v>
      </c>
      <c r="F197" s="131">
        <v>3068.916666666667</v>
      </c>
      <c r="G197" s="131">
        <v>3039.233333333334</v>
      </c>
      <c r="H197" s="131">
        <v>3142.0333333333342</v>
      </c>
      <c r="I197" s="131">
        <v>3171.7166666666676</v>
      </c>
      <c r="J197" s="131">
        <v>3193.4333333333343</v>
      </c>
      <c r="K197" s="130">
        <v>3150</v>
      </c>
      <c r="L197" s="130">
        <v>3098.6</v>
      </c>
      <c r="M197" s="130">
        <v>15.21607</v>
      </c>
    </row>
    <row r="198" spans="1:13">
      <c r="A198" s="66">
        <v>189</v>
      </c>
      <c r="B198" s="130" t="s">
        <v>153</v>
      </c>
      <c r="C198" s="130">
        <v>612.65</v>
      </c>
      <c r="D198" s="131">
        <v>611.94999999999993</v>
      </c>
      <c r="E198" s="131">
        <v>597.69999999999982</v>
      </c>
      <c r="F198" s="131">
        <v>582.74999999999989</v>
      </c>
      <c r="G198" s="131">
        <v>568.49999999999977</v>
      </c>
      <c r="H198" s="131">
        <v>626.89999999999986</v>
      </c>
      <c r="I198" s="131">
        <v>641.15000000000009</v>
      </c>
      <c r="J198" s="131">
        <v>656.09999999999991</v>
      </c>
      <c r="K198" s="130">
        <v>626.20000000000005</v>
      </c>
      <c r="L198" s="130">
        <v>597</v>
      </c>
      <c r="M198" s="130">
        <v>72.44068</v>
      </c>
    </row>
    <row r="199" spans="1:13">
      <c r="A199" s="66">
        <v>190</v>
      </c>
      <c r="B199" s="130" t="s">
        <v>215</v>
      </c>
      <c r="C199" s="130">
        <v>1238.5</v>
      </c>
      <c r="D199" s="131">
        <v>1226.6333333333334</v>
      </c>
      <c r="E199" s="131">
        <v>1193.2666666666669</v>
      </c>
      <c r="F199" s="131">
        <v>1148.0333333333335</v>
      </c>
      <c r="G199" s="131">
        <v>1114.666666666667</v>
      </c>
      <c r="H199" s="131">
        <v>1271.8666666666668</v>
      </c>
      <c r="I199" s="131">
        <v>1305.2333333333331</v>
      </c>
      <c r="J199" s="131">
        <v>1350.4666666666667</v>
      </c>
      <c r="K199" s="130">
        <v>1260</v>
      </c>
      <c r="L199" s="130">
        <v>1181.4000000000001</v>
      </c>
      <c r="M199" s="130">
        <v>0.28217999999999999</v>
      </c>
    </row>
    <row r="200" spans="1:13">
      <c r="A200" s="66">
        <v>191</v>
      </c>
      <c r="B200" s="130" t="s">
        <v>154</v>
      </c>
      <c r="C200" s="130">
        <v>869.55</v>
      </c>
      <c r="D200" s="131">
        <v>871.30000000000007</v>
      </c>
      <c r="E200" s="131">
        <v>857.65000000000009</v>
      </c>
      <c r="F200" s="131">
        <v>845.75</v>
      </c>
      <c r="G200" s="131">
        <v>832.1</v>
      </c>
      <c r="H200" s="131">
        <v>883.20000000000016</v>
      </c>
      <c r="I200" s="131">
        <v>896.85</v>
      </c>
      <c r="J200" s="131">
        <v>908.75000000000023</v>
      </c>
      <c r="K200" s="130">
        <v>884.95</v>
      </c>
      <c r="L200" s="130">
        <v>859.4</v>
      </c>
      <c r="M200" s="130">
        <v>14.316700000000001</v>
      </c>
    </row>
    <row r="201" spans="1:13">
      <c r="A201" s="66">
        <v>192</v>
      </c>
      <c r="B201" s="130" t="s">
        <v>216</v>
      </c>
      <c r="C201" s="130">
        <v>1362.4</v>
      </c>
      <c r="D201" s="131">
        <v>1357.45</v>
      </c>
      <c r="E201" s="131">
        <v>1344.95</v>
      </c>
      <c r="F201" s="131">
        <v>1327.5</v>
      </c>
      <c r="G201" s="131">
        <v>1315</v>
      </c>
      <c r="H201" s="131">
        <v>1374.9</v>
      </c>
      <c r="I201" s="131">
        <v>1387.4</v>
      </c>
      <c r="J201" s="131">
        <v>1404.8500000000001</v>
      </c>
      <c r="K201" s="130">
        <v>1369.95</v>
      </c>
      <c r="L201" s="130">
        <v>1340</v>
      </c>
      <c r="M201" s="130">
        <v>1.15158</v>
      </c>
    </row>
    <row r="202" spans="1:13">
      <c r="A202" s="66">
        <v>193</v>
      </c>
      <c r="B202" s="130" t="s">
        <v>217</v>
      </c>
      <c r="C202" s="130">
        <v>285.45</v>
      </c>
      <c r="D202" s="131">
        <v>283.81666666666666</v>
      </c>
      <c r="E202" s="131">
        <v>276.88333333333333</v>
      </c>
      <c r="F202" s="131">
        <v>268.31666666666666</v>
      </c>
      <c r="G202" s="131">
        <v>261.38333333333333</v>
      </c>
      <c r="H202" s="131">
        <v>292.38333333333333</v>
      </c>
      <c r="I202" s="131">
        <v>299.31666666666661</v>
      </c>
      <c r="J202" s="131">
        <v>307.88333333333333</v>
      </c>
      <c r="K202" s="130">
        <v>290.75</v>
      </c>
      <c r="L202" s="130">
        <v>275.25</v>
      </c>
      <c r="M202" s="130">
        <v>14.169230000000001</v>
      </c>
    </row>
    <row r="203" spans="1:13">
      <c r="A203" s="66">
        <v>194</v>
      </c>
      <c r="B203" s="130" t="s">
        <v>244</v>
      </c>
      <c r="C203" s="130">
        <v>61.85</v>
      </c>
      <c r="D203" s="131">
        <v>61.35</v>
      </c>
      <c r="E203" s="131">
        <v>59.35</v>
      </c>
      <c r="F203" s="131">
        <v>56.85</v>
      </c>
      <c r="G203" s="131">
        <v>54.85</v>
      </c>
      <c r="H203" s="131">
        <v>63.85</v>
      </c>
      <c r="I203" s="131">
        <v>65.849999999999994</v>
      </c>
      <c r="J203" s="131">
        <v>68.349999999999994</v>
      </c>
      <c r="K203" s="130">
        <v>63.35</v>
      </c>
      <c r="L203" s="130">
        <v>58.85</v>
      </c>
      <c r="M203" s="130">
        <v>183.76215999999999</v>
      </c>
    </row>
    <row r="204" spans="1:13">
      <c r="A204" s="66">
        <v>195</v>
      </c>
      <c r="B204" s="130" t="s">
        <v>155</v>
      </c>
      <c r="C204" s="130">
        <v>696.8</v>
      </c>
      <c r="D204" s="131">
        <v>697.43333333333339</v>
      </c>
      <c r="E204" s="131">
        <v>682.86666666666679</v>
      </c>
      <c r="F204" s="131">
        <v>668.93333333333339</v>
      </c>
      <c r="G204" s="131">
        <v>654.36666666666679</v>
      </c>
      <c r="H204" s="131">
        <v>711.36666666666679</v>
      </c>
      <c r="I204" s="131">
        <v>725.93333333333339</v>
      </c>
      <c r="J204" s="131">
        <v>739.86666666666679</v>
      </c>
      <c r="K204" s="130">
        <v>712</v>
      </c>
      <c r="L204" s="130">
        <v>683.5</v>
      </c>
      <c r="M204" s="130">
        <v>23.951740000000001</v>
      </c>
    </row>
    <row r="205" spans="1:13">
      <c r="A205" s="66">
        <v>196</v>
      </c>
      <c r="B205" s="130" t="s">
        <v>156</v>
      </c>
      <c r="C205" s="130">
        <v>1146.55</v>
      </c>
      <c r="D205" s="131">
        <v>1144.3500000000001</v>
      </c>
      <c r="E205" s="131">
        <v>1133.2000000000003</v>
      </c>
      <c r="F205" s="131">
        <v>1119.8500000000001</v>
      </c>
      <c r="G205" s="131">
        <v>1108.7000000000003</v>
      </c>
      <c r="H205" s="131">
        <v>1157.7000000000003</v>
      </c>
      <c r="I205" s="131">
        <v>1168.8500000000004</v>
      </c>
      <c r="J205" s="131">
        <v>1182.2000000000003</v>
      </c>
      <c r="K205" s="130">
        <v>1155.5</v>
      </c>
      <c r="L205" s="130">
        <v>1131</v>
      </c>
      <c r="M205" s="130">
        <v>1.8178000000000001</v>
      </c>
    </row>
    <row r="206" spans="1:13">
      <c r="A206" s="66">
        <v>197</v>
      </c>
      <c r="B206" s="130" t="s">
        <v>158</v>
      </c>
      <c r="C206" s="130">
        <v>4382</v>
      </c>
      <c r="D206" s="131">
        <v>4372.6333333333332</v>
      </c>
      <c r="E206" s="131">
        <v>4339.3666666666668</v>
      </c>
      <c r="F206" s="131">
        <v>4296.7333333333336</v>
      </c>
      <c r="G206" s="131">
        <v>4263.4666666666672</v>
      </c>
      <c r="H206" s="131">
        <v>4415.2666666666664</v>
      </c>
      <c r="I206" s="131">
        <v>4448.5333333333328</v>
      </c>
      <c r="J206" s="131">
        <v>4491.1666666666661</v>
      </c>
      <c r="K206" s="130">
        <v>4405.8999999999996</v>
      </c>
      <c r="L206" s="130">
        <v>4330</v>
      </c>
      <c r="M206" s="130">
        <v>1.8915299999999999</v>
      </c>
    </row>
    <row r="207" spans="1:13">
      <c r="A207" s="66">
        <v>198</v>
      </c>
      <c r="B207" s="130" t="s">
        <v>159</v>
      </c>
      <c r="C207" s="130">
        <v>136.25</v>
      </c>
      <c r="D207" s="131">
        <v>135.78333333333333</v>
      </c>
      <c r="E207" s="131">
        <v>134.56666666666666</v>
      </c>
      <c r="F207" s="131">
        <v>132.88333333333333</v>
      </c>
      <c r="G207" s="131">
        <v>131.66666666666666</v>
      </c>
      <c r="H207" s="131">
        <v>137.46666666666667</v>
      </c>
      <c r="I207" s="131">
        <v>138.68333333333331</v>
      </c>
      <c r="J207" s="131">
        <v>140.36666666666667</v>
      </c>
      <c r="K207" s="130">
        <v>137</v>
      </c>
      <c r="L207" s="130">
        <v>134.1</v>
      </c>
      <c r="M207" s="130">
        <v>29.878959999999999</v>
      </c>
    </row>
    <row r="208" spans="1:13">
      <c r="A208" s="66">
        <v>199</v>
      </c>
      <c r="B208" s="130" t="s">
        <v>161</v>
      </c>
      <c r="C208" s="130">
        <v>752.05</v>
      </c>
      <c r="D208" s="131">
        <v>758.51666666666677</v>
      </c>
      <c r="E208" s="131">
        <v>740.03333333333353</v>
      </c>
      <c r="F208" s="131">
        <v>728.01666666666677</v>
      </c>
      <c r="G208" s="131">
        <v>709.53333333333353</v>
      </c>
      <c r="H208" s="131">
        <v>770.53333333333353</v>
      </c>
      <c r="I208" s="131">
        <v>789.01666666666688</v>
      </c>
      <c r="J208" s="131">
        <v>801.03333333333353</v>
      </c>
      <c r="K208" s="130">
        <v>777</v>
      </c>
      <c r="L208" s="130">
        <v>746.5</v>
      </c>
      <c r="M208" s="130">
        <v>18.315020000000001</v>
      </c>
    </row>
    <row r="209" spans="1:13">
      <c r="A209" s="66">
        <v>200</v>
      </c>
      <c r="B209" s="130" t="s">
        <v>2076</v>
      </c>
      <c r="C209" s="130">
        <v>364.75</v>
      </c>
      <c r="D209" s="131">
        <v>392.48333333333335</v>
      </c>
      <c r="E209" s="131">
        <v>337.01666666666671</v>
      </c>
      <c r="F209" s="131">
        <v>309.28333333333336</v>
      </c>
      <c r="G209" s="131">
        <v>253.81666666666672</v>
      </c>
      <c r="H209" s="131">
        <v>420.2166666666667</v>
      </c>
      <c r="I209" s="131">
        <v>475.68333333333339</v>
      </c>
      <c r="J209" s="131">
        <v>503.41666666666669</v>
      </c>
      <c r="K209" s="130">
        <v>447.95</v>
      </c>
      <c r="L209" s="130">
        <v>364.75</v>
      </c>
      <c r="M209" s="130">
        <v>234.53688</v>
      </c>
    </row>
    <row r="210" spans="1:13">
      <c r="A210" s="66">
        <v>201</v>
      </c>
      <c r="B210" s="130" t="s">
        <v>228</v>
      </c>
      <c r="C210" s="130">
        <v>340.35</v>
      </c>
      <c r="D210" s="131">
        <v>340.68333333333334</v>
      </c>
      <c r="E210" s="131">
        <v>334.91666666666669</v>
      </c>
      <c r="F210" s="131">
        <v>329.48333333333335</v>
      </c>
      <c r="G210" s="131">
        <v>323.7166666666667</v>
      </c>
      <c r="H210" s="131">
        <v>346.11666666666667</v>
      </c>
      <c r="I210" s="131">
        <v>351.88333333333333</v>
      </c>
      <c r="J210" s="131">
        <v>357.31666666666666</v>
      </c>
      <c r="K210" s="130">
        <v>346.45</v>
      </c>
      <c r="L210" s="130">
        <v>335.25</v>
      </c>
      <c r="M210" s="130">
        <v>82.877070000000003</v>
      </c>
    </row>
    <row r="211" spans="1:13">
      <c r="A211" s="66">
        <v>202</v>
      </c>
      <c r="B211" s="130" t="s">
        <v>162</v>
      </c>
      <c r="C211" s="130">
        <v>605</v>
      </c>
      <c r="D211" s="131">
        <v>607.25</v>
      </c>
      <c r="E211" s="131">
        <v>598.5</v>
      </c>
      <c r="F211" s="131">
        <v>592</v>
      </c>
      <c r="G211" s="131">
        <v>583.25</v>
      </c>
      <c r="H211" s="131">
        <v>613.75</v>
      </c>
      <c r="I211" s="131">
        <v>622.5</v>
      </c>
      <c r="J211" s="131">
        <v>629</v>
      </c>
      <c r="K211" s="130">
        <v>616</v>
      </c>
      <c r="L211" s="130">
        <v>600.75</v>
      </c>
      <c r="M211" s="130">
        <v>14.09431</v>
      </c>
    </row>
    <row r="212" spans="1:13">
      <c r="A212" s="66">
        <v>203</v>
      </c>
      <c r="B212" s="130" t="s">
        <v>2153</v>
      </c>
      <c r="C212" s="130">
        <v>69.05</v>
      </c>
      <c r="D212" s="131">
        <v>69.516666666666666</v>
      </c>
      <c r="E212" s="131">
        <v>68.283333333333331</v>
      </c>
      <c r="F212" s="131">
        <v>67.516666666666666</v>
      </c>
      <c r="G212" s="131">
        <v>66.283333333333331</v>
      </c>
      <c r="H212" s="131">
        <v>70.283333333333331</v>
      </c>
      <c r="I212" s="131">
        <v>71.516666666666652</v>
      </c>
      <c r="J212" s="131">
        <v>72.283333333333331</v>
      </c>
      <c r="K212" s="130">
        <v>70.75</v>
      </c>
      <c r="L212" s="130">
        <v>68.75</v>
      </c>
      <c r="M212" s="130">
        <v>11.560750000000001</v>
      </c>
    </row>
    <row r="213" spans="1:13">
      <c r="A213" s="66">
        <v>204</v>
      </c>
      <c r="B213" s="130" t="s">
        <v>163</v>
      </c>
      <c r="C213" s="130">
        <v>304.7</v>
      </c>
      <c r="D213" s="131">
        <v>305.06666666666666</v>
      </c>
      <c r="E213" s="131">
        <v>301.18333333333334</v>
      </c>
      <c r="F213" s="131">
        <v>297.66666666666669</v>
      </c>
      <c r="G213" s="131">
        <v>293.78333333333336</v>
      </c>
      <c r="H213" s="131">
        <v>308.58333333333331</v>
      </c>
      <c r="I213" s="131">
        <v>312.46666666666664</v>
      </c>
      <c r="J213" s="131">
        <v>315.98333333333329</v>
      </c>
      <c r="K213" s="130">
        <v>308.95</v>
      </c>
      <c r="L213" s="130">
        <v>301.55</v>
      </c>
      <c r="M213" s="130">
        <v>28.239129999999999</v>
      </c>
    </row>
    <row r="214" spans="1:13">
      <c r="A214" s="66">
        <v>205</v>
      </c>
      <c r="B214" s="130" t="s">
        <v>164</v>
      </c>
      <c r="C214" s="130">
        <v>804.85</v>
      </c>
      <c r="D214" s="131">
        <v>810.2833333333333</v>
      </c>
      <c r="E214" s="131">
        <v>792.56666666666661</v>
      </c>
      <c r="F214" s="131">
        <v>780.2833333333333</v>
      </c>
      <c r="G214" s="131">
        <v>762.56666666666661</v>
      </c>
      <c r="H214" s="131">
        <v>822.56666666666661</v>
      </c>
      <c r="I214" s="131">
        <v>840.2833333333333</v>
      </c>
      <c r="J214" s="131">
        <v>852.56666666666661</v>
      </c>
      <c r="K214" s="130">
        <v>828</v>
      </c>
      <c r="L214" s="130">
        <v>798</v>
      </c>
      <c r="M214" s="130">
        <v>33.34845</v>
      </c>
    </row>
    <row r="215" spans="1:13">
      <c r="A215" s="66">
        <v>206</v>
      </c>
      <c r="B215" s="130" t="s">
        <v>165</v>
      </c>
      <c r="C215" s="130">
        <v>354.4</v>
      </c>
      <c r="D215" s="131">
        <v>353.8</v>
      </c>
      <c r="E215" s="131">
        <v>351.05</v>
      </c>
      <c r="F215" s="131">
        <v>347.7</v>
      </c>
      <c r="G215" s="131">
        <v>344.95</v>
      </c>
      <c r="H215" s="131">
        <v>357.15000000000003</v>
      </c>
      <c r="I215" s="131">
        <v>359.90000000000003</v>
      </c>
      <c r="J215" s="131">
        <v>363.25000000000006</v>
      </c>
      <c r="K215" s="130">
        <v>356.55</v>
      </c>
      <c r="L215" s="130">
        <v>350.45</v>
      </c>
      <c r="M215" s="130">
        <v>85.270439999999994</v>
      </c>
    </row>
    <row r="216" spans="1:13">
      <c r="A216" s="66">
        <v>207</v>
      </c>
      <c r="B216" s="130" t="s">
        <v>166</v>
      </c>
      <c r="C216" s="130">
        <v>593.70000000000005</v>
      </c>
      <c r="D216" s="131">
        <v>596.78333333333342</v>
      </c>
      <c r="E216" s="131">
        <v>586.36666666666679</v>
      </c>
      <c r="F216" s="131">
        <v>579.03333333333342</v>
      </c>
      <c r="G216" s="131">
        <v>568.61666666666679</v>
      </c>
      <c r="H216" s="131">
        <v>604.11666666666679</v>
      </c>
      <c r="I216" s="131">
        <v>614.53333333333353</v>
      </c>
      <c r="J216" s="131">
        <v>621.86666666666679</v>
      </c>
      <c r="K216" s="130">
        <v>607.20000000000005</v>
      </c>
      <c r="L216" s="130">
        <v>589.45000000000005</v>
      </c>
      <c r="M216" s="130">
        <v>18.448530000000002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18796.150000000001</v>
      </c>
      <c r="D11" s="124">
        <v>18776.05</v>
      </c>
      <c r="E11" s="124">
        <v>18677.099999999999</v>
      </c>
      <c r="F11" s="124">
        <v>18558.05</v>
      </c>
      <c r="G11" s="124">
        <v>18459.099999999999</v>
      </c>
      <c r="H11" s="124">
        <v>18895.099999999999</v>
      </c>
      <c r="I11" s="124">
        <v>18994.050000000003</v>
      </c>
      <c r="J11" s="124">
        <v>19113.099999999999</v>
      </c>
      <c r="K11" s="123">
        <v>18875</v>
      </c>
      <c r="L11" s="123">
        <v>18657</v>
      </c>
      <c r="M11" s="123">
        <v>8.5010000000000002E-2</v>
      </c>
    </row>
    <row r="12" spans="1:15" ht="12" customHeight="1">
      <c r="A12" s="65">
        <v>2</v>
      </c>
      <c r="B12" s="123" t="s">
        <v>403</v>
      </c>
      <c r="C12" s="126">
        <v>736.85</v>
      </c>
      <c r="D12" s="124">
        <v>733.2833333333333</v>
      </c>
      <c r="E12" s="124">
        <v>713.56666666666661</v>
      </c>
      <c r="F12" s="124">
        <v>690.2833333333333</v>
      </c>
      <c r="G12" s="124">
        <v>670.56666666666661</v>
      </c>
      <c r="H12" s="124">
        <v>756.56666666666661</v>
      </c>
      <c r="I12" s="124">
        <v>776.2833333333333</v>
      </c>
      <c r="J12" s="124">
        <v>799.56666666666661</v>
      </c>
      <c r="K12" s="123">
        <v>753</v>
      </c>
      <c r="L12" s="123">
        <v>710</v>
      </c>
      <c r="M12" s="123">
        <v>1.85666</v>
      </c>
    </row>
    <row r="13" spans="1:15" ht="12" customHeight="1">
      <c r="A13" s="65">
        <v>3</v>
      </c>
      <c r="B13" s="123" t="s">
        <v>408</v>
      </c>
      <c r="C13" s="126">
        <v>1056.75</v>
      </c>
      <c r="D13" s="124">
        <v>1044.4833333333333</v>
      </c>
      <c r="E13" s="124">
        <v>1027.1666666666667</v>
      </c>
      <c r="F13" s="124">
        <v>997.58333333333337</v>
      </c>
      <c r="G13" s="124">
        <v>980.26666666666677</v>
      </c>
      <c r="H13" s="124">
        <v>1074.0666666666666</v>
      </c>
      <c r="I13" s="124">
        <v>1091.3833333333332</v>
      </c>
      <c r="J13" s="124">
        <v>1120.9666666666667</v>
      </c>
      <c r="K13" s="123">
        <v>1061.8</v>
      </c>
      <c r="L13" s="123">
        <v>1014.9</v>
      </c>
      <c r="M13" s="123">
        <v>0.40022000000000002</v>
      </c>
    </row>
    <row r="14" spans="1:15" ht="12" customHeight="1">
      <c r="A14" s="65">
        <v>4</v>
      </c>
      <c r="B14" s="123" t="s">
        <v>410</v>
      </c>
      <c r="C14" s="126">
        <v>211</v>
      </c>
      <c r="D14" s="124">
        <v>211.65</v>
      </c>
      <c r="E14" s="124">
        <v>207.70000000000002</v>
      </c>
      <c r="F14" s="124">
        <v>204.4</v>
      </c>
      <c r="G14" s="124">
        <v>200.45000000000002</v>
      </c>
      <c r="H14" s="124">
        <v>214.95000000000002</v>
      </c>
      <c r="I14" s="124">
        <v>218.9</v>
      </c>
      <c r="J14" s="124">
        <v>222.20000000000002</v>
      </c>
      <c r="K14" s="123">
        <v>215.6</v>
      </c>
      <c r="L14" s="123">
        <v>208.35</v>
      </c>
      <c r="M14" s="123">
        <v>13.635579999999999</v>
      </c>
    </row>
    <row r="15" spans="1:15" ht="12" customHeight="1">
      <c r="A15" s="65">
        <v>5</v>
      </c>
      <c r="B15" s="123" t="s">
        <v>186</v>
      </c>
      <c r="C15" s="126">
        <v>1653.2</v>
      </c>
      <c r="D15" s="124">
        <v>1634.5833333333333</v>
      </c>
      <c r="E15" s="124">
        <v>1604.1666666666665</v>
      </c>
      <c r="F15" s="124">
        <v>1555.1333333333332</v>
      </c>
      <c r="G15" s="124">
        <v>1524.7166666666665</v>
      </c>
      <c r="H15" s="124">
        <v>1683.6166666666666</v>
      </c>
      <c r="I15" s="124">
        <v>1714.0333333333331</v>
      </c>
      <c r="J15" s="124">
        <v>1763.0666666666666</v>
      </c>
      <c r="K15" s="123">
        <v>1665</v>
      </c>
      <c r="L15" s="123">
        <v>1585.55</v>
      </c>
      <c r="M15" s="123">
        <v>1.25376</v>
      </c>
    </row>
    <row r="16" spans="1:15" ht="12" customHeight="1">
      <c r="A16" s="65">
        <v>6</v>
      </c>
      <c r="B16" s="123" t="s">
        <v>415</v>
      </c>
      <c r="C16" s="126">
        <v>163.05000000000001</v>
      </c>
      <c r="D16" s="124">
        <v>161.81666666666669</v>
      </c>
      <c r="E16" s="124">
        <v>159.63333333333338</v>
      </c>
      <c r="F16" s="124">
        <v>156.2166666666667</v>
      </c>
      <c r="G16" s="124">
        <v>154.03333333333339</v>
      </c>
      <c r="H16" s="124">
        <v>165.23333333333338</v>
      </c>
      <c r="I16" s="124">
        <v>167.41666666666671</v>
      </c>
      <c r="J16" s="124">
        <v>170.83333333333337</v>
      </c>
      <c r="K16" s="123">
        <v>164</v>
      </c>
      <c r="L16" s="123">
        <v>158.4</v>
      </c>
      <c r="M16" s="123">
        <v>6.3649800000000001</v>
      </c>
    </row>
    <row r="17" spans="1:13" ht="12" customHeight="1">
      <c r="A17" s="65">
        <v>7</v>
      </c>
      <c r="B17" s="123" t="s">
        <v>30</v>
      </c>
      <c r="C17" s="126">
        <v>1715.25</v>
      </c>
      <c r="D17" s="124">
        <v>1717.7333333333333</v>
      </c>
      <c r="E17" s="124">
        <v>1697.5666666666666</v>
      </c>
      <c r="F17" s="124">
        <v>1679.8833333333332</v>
      </c>
      <c r="G17" s="124">
        <v>1659.7166666666665</v>
      </c>
      <c r="H17" s="124">
        <v>1735.4166666666667</v>
      </c>
      <c r="I17" s="124">
        <v>1755.5833333333333</v>
      </c>
      <c r="J17" s="124">
        <v>1773.2666666666669</v>
      </c>
      <c r="K17" s="123">
        <v>1737.9</v>
      </c>
      <c r="L17" s="123">
        <v>1700.05</v>
      </c>
      <c r="M17" s="123">
        <v>3.35683</v>
      </c>
    </row>
    <row r="18" spans="1:13" ht="12" customHeight="1">
      <c r="A18" s="65">
        <v>8</v>
      </c>
      <c r="B18" s="123" t="s">
        <v>31</v>
      </c>
      <c r="C18" s="126">
        <v>213.2</v>
      </c>
      <c r="D18" s="124">
        <v>213.70000000000002</v>
      </c>
      <c r="E18" s="124">
        <v>208.65000000000003</v>
      </c>
      <c r="F18" s="124">
        <v>204.10000000000002</v>
      </c>
      <c r="G18" s="124">
        <v>199.05000000000004</v>
      </c>
      <c r="H18" s="124">
        <v>218.25000000000003</v>
      </c>
      <c r="I18" s="124">
        <v>223.30000000000004</v>
      </c>
      <c r="J18" s="124">
        <v>227.85000000000002</v>
      </c>
      <c r="K18" s="123">
        <v>218.75</v>
      </c>
      <c r="L18" s="123">
        <v>209.15</v>
      </c>
      <c r="M18" s="123">
        <v>77.324190000000002</v>
      </c>
    </row>
    <row r="19" spans="1:13" ht="12" customHeight="1">
      <c r="A19" s="65">
        <v>9</v>
      </c>
      <c r="B19" s="123" t="s">
        <v>32</v>
      </c>
      <c r="C19" s="126">
        <v>428.85</v>
      </c>
      <c r="D19" s="124">
        <v>429.61666666666662</v>
      </c>
      <c r="E19" s="124">
        <v>423.73333333333323</v>
      </c>
      <c r="F19" s="124">
        <v>418.61666666666662</v>
      </c>
      <c r="G19" s="124">
        <v>412.73333333333323</v>
      </c>
      <c r="H19" s="124">
        <v>434.73333333333323</v>
      </c>
      <c r="I19" s="124">
        <v>440.61666666666656</v>
      </c>
      <c r="J19" s="124">
        <v>445.73333333333323</v>
      </c>
      <c r="K19" s="123">
        <v>435.5</v>
      </c>
      <c r="L19" s="123">
        <v>424.5</v>
      </c>
      <c r="M19" s="123">
        <v>27.34628</v>
      </c>
    </row>
    <row r="20" spans="1:13" ht="12" customHeight="1">
      <c r="A20" s="65">
        <v>10</v>
      </c>
      <c r="B20" s="123" t="s">
        <v>33</v>
      </c>
      <c r="C20" s="126">
        <v>36.65</v>
      </c>
      <c r="D20" s="124">
        <v>37</v>
      </c>
      <c r="E20" s="124">
        <v>35.75</v>
      </c>
      <c r="F20" s="124">
        <v>34.85</v>
      </c>
      <c r="G20" s="124">
        <v>33.6</v>
      </c>
      <c r="H20" s="124">
        <v>37.9</v>
      </c>
      <c r="I20" s="124">
        <v>39.15</v>
      </c>
      <c r="J20" s="124">
        <v>40.049999999999997</v>
      </c>
      <c r="K20" s="123">
        <v>38.25</v>
      </c>
      <c r="L20" s="123">
        <v>36.1</v>
      </c>
      <c r="M20" s="123">
        <v>109.59614999999999</v>
      </c>
    </row>
    <row r="21" spans="1:13" ht="12" customHeight="1">
      <c r="A21" s="65">
        <v>11</v>
      </c>
      <c r="B21" s="123" t="s">
        <v>425</v>
      </c>
      <c r="C21" s="126">
        <v>208.9</v>
      </c>
      <c r="D21" s="124">
        <v>210.16666666666666</v>
      </c>
      <c r="E21" s="124">
        <v>205.33333333333331</v>
      </c>
      <c r="F21" s="124">
        <v>201.76666666666665</v>
      </c>
      <c r="G21" s="124">
        <v>196.93333333333331</v>
      </c>
      <c r="H21" s="124">
        <v>213.73333333333332</v>
      </c>
      <c r="I21" s="124">
        <v>218.56666666666663</v>
      </c>
      <c r="J21" s="124">
        <v>222.13333333333333</v>
      </c>
      <c r="K21" s="123">
        <v>215</v>
      </c>
      <c r="L21" s="123">
        <v>206.6</v>
      </c>
      <c r="M21" s="123">
        <v>8.8997799999999998</v>
      </c>
    </row>
    <row r="22" spans="1:13" ht="12" customHeight="1">
      <c r="A22" s="65">
        <v>12</v>
      </c>
      <c r="B22" s="123" t="s">
        <v>2231</v>
      </c>
      <c r="C22" s="126">
        <v>264.10000000000002</v>
      </c>
      <c r="D22" s="124">
        <v>265.36666666666667</v>
      </c>
      <c r="E22" s="124">
        <v>261.73333333333335</v>
      </c>
      <c r="F22" s="124">
        <v>259.36666666666667</v>
      </c>
      <c r="G22" s="124">
        <v>255.73333333333335</v>
      </c>
      <c r="H22" s="124">
        <v>267.73333333333335</v>
      </c>
      <c r="I22" s="124">
        <v>271.36666666666667</v>
      </c>
      <c r="J22" s="124">
        <v>273.73333333333335</v>
      </c>
      <c r="K22" s="123">
        <v>269</v>
      </c>
      <c r="L22" s="123">
        <v>263</v>
      </c>
      <c r="M22" s="123">
        <v>1.2601100000000001</v>
      </c>
    </row>
    <row r="23" spans="1:13">
      <c r="A23" s="65">
        <v>13</v>
      </c>
      <c r="B23" s="123" t="s">
        <v>434</v>
      </c>
      <c r="C23" s="126">
        <v>249</v>
      </c>
      <c r="D23" s="124">
        <v>248.08333333333334</v>
      </c>
      <c r="E23" s="124">
        <v>245.41666666666669</v>
      </c>
      <c r="F23" s="124">
        <v>241.83333333333334</v>
      </c>
      <c r="G23" s="124">
        <v>239.16666666666669</v>
      </c>
      <c r="H23" s="124">
        <v>251.66666666666669</v>
      </c>
      <c r="I23" s="124">
        <v>254.33333333333337</v>
      </c>
      <c r="J23" s="124">
        <v>257.91666666666669</v>
      </c>
      <c r="K23" s="123">
        <v>250.75</v>
      </c>
      <c r="L23" s="123">
        <v>244.5</v>
      </c>
      <c r="M23" s="123">
        <v>3.4141499999999998</v>
      </c>
    </row>
    <row r="24" spans="1:13">
      <c r="A24" s="65">
        <v>14</v>
      </c>
      <c r="B24" s="123" t="s">
        <v>436</v>
      </c>
      <c r="C24" s="126">
        <v>350.5</v>
      </c>
      <c r="D24" s="124">
        <v>352.13333333333338</v>
      </c>
      <c r="E24" s="124">
        <v>346.36666666666679</v>
      </c>
      <c r="F24" s="124">
        <v>342.23333333333341</v>
      </c>
      <c r="G24" s="124">
        <v>336.46666666666681</v>
      </c>
      <c r="H24" s="124">
        <v>356.26666666666677</v>
      </c>
      <c r="I24" s="124">
        <v>362.0333333333333</v>
      </c>
      <c r="J24" s="124">
        <v>366.16666666666674</v>
      </c>
      <c r="K24" s="123">
        <v>357.9</v>
      </c>
      <c r="L24" s="123">
        <v>348</v>
      </c>
      <c r="M24" s="123">
        <v>0.93179999999999996</v>
      </c>
    </row>
    <row r="25" spans="1:13">
      <c r="A25" s="65">
        <v>15</v>
      </c>
      <c r="B25" s="123" t="s">
        <v>438</v>
      </c>
      <c r="C25" s="126">
        <v>1535.85</v>
      </c>
      <c r="D25" s="124">
        <v>1543.6166666666668</v>
      </c>
      <c r="E25" s="124">
        <v>1517.2333333333336</v>
      </c>
      <c r="F25" s="124">
        <v>1498.6166666666668</v>
      </c>
      <c r="G25" s="124">
        <v>1472.2333333333336</v>
      </c>
      <c r="H25" s="124">
        <v>1562.2333333333336</v>
      </c>
      <c r="I25" s="124">
        <v>1588.6166666666668</v>
      </c>
      <c r="J25" s="124">
        <v>1607.2333333333336</v>
      </c>
      <c r="K25" s="123">
        <v>1570</v>
      </c>
      <c r="L25" s="123">
        <v>1525</v>
      </c>
      <c r="M25" s="123">
        <v>0.27039000000000002</v>
      </c>
    </row>
    <row r="26" spans="1:13">
      <c r="A26" s="65">
        <v>16</v>
      </c>
      <c r="B26" s="123" t="s">
        <v>235</v>
      </c>
      <c r="C26" s="126">
        <v>1451.55</v>
      </c>
      <c r="D26" s="124">
        <v>1445.8166666666666</v>
      </c>
      <c r="E26" s="124">
        <v>1430.8333333333333</v>
      </c>
      <c r="F26" s="124">
        <v>1410.1166666666666</v>
      </c>
      <c r="G26" s="124">
        <v>1395.1333333333332</v>
      </c>
      <c r="H26" s="124">
        <v>1466.5333333333333</v>
      </c>
      <c r="I26" s="124">
        <v>1481.5166666666669</v>
      </c>
      <c r="J26" s="124">
        <v>1502.2333333333333</v>
      </c>
      <c r="K26" s="123">
        <v>1460.8</v>
      </c>
      <c r="L26" s="123">
        <v>1425.1</v>
      </c>
      <c r="M26" s="123">
        <v>1.8296399999999999</v>
      </c>
    </row>
    <row r="27" spans="1:13">
      <c r="A27" s="65">
        <v>17</v>
      </c>
      <c r="B27" s="123" t="s">
        <v>446</v>
      </c>
      <c r="C27" s="126">
        <v>1841.3</v>
      </c>
      <c r="D27" s="124">
        <v>1846.8</v>
      </c>
      <c r="E27" s="124">
        <v>1824.6</v>
      </c>
      <c r="F27" s="124">
        <v>1807.8999999999999</v>
      </c>
      <c r="G27" s="124">
        <v>1785.6999999999998</v>
      </c>
      <c r="H27" s="124">
        <v>1863.5</v>
      </c>
      <c r="I27" s="124">
        <v>1885.7000000000003</v>
      </c>
      <c r="J27" s="124">
        <v>1902.4</v>
      </c>
      <c r="K27" s="123">
        <v>1869</v>
      </c>
      <c r="L27" s="123">
        <v>1830.1</v>
      </c>
      <c r="M27" s="123">
        <v>0.1216</v>
      </c>
    </row>
    <row r="28" spans="1:13">
      <c r="A28" s="65">
        <v>18</v>
      </c>
      <c r="B28" s="123" t="s">
        <v>34</v>
      </c>
      <c r="C28" s="126">
        <v>66.8</v>
      </c>
      <c r="D28" s="124">
        <v>67.183333333333323</v>
      </c>
      <c r="E28" s="124">
        <v>65.96666666666664</v>
      </c>
      <c r="F28" s="124">
        <v>65.133333333333312</v>
      </c>
      <c r="G28" s="124">
        <v>63.916666666666629</v>
      </c>
      <c r="H28" s="124">
        <v>68.016666666666652</v>
      </c>
      <c r="I28" s="124">
        <v>69.23333333333332</v>
      </c>
      <c r="J28" s="124">
        <v>70.066666666666663</v>
      </c>
      <c r="K28" s="123">
        <v>68.400000000000006</v>
      </c>
      <c r="L28" s="123">
        <v>66.349999999999994</v>
      </c>
      <c r="M28" s="123">
        <v>28.291219999999999</v>
      </c>
    </row>
    <row r="29" spans="1:13">
      <c r="A29" s="65">
        <v>19</v>
      </c>
      <c r="B29" s="123" t="s">
        <v>453</v>
      </c>
      <c r="C29" s="126">
        <v>2198.75</v>
      </c>
      <c r="D29" s="124">
        <v>2205.5666666666666</v>
      </c>
      <c r="E29" s="124">
        <v>2181.1833333333334</v>
      </c>
      <c r="F29" s="124">
        <v>2163.6166666666668</v>
      </c>
      <c r="G29" s="124">
        <v>2139.2333333333336</v>
      </c>
      <c r="H29" s="124">
        <v>2223.1333333333332</v>
      </c>
      <c r="I29" s="124">
        <v>2247.5166666666664</v>
      </c>
      <c r="J29" s="124">
        <v>2265.083333333333</v>
      </c>
      <c r="K29" s="123">
        <v>2229.9499999999998</v>
      </c>
      <c r="L29" s="123">
        <v>2188</v>
      </c>
      <c r="M29" s="123">
        <v>0.18473999999999999</v>
      </c>
    </row>
    <row r="30" spans="1:13">
      <c r="A30" s="65">
        <v>20</v>
      </c>
      <c r="B30" s="123" t="s">
        <v>457</v>
      </c>
      <c r="C30" s="126">
        <v>193</v>
      </c>
      <c r="D30" s="124">
        <v>193.01666666666665</v>
      </c>
      <c r="E30" s="124">
        <v>191.0333333333333</v>
      </c>
      <c r="F30" s="124">
        <v>189.06666666666666</v>
      </c>
      <c r="G30" s="124">
        <v>187.08333333333331</v>
      </c>
      <c r="H30" s="124">
        <v>194.98333333333329</v>
      </c>
      <c r="I30" s="124">
        <v>196.96666666666664</v>
      </c>
      <c r="J30" s="124">
        <v>198.93333333333328</v>
      </c>
      <c r="K30" s="123">
        <v>195</v>
      </c>
      <c r="L30" s="123">
        <v>191.05</v>
      </c>
      <c r="M30" s="123">
        <v>2.5194800000000002</v>
      </c>
    </row>
    <row r="31" spans="1:13">
      <c r="A31" s="65">
        <v>21</v>
      </c>
      <c r="B31" s="123" t="s">
        <v>187</v>
      </c>
      <c r="C31" s="126">
        <v>810.1</v>
      </c>
      <c r="D31" s="124">
        <v>810.73333333333323</v>
      </c>
      <c r="E31" s="124">
        <v>801.46666666666647</v>
      </c>
      <c r="F31" s="124">
        <v>792.83333333333326</v>
      </c>
      <c r="G31" s="124">
        <v>783.56666666666649</v>
      </c>
      <c r="H31" s="124">
        <v>819.36666666666645</v>
      </c>
      <c r="I31" s="124">
        <v>828.6333333333331</v>
      </c>
      <c r="J31" s="124">
        <v>837.26666666666642</v>
      </c>
      <c r="K31" s="123">
        <v>820</v>
      </c>
      <c r="L31" s="123">
        <v>802.1</v>
      </c>
      <c r="M31" s="123">
        <v>2.9740600000000001</v>
      </c>
    </row>
    <row r="32" spans="1:13">
      <c r="A32" s="65">
        <v>22</v>
      </c>
      <c r="B32" s="123" t="s">
        <v>35</v>
      </c>
      <c r="C32" s="126">
        <v>261.8</v>
      </c>
      <c r="D32" s="124">
        <v>260.75</v>
      </c>
      <c r="E32" s="124">
        <v>258.2</v>
      </c>
      <c r="F32" s="124">
        <v>254.59999999999997</v>
      </c>
      <c r="G32" s="124">
        <v>252.04999999999995</v>
      </c>
      <c r="H32" s="124">
        <v>264.35000000000002</v>
      </c>
      <c r="I32" s="124">
        <v>266.89999999999998</v>
      </c>
      <c r="J32" s="124">
        <v>270.50000000000006</v>
      </c>
      <c r="K32" s="123">
        <v>263.3</v>
      </c>
      <c r="L32" s="123">
        <v>257.14999999999998</v>
      </c>
      <c r="M32" s="123">
        <v>27.088460000000001</v>
      </c>
    </row>
    <row r="33" spans="1:13">
      <c r="A33" s="65">
        <v>23</v>
      </c>
      <c r="B33" s="123" t="s">
        <v>471</v>
      </c>
      <c r="C33" s="126">
        <v>66.7</v>
      </c>
      <c r="D33" s="124">
        <v>66.816666666666677</v>
      </c>
      <c r="E33" s="124">
        <v>65.483333333333348</v>
      </c>
      <c r="F33" s="124">
        <v>64.266666666666666</v>
      </c>
      <c r="G33" s="124">
        <v>62.933333333333337</v>
      </c>
      <c r="H33" s="124">
        <v>68.03333333333336</v>
      </c>
      <c r="I33" s="124">
        <v>69.366666666666703</v>
      </c>
      <c r="J33" s="124">
        <v>70.583333333333371</v>
      </c>
      <c r="K33" s="123">
        <v>68.150000000000006</v>
      </c>
      <c r="L33" s="123">
        <v>65.599999999999994</v>
      </c>
      <c r="M33" s="123">
        <v>13.24342</v>
      </c>
    </row>
    <row r="34" spans="1:13">
      <c r="A34" s="65">
        <v>24</v>
      </c>
      <c r="B34" s="123" t="s">
        <v>36</v>
      </c>
      <c r="C34" s="126">
        <v>52.55</v>
      </c>
      <c r="D34" s="124">
        <v>52.683333333333337</v>
      </c>
      <c r="E34" s="124">
        <v>51.766666666666673</v>
      </c>
      <c r="F34" s="124">
        <v>50.983333333333334</v>
      </c>
      <c r="G34" s="124">
        <v>50.06666666666667</v>
      </c>
      <c r="H34" s="124">
        <v>53.466666666666676</v>
      </c>
      <c r="I34" s="124">
        <v>54.383333333333333</v>
      </c>
      <c r="J34" s="124">
        <v>55.166666666666679</v>
      </c>
      <c r="K34" s="123">
        <v>53.6</v>
      </c>
      <c r="L34" s="123">
        <v>51.9</v>
      </c>
      <c r="M34" s="123">
        <v>34.95843</v>
      </c>
    </row>
    <row r="35" spans="1:13">
      <c r="A35" s="65">
        <v>25</v>
      </c>
      <c r="B35" s="123" t="s">
        <v>480</v>
      </c>
      <c r="C35" s="126">
        <v>736.45</v>
      </c>
      <c r="D35" s="124">
        <v>743.69999999999993</v>
      </c>
      <c r="E35" s="124">
        <v>718.74999999999989</v>
      </c>
      <c r="F35" s="124">
        <v>701.05</v>
      </c>
      <c r="G35" s="124">
        <v>676.09999999999991</v>
      </c>
      <c r="H35" s="124">
        <v>761.39999999999986</v>
      </c>
      <c r="I35" s="124">
        <v>786.34999999999991</v>
      </c>
      <c r="J35" s="124">
        <v>804.04999999999984</v>
      </c>
      <c r="K35" s="123">
        <v>768.65</v>
      </c>
      <c r="L35" s="123">
        <v>726</v>
      </c>
      <c r="M35" s="123">
        <v>0.90961999999999998</v>
      </c>
    </row>
    <row r="36" spans="1:13">
      <c r="A36" s="65">
        <v>26</v>
      </c>
      <c r="B36" s="123" t="s">
        <v>484</v>
      </c>
      <c r="C36" s="126">
        <v>2143.4</v>
      </c>
      <c r="D36" s="124">
        <v>2162.7833333333333</v>
      </c>
      <c r="E36" s="124">
        <v>2085.5666666666666</v>
      </c>
      <c r="F36" s="124">
        <v>2027.7333333333331</v>
      </c>
      <c r="G36" s="124">
        <v>1950.5166666666664</v>
      </c>
      <c r="H36" s="124">
        <v>2220.6166666666668</v>
      </c>
      <c r="I36" s="124">
        <v>2297.833333333333</v>
      </c>
      <c r="J36" s="124">
        <v>2355.666666666667</v>
      </c>
      <c r="K36" s="123">
        <v>2240</v>
      </c>
      <c r="L36" s="123">
        <v>2104.9499999999998</v>
      </c>
      <c r="M36" s="123">
        <v>0.89185999999999999</v>
      </c>
    </row>
    <row r="37" spans="1:13">
      <c r="A37" s="65">
        <v>27</v>
      </c>
      <c r="B37" s="123" t="s">
        <v>486</v>
      </c>
      <c r="C37" s="126">
        <v>567.1</v>
      </c>
      <c r="D37" s="124">
        <v>562.5</v>
      </c>
      <c r="E37" s="124">
        <v>548.1</v>
      </c>
      <c r="F37" s="124">
        <v>529.1</v>
      </c>
      <c r="G37" s="124">
        <v>514.70000000000005</v>
      </c>
      <c r="H37" s="124">
        <v>581.5</v>
      </c>
      <c r="I37" s="124">
        <v>595.90000000000009</v>
      </c>
      <c r="J37" s="124">
        <v>614.9</v>
      </c>
      <c r="K37" s="123">
        <v>576.9</v>
      </c>
      <c r="L37" s="123">
        <v>543.5</v>
      </c>
      <c r="M37" s="123">
        <v>4.8873499999999996</v>
      </c>
    </row>
    <row r="38" spans="1:13">
      <c r="A38" s="65">
        <v>28</v>
      </c>
      <c r="B38" s="123" t="s">
        <v>37</v>
      </c>
      <c r="C38" s="126">
        <v>1162.8</v>
      </c>
      <c r="D38" s="124">
        <v>1157.2166666666665</v>
      </c>
      <c r="E38" s="124">
        <v>1140.583333333333</v>
      </c>
      <c r="F38" s="124">
        <v>1118.3666666666666</v>
      </c>
      <c r="G38" s="124">
        <v>1101.7333333333331</v>
      </c>
      <c r="H38" s="124">
        <v>1179.4333333333329</v>
      </c>
      <c r="I38" s="124">
        <v>1196.0666666666666</v>
      </c>
      <c r="J38" s="124">
        <v>1218.2833333333328</v>
      </c>
      <c r="K38" s="123">
        <v>1173.8499999999999</v>
      </c>
      <c r="L38" s="123">
        <v>1135</v>
      </c>
      <c r="M38" s="123">
        <v>4.95268</v>
      </c>
    </row>
    <row r="39" spans="1:13">
      <c r="A39" s="65">
        <v>29</v>
      </c>
      <c r="B39" s="123" t="s">
        <v>38</v>
      </c>
      <c r="C39" s="126">
        <v>254.85</v>
      </c>
      <c r="D39" s="124">
        <v>257.38333333333338</v>
      </c>
      <c r="E39" s="124">
        <v>251.01666666666677</v>
      </c>
      <c r="F39" s="124">
        <v>247.18333333333339</v>
      </c>
      <c r="G39" s="124">
        <v>240.81666666666678</v>
      </c>
      <c r="H39" s="124">
        <v>261.21666666666675</v>
      </c>
      <c r="I39" s="124">
        <v>267.58333333333343</v>
      </c>
      <c r="J39" s="124">
        <v>271.41666666666674</v>
      </c>
      <c r="K39" s="123">
        <v>263.75</v>
      </c>
      <c r="L39" s="123">
        <v>253.55</v>
      </c>
      <c r="M39" s="123">
        <v>35.31429</v>
      </c>
    </row>
    <row r="40" spans="1:13">
      <c r="A40" s="65">
        <v>30</v>
      </c>
      <c r="B40" s="123" t="s">
        <v>39</v>
      </c>
      <c r="C40" s="126">
        <v>413.35</v>
      </c>
      <c r="D40" s="124">
        <v>416.26666666666671</v>
      </c>
      <c r="E40" s="124">
        <v>402.68333333333339</v>
      </c>
      <c r="F40" s="124">
        <v>392.01666666666671</v>
      </c>
      <c r="G40" s="124">
        <v>378.43333333333339</v>
      </c>
      <c r="H40" s="124">
        <v>426.93333333333339</v>
      </c>
      <c r="I40" s="124">
        <v>440.51666666666677</v>
      </c>
      <c r="J40" s="124">
        <v>451.18333333333339</v>
      </c>
      <c r="K40" s="123">
        <v>429.85</v>
      </c>
      <c r="L40" s="123">
        <v>405.6</v>
      </c>
      <c r="M40" s="123">
        <v>30.191800000000001</v>
      </c>
    </row>
    <row r="41" spans="1:13">
      <c r="A41" s="65">
        <v>31</v>
      </c>
      <c r="B41" s="123" t="s">
        <v>505</v>
      </c>
      <c r="C41" s="126">
        <v>344.45</v>
      </c>
      <c r="D41" s="124">
        <v>343.09999999999997</v>
      </c>
      <c r="E41" s="124">
        <v>338.29999999999995</v>
      </c>
      <c r="F41" s="124">
        <v>332.15</v>
      </c>
      <c r="G41" s="124">
        <v>327.34999999999997</v>
      </c>
      <c r="H41" s="124">
        <v>349.24999999999994</v>
      </c>
      <c r="I41" s="124">
        <v>354.05</v>
      </c>
      <c r="J41" s="124">
        <v>360.19999999999993</v>
      </c>
      <c r="K41" s="123">
        <v>347.9</v>
      </c>
      <c r="L41" s="123">
        <v>336.95</v>
      </c>
      <c r="M41" s="123">
        <v>0.30470999999999998</v>
      </c>
    </row>
    <row r="42" spans="1:13">
      <c r="A42" s="65">
        <v>32</v>
      </c>
      <c r="B42" s="123" t="s">
        <v>515</v>
      </c>
      <c r="C42" s="126">
        <v>227</v>
      </c>
      <c r="D42" s="124">
        <v>226.38333333333333</v>
      </c>
      <c r="E42" s="124">
        <v>222.81666666666666</v>
      </c>
      <c r="F42" s="124">
        <v>218.63333333333333</v>
      </c>
      <c r="G42" s="124">
        <v>215.06666666666666</v>
      </c>
      <c r="H42" s="124">
        <v>230.56666666666666</v>
      </c>
      <c r="I42" s="124">
        <v>234.13333333333333</v>
      </c>
      <c r="J42" s="124">
        <v>238.31666666666666</v>
      </c>
      <c r="K42" s="123">
        <v>229.95</v>
      </c>
      <c r="L42" s="123">
        <v>222.2</v>
      </c>
      <c r="M42" s="123">
        <v>2.4421900000000001</v>
      </c>
    </row>
    <row r="43" spans="1:13">
      <c r="A43" s="65">
        <v>33</v>
      </c>
      <c r="B43" s="123" t="s">
        <v>40</v>
      </c>
      <c r="C43" s="126">
        <v>126.1</v>
      </c>
      <c r="D43" s="124">
        <v>125.68333333333332</v>
      </c>
      <c r="E43" s="124">
        <v>124.81666666666665</v>
      </c>
      <c r="F43" s="124">
        <v>123.53333333333333</v>
      </c>
      <c r="G43" s="124">
        <v>122.66666666666666</v>
      </c>
      <c r="H43" s="124">
        <v>126.96666666666664</v>
      </c>
      <c r="I43" s="124">
        <v>127.83333333333331</v>
      </c>
      <c r="J43" s="124">
        <v>129.11666666666662</v>
      </c>
      <c r="K43" s="123">
        <v>126.55</v>
      </c>
      <c r="L43" s="123">
        <v>124.4</v>
      </c>
      <c r="M43" s="123">
        <v>100.40333</v>
      </c>
    </row>
    <row r="44" spans="1:13">
      <c r="A44" s="65">
        <v>34</v>
      </c>
      <c r="B44" s="123" t="s">
        <v>41</v>
      </c>
      <c r="C44" s="126">
        <v>1128.3</v>
      </c>
      <c r="D44" s="124">
        <v>1130.7</v>
      </c>
      <c r="E44" s="124">
        <v>1121.6000000000001</v>
      </c>
      <c r="F44" s="124">
        <v>1114.9000000000001</v>
      </c>
      <c r="G44" s="124">
        <v>1105.8000000000002</v>
      </c>
      <c r="H44" s="124">
        <v>1137.4000000000001</v>
      </c>
      <c r="I44" s="124">
        <v>1146.5</v>
      </c>
      <c r="J44" s="124">
        <v>1153.2</v>
      </c>
      <c r="K44" s="123">
        <v>1139.8</v>
      </c>
      <c r="L44" s="123">
        <v>1124</v>
      </c>
      <c r="M44" s="123">
        <v>9.6159599999999994</v>
      </c>
    </row>
    <row r="45" spans="1:13">
      <c r="A45" s="65">
        <v>35</v>
      </c>
      <c r="B45" s="123" t="s">
        <v>523</v>
      </c>
      <c r="C45" s="126">
        <v>798.75</v>
      </c>
      <c r="D45" s="124">
        <v>792.26666666666677</v>
      </c>
      <c r="E45" s="124">
        <v>770.53333333333353</v>
      </c>
      <c r="F45" s="124">
        <v>742.31666666666672</v>
      </c>
      <c r="G45" s="124">
        <v>720.58333333333348</v>
      </c>
      <c r="H45" s="124">
        <v>820.48333333333358</v>
      </c>
      <c r="I45" s="124">
        <v>842.21666666666692</v>
      </c>
      <c r="J45" s="124">
        <v>870.43333333333362</v>
      </c>
      <c r="K45" s="123">
        <v>814</v>
      </c>
      <c r="L45" s="123">
        <v>764.05</v>
      </c>
      <c r="M45" s="123">
        <v>0.19686000000000001</v>
      </c>
    </row>
    <row r="46" spans="1:13">
      <c r="A46" s="65">
        <v>36</v>
      </c>
      <c r="B46" s="123" t="s">
        <v>527</v>
      </c>
      <c r="C46" s="126">
        <v>1136.45</v>
      </c>
      <c r="D46" s="124">
        <v>1132.6166666666668</v>
      </c>
      <c r="E46" s="124">
        <v>1115.3333333333335</v>
      </c>
      <c r="F46" s="124">
        <v>1094.2166666666667</v>
      </c>
      <c r="G46" s="124">
        <v>1076.9333333333334</v>
      </c>
      <c r="H46" s="124">
        <v>1153.7333333333336</v>
      </c>
      <c r="I46" s="124">
        <v>1171.0166666666669</v>
      </c>
      <c r="J46" s="124">
        <v>1192.1333333333337</v>
      </c>
      <c r="K46" s="123">
        <v>1149.9000000000001</v>
      </c>
      <c r="L46" s="123">
        <v>1111.5</v>
      </c>
      <c r="M46" s="123">
        <v>2.3980000000000001E-2</v>
      </c>
    </row>
    <row r="47" spans="1:13">
      <c r="A47" s="65">
        <v>37</v>
      </c>
      <c r="B47" s="123" t="s">
        <v>533</v>
      </c>
      <c r="C47" s="126">
        <v>2712.45</v>
      </c>
      <c r="D47" s="124">
        <v>2743.3333333333335</v>
      </c>
      <c r="E47" s="124">
        <v>2664.2166666666672</v>
      </c>
      <c r="F47" s="124">
        <v>2615.9833333333336</v>
      </c>
      <c r="G47" s="124">
        <v>2536.8666666666672</v>
      </c>
      <c r="H47" s="124">
        <v>2791.5666666666671</v>
      </c>
      <c r="I47" s="124">
        <v>2870.6833333333329</v>
      </c>
      <c r="J47" s="124">
        <v>2918.916666666667</v>
      </c>
      <c r="K47" s="123">
        <v>2822.45</v>
      </c>
      <c r="L47" s="123">
        <v>2695.1</v>
      </c>
      <c r="M47" s="123">
        <v>0.13807</v>
      </c>
    </row>
    <row r="48" spans="1:13">
      <c r="A48" s="65">
        <v>38</v>
      </c>
      <c r="B48" s="123" t="s">
        <v>42</v>
      </c>
      <c r="C48" s="126">
        <v>629.54999999999995</v>
      </c>
      <c r="D48" s="124">
        <v>629.41666666666663</v>
      </c>
      <c r="E48" s="124">
        <v>623.33333333333326</v>
      </c>
      <c r="F48" s="124">
        <v>617.11666666666667</v>
      </c>
      <c r="G48" s="124">
        <v>611.0333333333333</v>
      </c>
      <c r="H48" s="124">
        <v>635.63333333333321</v>
      </c>
      <c r="I48" s="124">
        <v>641.71666666666647</v>
      </c>
      <c r="J48" s="124">
        <v>647.93333333333317</v>
      </c>
      <c r="K48" s="123">
        <v>635.5</v>
      </c>
      <c r="L48" s="123">
        <v>623.20000000000005</v>
      </c>
      <c r="M48" s="123">
        <v>18.774450000000002</v>
      </c>
    </row>
    <row r="49" spans="1:13">
      <c r="A49" s="65">
        <v>39</v>
      </c>
      <c r="B49" s="123" t="s">
        <v>542</v>
      </c>
      <c r="C49" s="126">
        <v>2217.15</v>
      </c>
      <c r="D49" s="124">
        <v>2220.9833333333336</v>
      </c>
      <c r="E49" s="124">
        <v>2167.2666666666673</v>
      </c>
      <c r="F49" s="124">
        <v>2117.3833333333337</v>
      </c>
      <c r="G49" s="124">
        <v>2063.6666666666674</v>
      </c>
      <c r="H49" s="124">
        <v>2270.8666666666672</v>
      </c>
      <c r="I49" s="124">
        <v>2324.5833333333335</v>
      </c>
      <c r="J49" s="124">
        <v>2374.4666666666672</v>
      </c>
      <c r="K49" s="123">
        <v>2274.6999999999998</v>
      </c>
      <c r="L49" s="123">
        <v>2171.1</v>
      </c>
      <c r="M49" s="123">
        <v>0.93603000000000003</v>
      </c>
    </row>
    <row r="50" spans="1:13">
      <c r="A50" s="65">
        <v>40</v>
      </c>
      <c r="B50" s="123" t="s">
        <v>43</v>
      </c>
      <c r="C50" s="126">
        <v>593.6</v>
      </c>
      <c r="D50" s="124">
        <v>592.25</v>
      </c>
      <c r="E50" s="124">
        <v>588.5</v>
      </c>
      <c r="F50" s="124">
        <v>583.4</v>
      </c>
      <c r="G50" s="124">
        <v>579.65</v>
      </c>
      <c r="H50" s="124">
        <v>597.35</v>
      </c>
      <c r="I50" s="124">
        <v>601.1</v>
      </c>
      <c r="J50" s="124">
        <v>606.20000000000005</v>
      </c>
      <c r="K50" s="123">
        <v>596</v>
      </c>
      <c r="L50" s="123">
        <v>587.15</v>
      </c>
      <c r="M50" s="123">
        <v>71.080600000000004</v>
      </c>
    </row>
    <row r="51" spans="1:13">
      <c r="A51" s="65">
        <v>41</v>
      </c>
      <c r="B51" s="123" t="s">
        <v>44</v>
      </c>
      <c r="C51" s="126">
        <v>3337.15</v>
      </c>
      <c r="D51" s="124">
        <v>3326.3666666666668</v>
      </c>
      <c r="E51" s="124">
        <v>3266.9333333333334</v>
      </c>
      <c r="F51" s="124">
        <v>3196.7166666666667</v>
      </c>
      <c r="G51" s="124">
        <v>3137.2833333333333</v>
      </c>
      <c r="H51" s="124">
        <v>3396.5833333333335</v>
      </c>
      <c r="I51" s="124">
        <v>3456.0166666666669</v>
      </c>
      <c r="J51" s="124">
        <v>3526.2333333333336</v>
      </c>
      <c r="K51" s="123">
        <v>3385.8</v>
      </c>
      <c r="L51" s="123">
        <v>3256.15</v>
      </c>
      <c r="M51" s="123">
        <v>2.7593399999999999</v>
      </c>
    </row>
    <row r="52" spans="1:13">
      <c r="A52" s="65">
        <v>42</v>
      </c>
      <c r="B52" s="123" t="s">
        <v>552</v>
      </c>
      <c r="C52" s="126">
        <v>492.1</v>
      </c>
      <c r="D52" s="124">
        <v>495.05</v>
      </c>
      <c r="E52" s="124">
        <v>485.05</v>
      </c>
      <c r="F52" s="124">
        <v>478</v>
      </c>
      <c r="G52" s="124">
        <v>468</v>
      </c>
      <c r="H52" s="124">
        <v>502.1</v>
      </c>
      <c r="I52" s="124">
        <v>512.1</v>
      </c>
      <c r="J52" s="124">
        <v>519.15000000000009</v>
      </c>
      <c r="K52" s="123">
        <v>505.05</v>
      </c>
      <c r="L52" s="123">
        <v>488</v>
      </c>
      <c r="M52" s="123">
        <v>0.24013000000000001</v>
      </c>
    </row>
    <row r="53" spans="1:13">
      <c r="A53" s="65">
        <v>43</v>
      </c>
      <c r="B53" s="123" t="s">
        <v>554</v>
      </c>
      <c r="C53" s="126">
        <v>488.1</v>
      </c>
      <c r="D53" s="124">
        <v>494.0333333333333</v>
      </c>
      <c r="E53" s="124">
        <v>476.06666666666661</v>
      </c>
      <c r="F53" s="124">
        <v>464.0333333333333</v>
      </c>
      <c r="G53" s="124">
        <v>446.06666666666661</v>
      </c>
      <c r="H53" s="124">
        <v>506.06666666666661</v>
      </c>
      <c r="I53" s="124">
        <v>524.0333333333333</v>
      </c>
      <c r="J53" s="124">
        <v>536.06666666666661</v>
      </c>
      <c r="K53" s="123">
        <v>512</v>
      </c>
      <c r="L53" s="123">
        <v>482</v>
      </c>
      <c r="M53" s="123">
        <v>2.1128300000000002</v>
      </c>
    </row>
    <row r="54" spans="1:13">
      <c r="A54" s="65">
        <v>44</v>
      </c>
      <c r="B54" s="123" t="s">
        <v>189</v>
      </c>
      <c r="C54" s="126">
        <v>4812.3500000000004</v>
      </c>
      <c r="D54" s="124">
        <v>4804.083333333333</v>
      </c>
      <c r="E54" s="124">
        <v>4744.7166666666662</v>
      </c>
      <c r="F54" s="124">
        <v>4677.083333333333</v>
      </c>
      <c r="G54" s="124">
        <v>4617.7166666666662</v>
      </c>
      <c r="H54" s="124">
        <v>4871.7166666666662</v>
      </c>
      <c r="I54" s="124">
        <v>4931.083333333333</v>
      </c>
      <c r="J54" s="124">
        <v>4998.7166666666662</v>
      </c>
      <c r="K54" s="123">
        <v>4863.45</v>
      </c>
      <c r="L54" s="123">
        <v>4736.45</v>
      </c>
      <c r="M54" s="123">
        <v>2.2016100000000001</v>
      </c>
    </row>
    <row r="55" spans="1:13">
      <c r="A55" s="65">
        <v>45</v>
      </c>
      <c r="B55" s="123" t="s">
        <v>557</v>
      </c>
      <c r="C55" s="126">
        <v>14.15</v>
      </c>
      <c r="D55" s="124">
        <v>14.25</v>
      </c>
      <c r="E55" s="124">
        <v>14</v>
      </c>
      <c r="F55" s="124">
        <v>13.85</v>
      </c>
      <c r="G55" s="124">
        <v>13.6</v>
      </c>
      <c r="H55" s="124">
        <v>14.4</v>
      </c>
      <c r="I55" s="124">
        <v>14.65</v>
      </c>
      <c r="J55" s="124">
        <v>14.8</v>
      </c>
      <c r="K55" s="123">
        <v>14.5</v>
      </c>
      <c r="L55" s="123">
        <v>14.1</v>
      </c>
      <c r="M55" s="123">
        <v>48.339910000000003</v>
      </c>
    </row>
    <row r="56" spans="1:13">
      <c r="A56" s="65">
        <v>46</v>
      </c>
      <c r="B56" s="123" t="s">
        <v>559</v>
      </c>
      <c r="C56" s="126">
        <v>2808.45</v>
      </c>
      <c r="D56" s="124">
        <v>2796.8833333333332</v>
      </c>
      <c r="E56" s="124">
        <v>2778.7666666666664</v>
      </c>
      <c r="F56" s="124">
        <v>2749.083333333333</v>
      </c>
      <c r="G56" s="124">
        <v>2730.9666666666662</v>
      </c>
      <c r="H56" s="124">
        <v>2826.5666666666666</v>
      </c>
      <c r="I56" s="124">
        <v>2844.6833333333334</v>
      </c>
      <c r="J56" s="124">
        <v>2874.3666666666668</v>
      </c>
      <c r="K56" s="123">
        <v>2815</v>
      </c>
      <c r="L56" s="123">
        <v>2767.2</v>
      </c>
      <c r="M56" s="123">
        <v>0.33221000000000001</v>
      </c>
    </row>
    <row r="57" spans="1:13">
      <c r="A57" s="65">
        <v>47</v>
      </c>
      <c r="B57" s="123" t="s">
        <v>188</v>
      </c>
      <c r="C57" s="126">
        <v>1677.85</v>
      </c>
      <c r="D57" s="124">
        <v>1670.95</v>
      </c>
      <c r="E57" s="124">
        <v>1651.9</v>
      </c>
      <c r="F57" s="124">
        <v>1625.95</v>
      </c>
      <c r="G57" s="124">
        <v>1606.9</v>
      </c>
      <c r="H57" s="124">
        <v>1696.9</v>
      </c>
      <c r="I57" s="124">
        <v>1715.9499999999998</v>
      </c>
      <c r="J57" s="124">
        <v>1741.9</v>
      </c>
      <c r="K57" s="123">
        <v>1690</v>
      </c>
      <c r="L57" s="123">
        <v>1645</v>
      </c>
      <c r="M57" s="123">
        <v>13.32225</v>
      </c>
    </row>
    <row r="58" spans="1:13">
      <c r="A58" s="65">
        <v>48</v>
      </c>
      <c r="B58" s="123" t="s">
        <v>565</v>
      </c>
      <c r="C58" s="126">
        <v>1141.8499999999999</v>
      </c>
      <c r="D58" s="124">
        <v>1148.7833333333333</v>
      </c>
      <c r="E58" s="124">
        <v>1113.0666666666666</v>
      </c>
      <c r="F58" s="124">
        <v>1084.2833333333333</v>
      </c>
      <c r="G58" s="124">
        <v>1048.5666666666666</v>
      </c>
      <c r="H58" s="124">
        <v>1177.5666666666666</v>
      </c>
      <c r="I58" s="124">
        <v>1213.2833333333333</v>
      </c>
      <c r="J58" s="124">
        <v>1242.0666666666666</v>
      </c>
      <c r="K58" s="123">
        <v>1184.5</v>
      </c>
      <c r="L58" s="123">
        <v>1120</v>
      </c>
      <c r="M58" s="123">
        <v>8.0592299999999994</v>
      </c>
    </row>
    <row r="59" spans="1:13">
      <c r="A59" s="65">
        <v>49</v>
      </c>
      <c r="B59" s="123" t="s">
        <v>567</v>
      </c>
      <c r="C59" s="126">
        <v>15.7</v>
      </c>
      <c r="D59" s="124">
        <v>15.633333333333333</v>
      </c>
      <c r="E59" s="124">
        <v>14.966666666666665</v>
      </c>
      <c r="F59" s="124">
        <v>14.233333333333333</v>
      </c>
      <c r="G59" s="124">
        <v>13.566666666666665</v>
      </c>
      <c r="H59" s="124">
        <v>16.366666666666667</v>
      </c>
      <c r="I59" s="124">
        <v>17.033333333333331</v>
      </c>
      <c r="J59" s="124">
        <v>17.766666666666666</v>
      </c>
      <c r="K59" s="123">
        <v>16.3</v>
      </c>
      <c r="L59" s="123">
        <v>14.9</v>
      </c>
      <c r="M59" s="123">
        <v>31.173919999999999</v>
      </c>
    </row>
    <row r="60" spans="1:13" ht="12" customHeight="1">
      <c r="A60" s="65">
        <v>50</v>
      </c>
      <c r="B60" s="123" t="s">
        <v>569</v>
      </c>
      <c r="C60" s="126">
        <v>239.85</v>
      </c>
      <c r="D60" s="124">
        <v>242.25</v>
      </c>
      <c r="E60" s="124">
        <v>236.7</v>
      </c>
      <c r="F60" s="124">
        <v>233.54999999999998</v>
      </c>
      <c r="G60" s="124">
        <v>227.99999999999997</v>
      </c>
      <c r="H60" s="124">
        <v>245.4</v>
      </c>
      <c r="I60" s="124">
        <v>250.95000000000002</v>
      </c>
      <c r="J60" s="124">
        <v>254.10000000000002</v>
      </c>
      <c r="K60" s="123">
        <v>247.8</v>
      </c>
      <c r="L60" s="123">
        <v>239.1</v>
      </c>
      <c r="M60" s="123">
        <v>1.3997900000000001</v>
      </c>
    </row>
    <row r="61" spans="1:13">
      <c r="A61" s="65">
        <v>51</v>
      </c>
      <c r="B61" s="123" t="s">
        <v>573</v>
      </c>
      <c r="C61" s="126">
        <v>122.15</v>
      </c>
      <c r="D61" s="124">
        <v>122.43333333333334</v>
      </c>
      <c r="E61" s="124">
        <v>119.66666666666667</v>
      </c>
      <c r="F61" s="124">
        <v>117.18333333333334</v>
      </c>
      <c r="G61" s="124">
        <v>114.41666666666667</v>
      </c>
      <c r="H61" s="124">
        <v>124.91666666666667</v>
      </c>
      <c r="I61" s="124">
        <v>127.68333333333332</v>
      </c>
      <c r="J61" s="124">
        <v>130.16666666666669</v>
      </c>
      <c r="K61" s="123">
        <v>125.2</v>
      </c>
      <c r="L61" s="123">
        <v>119.95</v>
      </c>
      <c r="M61" s="123">
        <v>42.096640000000001</v>
      </c>
    </row>
    <row r="62" spans="1:13">
      <c r="A62" s="65">
        <v>52</v>
      </c>
      <c r="B62" s="123" t="s">
        <v>45</v>
      </c>
      <c r="C62" s="126">
        <v>156.80000000000001</v>
      </c>
      <c r="D62" s="124">
        <v>158.03333333333333</v>
      </c>
      <c r="E62" s="124">
        <v>154.26666666666665</v>
      </c>
      <c r="F62" s="124">
        <v>151.73333333333332</v>
      </c>
      <c r="G62" s="124">
        <v>147.96666666666664</v>
      </c>
      <c r="H62" s="124">
        <v>160.56666666666666</v>
      </c>
      <c r="I62" s="124">
        <v>164.33333333333337</v>
      </c>
      <c r="J62" s="124">
        <v>166.86666666666667</v>
      </c>
      <c r="K62" s="123">
        <v>161.80000000000001</v>
      </c>
      <c r="L62" s="123">
        <v>155.5</v>
      </c>
      <c r="M62" s="123">
        <v>134.20760000000001</v>
      </c>
    </row>
    <row r="63" spans="1:13">
      <c r="A63" s="65">
        <v>53</v>
      </c>
      <c r="B63" s="123" t="s">
        <v>46</v>
      </c>
      <c r="C63" s="126">
        <v>157.19999999999999</v>
      </c>
      <c r="D63" s="124">
        <v>158.46666666666667</v>
      </c>
      <c r="E63" s="124">
        <v>154.23333333333335</v>
      </c>
      <c r="F63" s="124">
        <v>151.26666666666668</v>
      </c>
      <c r="G63" s="124">
        <v>147.03333333333336</v>
      </c>
      <c r="H63" s="124">
        <v>161.43333333333334</v>
      </c>
      <c r="I63" s="124">
        <v>165.66666666666663</v>
      </c>
      <c r="J63" s="124">
        <v>168.63333333333333</v>
      </c>
      <c r="K63" s="123">
        <v>162.69999999999999</v>
      </c>
      <c r="L63" s="123">
        <v>155.5</v>
      </c>
      <c r="M63" s="123">
        <v>45.101520000000001</v>
      </c>
    </row>
    <row r="64" spans="1:13">
      <c r="A64" s="65">
        <v>54</v>
      </c>
      <c r="B64" s="123" t="s">
        <v>585</v>
      </c>
      <c r="C64" s="126">
        <v>2128.35</v>
      </c>
      <c r="D64" s="124">
        <v>2133.4333333333329</v>
      </c>
      <c r="E64" s="124">
        <v>2110.9166666666661</v>
      </c>
      <c r="F64" s="124">
        <v>2093.4833333333331</v>
      </c>
      <c r="G64" s="124">
        <v>2070.9666666666662</v>
      </c>
      <c r="H64" s="124">
        <v>2150.8666666666659</v>
      </c>
      <c r="I64" s="124">
        <v>2173.3833333333332</v>
      </c>
      <c r="J64" s="124">
        <v>2190.8166666666657</v>
      </c>
      <c r="K64" s="123">
        <v>2155.9499999999998</v>
      </c>
      <c r="L64" s="123">
        <v>2116</v>
      </c>
      <c r="M64" s="123">
        <v>0.10798000000000001</v>
      </c>
    </row>
    <row r="65" spans="1:13">
      <c r="A65" s="65">
        <v>55</v>
      </c>
      <c r="B65" s="123" t="s">
        <v>47</v>
      </c>
      <c r="C65" s="126">
        <v>705.95</v>
      </c>
      <c r="D65" s="124">
        <v>707.75</v>
      </c>
      <c r="E65" s="124">
        <v>698.3</v>
      </c>
      <c r="F65" s="124">
        <v>690.65</v>
      </c>
      <c r="G65" s="124">
        <v>681.19999999999993</v>
      </c>
      <c r="H65" s="124">
        <v>715.4</v>
      </c>
      <c r="I65" s="124">
        <v>724.85</v>
      </c>
      <c r="J65" s="124">
        <v>732.5</v>
      </c>
      <c r="K65" s="123">
        <v>717.2</v>
      </c>
      <c r="L65" s="123">
        <v>700.1</v>
      </c>
      <c r="M65" s="123">
        <v>2.9136799999999998</v>
      </c>
    </row>
    <row r="66" spans="1:13">
      <c r="A66" s="65">
        <v>56</v>
      </c>
      <c r="B66" s="123" t="s">
        <v>592</v>
      </c>
      <c r="C66" s="126">
        <v>1399.95</v>
      </c>
      <c r="D66" s="124">
        <v>1401.5333333333335</v>
      </c>
      <c r="E66" s="124">
        <v>1379.5666666666671</v>
      </c>
      <c r="F66" s="124">
        <v>1359.1833333333336</v>
      </c>
      <c r="G66" s="124">
        <v>1337.2166666666672</v>
      </c>
      <c r="H66" s="124">
        <v>1421.916666666667</v>
      </c>
      <c r="I66" s="124">
        <v>1443.8833333333337</v>
      </c>
      <c r="J66" s="124">
        <v>1464.2666666666669</v>
      </c>
      <c r="K66" s="123">
        <v>1423.5</v>
      </c>
      <c r="L66" s="123">
        <v>1381.15</v>
      </c>
      <c r="M66" s="123">
        <v>1.2118899999999999</v>
      </c>
    </row>
    <row r="67" spans="1:13">
      <c r="A67" s="65">
        <v>57</v>
      </c>
      <c r="B67" s="123" t="s">
        <v>190</v>
      </c>
      <c r="C67" s="126">
        <v>169.35</v>
      </c>
      <c r="D67" s="124">
        <v>169.61666666666667</v>
      </c>
      <c r="E67" s="124">
        <v>167.23333333333335</v>
      </c>
      <c r="F67" s="124">
        <v>165.11666666666667</v>
      </c>
      <c r="G67" s="124">
        <v>162.73333333333335</v>
      </c>
      <c r="H67" s="124">
        <v>171.73333333333335</v>
      </c>
      <c r="I67" s="124">
        <v>174.11666666666667</v>
      </c>
      <c r="J67" s="124">
        <v>176.23333333333335</v>
      </c>
      <c r="K67" s="123">
        <v>172</v>
      </c>
      <c r="L67" s="123">
        <v>167.5</v>
      </c>
      <c r="M67" s="123">
        <v>144.11761000000001</v>
      </c>
    </row>
    <row r="68" spans="1:13">
      <c r="A68" s="65">
        <v>58</v>
      </c>
      <c r="B68" s="123" t="s">
        <v>241</v>
      </c>
      <c r="C68" s="126">
        <v>1454.6</v>
      </c>
      <c r="D68" s="124">
        <v>1464.2166666666665</v>
      </c>
      <c r="E68" s="124">
        <v>1438.7833333333328</v>
      </c>
      <c r="F68" s="124">
        <v>1422.9666666666665</v>
      </c>
      <c r="G68" s="124">
        <v>1397.5333333333328</v>
      </c>
      <c r="H68" s="124">
        <v>1480.0333333333328</v>
      </c>
      <c r="I68" s="124">
        <v>1505.4666666666667</v>
      </c>
      <c r="J68" s="124">
        <v>1521.2833333333328</v>
      </c>
      <c r="K68" s="123">
        <v>1489.65</v>
      </c>
      <c r="L68" s="123">
        <v>1448.4</v>
      </c>
      <c r="M68" s="123">
        <v>2.3930199999999999</v>
      </c>
    </row>
    <row r="69" spans="1:13">
      <c r="A69" s="65">
        <v>59</v>
      </c>
      <c r="B69" s="123" t="s">
        <v>597</v>
      </c>
      <c r="C69" s="126">
        <v>250.35</v>
      </c>
      <c r="D69" s="124">
        <v>249.46666666666667</v>
      </c>
      <c r="E69" s="124">
        <v>245.88333333333333</v>
      </c>
      <c r="F69" s="124">
        <v>241.41666666666666</v>
      </c>
      <c r="G69" s="124">
        <v>237.83333333333331</v>
      </c>
      <c r="H69" s="124">
        <v>253.93333333333334</v>
      </c>
      <c r="I69" s="124">
        <v>257.51666666666665</v>
      </c>
      <c r="J69" s="124">
        <v>261.98333333333335</v>
      </c>
      <c r="K69" s="123">
        <v>253.05</v>
      </c>
      <c r="L69" s="123">
        <v>245</v>
      </c>
      <c r="M69" s="123">
        <v>4.7884399999999996</v>
      </c>
    </row>
    <row r="70" spans="1:13">
      <c r="A70" s="65">
        <v>60</v>
      </c>
      <c r="B70" s="123" t="s">
        <v>601</v>
      </c>
      <c r="C70" s="126">
        <v>483.85</v>
      </c>
      <c r="D70" s="124">
        <v>485.25</v>
      </c>
      <c r="E70" s="124">
        <v>473.7</v>
      </c>
      <c r="F70" s="124">
        <v>463.55</v>
      </c>
      <c r="G70" s="124">
        <v>452</v>
      </c>
      <c r="H70" s="124">
        <v>495.4</v>
      </c>
      <c r="I70" s="124">
        <v>506.94999999999993</v>
      </c>
      <c r="J70" s="124">
        <v>517.09999999999991</v>
      </c>
      <c r="K70" s="123">
        <v>496.8</v>
      </c>
      <c r="L70" s="123">
        <v>475.1</v>
      </c>
      <c r="M70" s="123">
        <v>3.7675900000000002</v>
      </c>
    </row>
    <row r="71" spans="1:13">
      <c r="A71" s="65">
        <v>61</v>
      </c>
      <c r="B71" s="123" t="s">
        <v>603</v>
      </c>
      <c r="C71" s="126">
        <v>132.80000000000001</v>
      </c>
      <c r="D71" s="124">
        <v>132.96666666666667</v>
      </c>
      <c r="E71" s="124">
        <v>131.33333333333334</v>
      </c>
      <c r="F71" s="124">
        <v>129.86666666666667</v>
      </c>
      <c r="G71" s="124">
        <v>128.23333333333335</v>
      </c>
      <c r="H71" s="124">
        <v>134.43333333333334</v>
      </c>
      <c r="I71" s="124">
        <v>136.06666666666666</v>
      </c>
      <c r="J71" s="124">
        <v>137.53333333333333</v>
      </c>
      <c r="K71" s="123">
        <v>134.6</v>
      </c>
      <c r="L71" s="123">
        <v>131.5</v>
      </c>
      <c r="M71" s="123">
        <v>0.61445000000000005</v>
      </c>
    </row>
    <row r="72" spans="1:13">
      <c r="A72" s="65">
        <v>62</v>
      </c>
      <c r="B72" s="123" t="s">
        <v>2198</v>
      </c>
      <c r="C72" s="126">
        <v>1051.6500000000001</v>
      </c>
      <c r="D72" s="124">
        <v>1041.4166666666667</v>
      </c>
      <c r="E72" s="124">
        <v>1024.2333333333336</v>
      </c>
      <c r="F72" s="124">
        <v>996.81666666666683</v>
      </c>
      <c r="G72" s="124">
        <v>979.63333333333367</v>
      </c>
      <c r="H72" s="124">
        <v>1068.8333333333335</v>
      </c>
      <c r="I72" s="124">
        <v>1086.0166666666664</v>
      </c>
      <c r="J72" s="124">
        <v>1113.4333333333334</v>
      </c>
      <c r="K72" s="123">
        <v>1058.5999999999999</v>
      </c>
      <c r="L72" s="123">
        <v>1014</v>
      </c>
      <c r="M72" s="123">
        <v>14.582710000000001</v>
      </c>
    </row>
    <row r="73" spans="1:13">
      <c r="A73" s="65">
        <v>63</v>
      </c>
      <c r="B73" s="123" t="s">
        <v>48</v>
      </c>
      <c r="C73" s="126">
        <v>717.1</v>
      </c>
      <c r="D73" s="124">
        <v>717.44999999999993</v>
      </c>
      <c r="E73" s="124">
        <v>709.99999999999989</v>
      </c>
      <c r="F73" s="124">
        <v>702.9</v>
      </c>
      <c r="G73" s="124">
        <v>695.44999999999993</v>
      </c>
      <c r="H73" s="124">
        <v>724.54999999999984</v>
      </c>
      <c r="I73" s="124">
        <v>731.99999999999989</v>
      </c>
      <c r="J73" s="124">
        <v>739.0999999999998</v>
      </c>
      <c r="K73" s="123">
        <v>724.9</v>
      </c>
      <c r="L73" s="123">
        <v>710.35</v>
      </c>
      <c r="M73" s="123">
        <v>8.6966599999999996</v>
      </c>
    </row>
    <row r="74" spans="1:13">
      <c r="A74" s="65">
        <v>64</v>
      </c>
      <c r="B74" s="123" t="s">
        <v>49</v>
      </c>
      <c r="C74" s="126">
        <v>439.85</v>
      </c>
      <c r="D74" s="124">
        <v>440.75</v>
      </c>
      <c r="E74" s="124">
        <v>435.5</v>
      </c>
      <c r="F74" s="124">
        <v>431.15</v>
      </c>
      <c r="G74" s="124">
        <v>425.9</v>
      </c>
      <c r="H74" s="124">
        <v>445.1</v>
      </c>
      <c r="I74" s="124">
        <v>450.35</v>
      </c>
      <c r="J74" s="124">
        <v>454.70000000000005</v>
      </c>
      <c r="K74" s="123">
        <v>446</v>
      </c>
      <c r="L74" s="123">
        <v>436.4</v>
      </c>
      <c r="M74" s="123">
        <v>63.713200000000001</v>
      </c>
    </row>
    <row r="75" spans="1:13">
      <c r="A75" s="65">
        <v>65</v>
      </c>
      <c r="B75" s="123" t="s">
        <v>50</v>
      </c>
      <c r="C75" s="126">
        <v>100.2</v>
      </c>
      <c r="D75" s="124">
        <v>100.96666666666665</v>
      </c>
      <c r="E75" s="124">
        <v>98.333333333333314</v>
      </c>
      <c r="F75" s="124">
        <v>96.466666666666654</v>
      </c>
      <c r="G75" s="124">
        <v>93.833333333333314</v>
      </c>
      <c r="H75" s="124">
        <v>102.83333333333331</v>
      </c>
      <c r="I75" s="124">
        <v>105.46666666666667</v>
      </c>
      <c r="J75" s="124">
        <v>107.33333333333331</v>
      </c>
      <c r="K75" s="123">
        <v>103.6</v>
      </c>
      <c r="L75" s="123">
        <v>99.1</v>
      </c>
      <c r="M75" s="123">
        <v>125.59349</v>
      </c>
    </row>
    <row r="76" spans="1:13" s="18" customFormat="1">
      <c r="A76" s="65">
        <v>66</v>
      </c>
      <c r="B76" s="123" t="s">
        <v>192</v>
      </c>
      <c r="C76" s="126">
        <v>51.15</v>
      </c>
      <c r="D76" s="124">
        <v>50.85</v>
      </c>
      <c r="E76" s="124">
        <v>48.1</v>
      </c>
      <c r="F76" s="124">
        <v>45.05</v>
      </c>
      <c r="G76" s="124">
        <v>42.3</v>
      </c>
      <c r="H76" s="124">
        <v>53.900000000000006</v>
      </c>
      <c r="I76" s="124">
        <v>56.650000000000006</v>
      </c>
      <c r="J76" s="124">
        <v>59.70000000000001</v>
      </c>
      <c r="K76" s="123">
        <v>53.6</v>
      </c>
      <c r="L76" s="123">
        <v>47.8</v>
      </c>
      <c r="M76" s="123">
        <v>65.145539999999997</v>
      </c>
    </row>
    <row r="77" spans="1:13" s="18" customFormat="1">
      <c r="A77" s="65">
        <v>67</v>
      </c>
      <c r="B77" s="123" t="s">
        <v>51</v>
      </c>
      <c r="C77" s="126">
        <v>614.9</v>
      </c>
      <c r="D77" s="124">
        <v>618.31666666666672</v>
      </c>
      <c r="E77" s="124">
        <v>605.63333333333344</v>
      </c>
      <c r="F77" s="124">
        <v>596.36666666666667</v>
      </c>
      <c r="G77" s="124">
        <v>583.68333333333339</v>
      </c>
      <c r="H77" s="124">
        <v>627.58333333333348</v>
      </c>
      <c r="I77" s="124">
        <v>640.26666666666665</v>
      </c>
      <c r="J77" s="124">
        <v>649.53333333333353</v>
      </c>
      <c r="K77" s="123">
        <v>631</v>
      </c>
      <c r="L77" s="123">
        <v>609.04999999999995</v>
      </c>
      <c r="M77" s="123">
        <v>26.220929999999999</v>
      </c>
    </row>
    <row r="78" spans="1:13" s="18" customFormat="1">
      <c r="A78" s="65">
        <v>68</v>
      </c>
      <c r="B78" s="123" t="s">
        <v>619</v>
      </c>
      <c r="C78" s="126">
        <v>1127.8</v>
      </c>
      <c r="D78" s="124">
        <v>1125.3833333333334</v>
      </c>
      <c r="E78" s="124">
        <v>1075.7666666666669</v>
      </c>
      <c r="F78" s="124">
        <v>1023.7333333333333</v>
      </c>
      <c r="G78" s="124">
        <v>974.11666666666679</v>
      </c>
      <c r="H78" s="124">
        <v>1177.416666666667</v>
      </c>
      <c r="I78" s="124">
        <v>1227.0333333333333</v>
      </c>
      <c r="J78" s="124">
        <v>1279.0666666666671</v>
      </c>
      <c r="K78" s="123">
        <v>1175</v>
      </c>
      <c r="L78" s="123">
        <v>1073.3499999999999</v>
      </c>
      <c r="M78" s="123">
        <v>0.84086000000000005</v>
      </c>
    </row>
    <row r="79" spans="1:13" s="18" customFormat="1">
      <c r="A79" s="65">
        <v>69</v>
      </c>
      <c r="B79" s="123" t="s">
        <v>621</v>
      </c>
      <c r="C79" s="126">
        <v>205.7</v>
      </c>
      <c r="D79" s="124">
        <v>206.51666666666665</v>
      </c>
      <c r="E79" s="124">
        <v>203.48333333333329</v>
      </c>
      <c r="F79" s="124">
        <v>201.26666666666665</v>
      </c>
      <c r="G79" s="124">
        <v>198.23333333333329</v>
      </c>
      <c r="H79" s="124">
        <v>208.73333333333329</v>
      </c>
      <c r="I79" s="124">
        <v>211.76666666666665</v>
      </c>
      <c r="J79" s="124">
        <v>213.98333333333329</v>
      </c>
      <c r="K79" s="123">
        <v>209.55</v>
      </c>
      <c r="L79" s="123">
        <v>204.3</v>
      </c>
      <c r="M79" s="123">
        <v>5.3413199999999996</v>
      </c>
    </row>
    <row r="80" spans="1:13" s="18" customFormat="1">
      <c r="A80" s="65">
        <v>70</v>
      </c>
      <c r="B80" s="123" t="s">
        <v>627</v>
      </c>
      <c r="C80" s="126">
        <v>4681.8500000000004</v>
      </c>
      <c r="D80" s="124">
        <v>4675.6166666666668</v>
      </c>
      <c r="E80" s="124">
        <v>4604.2333333333336</v>
      </c>
      <c r="F80" s="124">
        <v>4526.6166666666668</v>
      </c>
      <c r="G80" s="124">
        <v>4455.2333333333336</v>
      </c>
      <c r="H80" s="124">
        <v>4753.2333333333336</v>
      </c>
      <c r="I80" s="124">
        <v>4824.6166666666668</v>
      </c>
      <c r="J80" s="124">
        <v>4902.2333333333336</v>
      </c>
      <c r="K80" s="123">
        <v>4747</v>
      </c>
      <c r="L80" s="123">
        <v>4598</v>
      </c>
      <c r="M80" s="123">
        <v>0.15057999999999999</v>
      </c>
    </row>
    <row r="81" spans="1:13" s="18" customFormat="1">
      <c r="A81" s="65">
        <v>71</v>
      </c>
      <c r="B81" s="123" t="s">
        <v>629</v>
      </c>
      <c r="C81" s="126">
        <v>751.2</v>
      </c>
      <c r="D81" s="124">
        <v>749.70000000000016</v>
      </c>
      <c r="E81" s="124">
        <v>732.8000000000003</v>
      </c>
      <c r="F81" s="124">
        <v>714.40000000000009</v>
      </c>
      <c r="G81" s="124">
        <v>697.50000000000023</v>
      </c>
      <c r="H81" s="124">
        <v>768.10000000000036</v>
      </c>
      <c r="I81" s="124">
        <v>785.00000000000023</v>
      </c>
      <c r="J81" s="124">
        <v>803.40000000000043</v>
      </c>
      <c r="K81" s="123">
        <v>766.6</v>
      </c>
      <c r="L81" s="123">
        <v>731.3</v>
      </c>
      <c r="M81" s="123">
        <v>0.21351000000000001</v>
      </c>
    </row>
    <row r="82" spans="1:13" s="18" customFormat="1">
      <c r="A82" s="65">
        <v>72</v>
      </c>
      <c r="B82" s="123" t="s">
        <v>633</v>
      </c>
      <c r="C82" s="126">
        <v>228.15</v>
      </c>
      <c r="D82" s="124">
        <v>229.95000000000002</v>
      </c>
      <c r="E82" s="124">
        <v>222.20000000000005</v>
      </c>
      <c r="F82" s="124">
        <v>216.25000000000003</v>
      </c>
      <c r="G82" s="124">
        <v>208.50000000000006</v>
      </c>
      <c r="H82" s="124">
        <v>235.90000000000003</v>
      </c>
      <c r="I82" s="124">
        <v>243.64999999999998</v>
      </c>
      <c r="J82" s="124">
        <v>249.60000000000002</v>
      </c>
      <c r="K82" s="123">
        <v>237.7</v>
      </c>
      <c r="L82" s="123">
        <v>224</v>
      </c>
      <c r="M82" s="123">
        <v>19.794899999999998</v>
      </c>
    </row>
    <row r="83" spans="1:13" s="18" customFormat="1">
      <c r="A83" s="65">
        <v>73</v>
      </c>
      <c r="B83" s="123" t="s">
        <v>52</v>
      </c>
      <c r="C83" s="126">
        <v>19400.25</v>
      </c>
      <c r="D83" s="124">
        <v>19452.099999999999</v>
      </c>
      <c r="E83" s="124">
        <v>19239.249999999996</v>
      </c>
      <c r="F83" s="124">
        <v>19078.249999999996</v>
      </c>
      <c r="G83" s="124">
        <v>18865.399999999994</v>
      </c>
      <c r="H83" s="124">
        <v>19613.099999999999</v>
      </c>
      <c r="I83" s="124">
        <v>19825.950000000004</v>
      </c>
      <c r="J83" s="124">
        <v>19986.95</v>
      </c>
      <c r="K83" s="123">
        <v>19664.95</v>
      </c>
      <c r="L83" s="123">
        <v>19291.099999999999</v>
      </c>
      <c r="M83" s="123">
        <v>0.34589999999999999</v>
      </c>
    </row>
    <row r="84" spans="1:13" s="18" customFormat="1">
      <c r="A84" s="65">
        <v>74</v>
      </c>
      <c r="B84" s="123" t="s">
        <v>53</v>
      </c>
      <c r="C84" s="126">
        <v>492.3</v>
      </c>
      <c r="D84" s="124">
        <v>489.75</v>
      </c>
      <c r="E84" s="124">
        <v>485.9</v>
      </c>
      <c r="F84" s="124">
        <v>479.5</v>
      </c>
      <c r="G84" s="124">
        <v>475.65</v>
      </c>
      <c r="H84" s="124">
        <v>496.15</v>
      </c>
      <c r="I84" s="124">
        <v>500</v>
      </c>
      <c r="J84" s="124">
        <v>506.4</v>
      </c>
      <c r="K84" s="123">
        <v>493.6</v>
      </c>
      <c r="L84" s="123">
        <v>483.35</v>
      </c>
      <c r="M84" s="123">
        <v>61.11327</v>
      </c>
    </row>
    <row r="85" spans="1:13" s="18" customFormat="1">
      <c r="A85" s="65">
        <v>75</v>
      </c>
      <c r="B85" s="123" t="s">
        <v>193</v>
      </c>
      <c r="C85" s="126">
        <v>4684.1499999999996</v>
      </c>
      <c r="D85" s="124">
        <v>4681.25</v>
      </c>
      <c r="E85" s="124">
        <v>4650.1000000000004</v>
      </c>
      <c r="F85" s="124">
        <v>4616.05</v>
      </c>
      <c r="G85" s="124">
        <v>4584.9000000000005</v>
      </c>
      <c r="H85" s="124">
        <v>4715.3</v>
      </c>
      <c r="I85" s="124">
        <v>4746.45</v>
      </c>
      <c r="J85" s="124">
        <v>4780.5</v>
      </c>
      <c r="K85" s="123">
        <v>4712.3999999999996</v>
      </c>
      <c r="L85" s="123">
        <v>4647.2</v>
      </c>
      <c r="M85" s="123">
        <v>0.71887000000000001</v>
      </c>
    </row>
    <row r="86" spans="1:13" s="18" customFormat="1">
      <c r="A86" s="65">
        <v>76</v>
      </c>
      <c r="B86" s="123" t="s">
        <v>195</v>
      </c>
      <c r="C86" s="126">
        <v>425.8</v>
      </c>
      <c r="D86" s="124">
        <v>425.5</v>
      </c>
      <c r="E86" s="124">
        <v>420.6</v>
      </c>
      <c r="F86" s="124">
        <v>415.40000000000003</v>
      </c>
      <c r="G86" s="124">
        <v>410.50000000000006</v>
      </c>
      <c r="H86" s="124">
        <v>430.7</v>
      </c>
      <c r="I86" s="124">
        <v>435.59999999999997</v>
      </c>
      <c r="J86" s="124">
        <v>440.79999999999995</v>
      </c>
      <c r="K86" s="123">
        <v>430.4</v>
      </c>
      <c r="L86" s="123">
        <v>420.3</v>
      </c>
      <c r="M86" s="123">
        <v>12.406319999999999</v>
      </c>
    </row>
    <row r="87" spans="1:13" s="18" customFormat="1">
      <c r="A87" s="65">
        <v>77</v>
      </c>
      <c r="B87" s="123" t="s">
        <v>54</v>
      </c>
      <c r="C87" s="126">
        <v>341.35</v>
      </c>
      <c r="D87" s="124">
        <v>344.06666666666666</v>
      </c>
      <c r="E87" s="124">
        <v>336.13333333333333</v>
      </c>
      <c r="F87" s="124">
        <v>330.91666666666669</v>
      </c>
      <c r="G87" s="124">
        <v>322.98333333333335</v>
      </c>
      <c r="H87" s="124">
        <v>349.2833333333333</v>
      </c>
      <c r="I87" s="124">
        <v>357.21666666666658</v>
      </c>
      <c r="J87" s="124">
        <v>362.43333333333328</v>
      </c>
      <c r="K87" s="123">
        <v>352</v>
      </c>
      <c r="L87" s="123">
        <v>338.85</v>
      </c>
      <c r="M87" s="123">
        <v>25.267060000000001</v>
      </c>
    </row>
    <row r="88" spans="1:13" s="18" customFormat="1">
      <c r="A88" s="65">
        <v>78</v>
      </c>
      <c r="B88" s="123" t="s">
        <v>654</v>
      </c>
      <c r="C88" s="126">
        <v>449.15</v>
      </c>
      <c r="D88" s="124">
        <v>448.61666666666662</v>
      </c>
      <c r="E88" s="124">
        <v>444.63333333333321</v>
      </c>
      <c r="F88" s="124">
        <v>440.11666666666662</v>
      </c>
      <c r="G88" s="124">
        <v>436.13333333333321</v>
      </c>
      <c r="H88" s="124">
        <v>453.13333333333321</v>
      </c>
      <c r="I88" s="124">
        <v>457.11666666666667</v>
      </c>
      <c r="J88" s="124">
        <v>461.63333333333321</v>
      </c>
      <c r="K88" s="123">
        <v>452.6</v>
      </c>
      <c r="L88" s="123">
        <v>444.1</v>
      </c>
      <c r="M88" s="123">
        <v>5.8926299999999996</v>
      </c>
    </row>
    <row r="89" spans="1:13" s="18" customFormat="1">
      <c r="A89" s="65">
        <v>79</v>
      </c>
      <c r="B89" s="123" t="s">
        <v>657</v>
      </c>
      <c r="C89" s="126">
        <v>738.1</v>
      </c>
      <c r="D89" s="124">
        <v>739.78333333333342</v>
      </c>
      <c r="E89" s="124">
        <v>731.36666666666679</v>
      </c>
      <c r="F89" s="124">
        <v>724.63333333333333</v>
      </c>
      <c r="G89" s="124">
        <v>716.2166666666667</v>
      </c>
      <c r="H89" s="124">
        <v>746.51666666666688</v>
      </c>
      <c r="I89" s="124">
        <v>754.93333333333362</v>
      </c>
      <c r="J89" s="124">
        <v>761.66666666666697</v>
      </c>
      <c r="K89" s="123">
        <v>748.2</v>
      </c>
      <c r="L89" s="123">
        <v>733.05</v>
      </c>
      <c r="M89" s="123">
        <v>6.7872199999999996</v>
      </c>
    </row>
    <row r="90" spans="1:13" s="18" customFormat="1">
      <c r="A90" s="65">
        <v>80</v>
      </c>
      <c r="B90" s="123" t="s">
        <v>659</v>
      </c>
      <c r="C90" s="126">
        <v>589.85</v>
      </c>
      <c r="D90" s="124">
        <v>600.94999999999993</v>
      </c>
      <c r="E90" s="124">
        <v>572.89999999999986</v>
      </c>
      <c r="F90" s="124">
        <v>555.94999999999993</v>
      </c>
      <c r="G90" s="124">
        <v>527.89999999999986</v>
      </c>
      <c r="H90" s="124">
        <v>617.89999999999986</v>
      </c>
      <c r="I90" s="124">
        <v>645.94999999999982</v>
      </c>
      <c r="J90" s="124">
        <v>662.89999999999986</v>
      </c>
      <c r="K90" s="123">
        <v>629</v>
      </c>
      <c r="L90" s="123">
        <v>584</v>
      </c>
      <c r="M90" s="123">
        <v>0.78566999999999998</v>
      </c>
    </row>
    <row r="91" spans="1:13" s="18" customFormat="1">
      <c r="A91" s="65">
        <v>81</v>
      </c>
      <c r="B91" s="123" t="s">
        <v>660</v>
      </c>
      <c r="C91" s="126">
        <v>370.35</v>
      </c>
      <c r="D91" s="124">
        <v>373.16666666666669</v>
      </c>
      <c r="E91" s="124">
        <v>364.33333333333337</v>
      </c>
      <c r="F91" s="124">
        <v>358.31666666666666</v>
      </c>
      <c r="G91" s="124">
        <v>349.48333333333335</v>
      </c>
      <c r="H91" s="124">
        <v>379.18333333333339</v>
      </c>
      <c r="I91" s="124">
        <v>388.01666666666677</v>
      </c>
      <c r="J91" s="124">
        <v>394.03333333333342</v>
      </c>
      <c r="K91" s="123">
        <v>382</v>
      </c>
      <c r="L91" s="123">
        <v>367.15</v>
      </c>
      <c r="M91" s="123">
        <v>1.0291699999999999</v>
      </c>
    </row>
    <row r="92" spans="1:13" s="18" customFormat="1">
      <c r="A92" s="65">
        <v>82</v>
      </c>
      <c r="B92" s="123" t="s">
        <v>664</v>
      </c>
      <c r="C92" s="126">
        <v>1361.15</v>
      </c>
      <c r="D92" s="124">
        <v>1360.6833333333334</v>
      </c>
      <c r="E92" s="124">
        <v>1346.4666666666667</v>
      </c>
      <c r="F92" s="124">
        <v>1331.7833333333333</v>
      </c>
      <c r="G92" s="124">
        <v>1317.5666666666666</v>
      </c>
      <c r="H92" s="124">
        <v>1375.3666666666668</v>
      </c>
      <c r="I92" s="124">
        <v>1389.5833333333335</v>
      </c>
      <c r="J92" s="124">
        <v>1404.2666666666669</v>
      </c>
      <c r="K92" s="123">
        <v>1374.9</v>
      </c>
      <c r="L92" s="123">
        <v>1346</v>
      </c>
      <c r="M92" s="123">
        <v>0.79059000000000001</v>
      </c>
    </row>
    <row r="93" spans="1:13" s="18" customFormat="1">
      <c r="A93" s="65">
        <v>83</v>
      </c>
      <c r="B93" s="123" t="s">
        <v>233</v>
      </c>
      <c r="C93" s="126">
        <v>185.4</v>
      </c>
      <c r="D93" s="124">
        <v>184.85</v>
      </c>
      <c r="E93" s="124">
        <v>182.54999999999998</v>
      </c>
      <c r="F93" s="124">
        <v>179.7</v>
      </c>
      <c r="G93" s="124">
        <v>177.39999999999998</v>
      </c>
      <c r="H93" s="124">
        <v>187.7</v>
      </c>
      <c r="I93" s="124">
        <v>190</v>
      </c>
      <c r="J93" s="124">
        <v>192.85</v>
      </c>
      <c r="K93" s="123">
        <v>187.15</v>
      </c>
      <c r="L93" s="123">
        <v>182</v>
      </c>
      <c r="M93" s="123">
        <v>29.497699999999998</v>
      </c>
    </row>
    <row r="94" spans="1:13" s="18" customFormat="1">
      <c r="A94" s="65">
        <v>84</v>
      </c>
      <c r="B94" s="123" t="s">
        <v>667</v>
      </c>
      <c r="C94" s="126">
        <v>294.85000000000002</v>
      </c>
      <c r="D94" s="124">
        <v>293.18333333333334</v>
      </c>
      <c r="E94" s="124">
        <v>288.66666666666669</v>
      </c>
      <c r="F94" s="124">
        <v>282.48333333333335</v>
      </c>
      <c r="G94" s="124">
        <v>277.9666666666667</v>
      </c>
      <c r="H94" s="124">
        <v>299.36666666666667</v>
      </c>
      <c r="I94" s="124">
        <v>303.88333333333333</v>
      </c>
      <c r="J94" s="124">
        <v>310.06666666666666</v>
      </c>
      <c r="K94" s="123">
        <v>297.7</v>
      </c>
      <c r="L94" s="123">
        <v>287</v>
      </c>
      <c r="M94" s="123">
        <v>1.1823300000000001</v>
      </c>
    </row>
    <row r="95" spans="1:13" s="18" customFormat="1">
      <c r="A95" s="65">
        <v>85</v>
      </c>
      <c r="B95" s="123" t="s">
        <v>232</v>
      </c>
      <c r="C95" s="126">
        <v>1820.85</v>
      </c>
      <c r="D95" s="124">
        <v>1830.95</v>
      </c>
      <c r="E95" s="124">
        <v>1797.9</v>
      </c>
      <c r="F95" s="124">
        <v>1774.95</v>
      </c>
      <c r="G95" s="124">
        <v>1741.9</v>
      </c>
      <c r="H95" s="124">
        <v>1853.9</v>
      </c>
      <c r="I95" s="124">
        <v>1886.9499999999998</v>
      </c>
      <c r="J95" s="124">
        <v>1909.9</v>
      </c>
      <c r="K95" s="123">
        <v>1864</v>
      </c>
      <c r="L95" s="123">
        <v>1808</v>
      </c>
      <c r="M95" s="123">
        <v>3.5189400000000002</v>
      </c>
    </row>
    <row r="96" spans="1:13" s="18" customFormat="1">
      <c r="A96" s="65">
        <v>86</v>
      </c>
      <c r="B96" s="123" t="s">
        <v>674</v>
      </c>
      <c r="C96" s="126">
        <v>73.05</v>
      </c>
      <c r="D96" s="124">
        <v>73.100000000000009</v>
      </c>
      <c r="E96" s="124">
        <v>72.450000000000017</v>
      </c>
      <c r="F96" s="124">
        <v>71.850000000000009</v>
      </c>
      <c r="G96" s="124">
        <v>71.200000000000017</v>
      </c>
      <c r="H96" s="124">
        <v>73.700000000000017</v>
      </c>
      <c r="I96" s="124">
        <v>74.350000000000023</v>
      </c>
      <c r="J96" s="124">
        <v>74.950000000000017</v>
      </c>
      <c r="K96" s="123">
        <v>73.75</v>
      </c>
      <c r="L96" s="123">
        <v>72.5</v>
      </c>
      <c r="M96" s="123">
        <v>1.9716199999999999</v>
      </c>
    </row>
    <row r="97" spans="1:13" s="18" customFormat="1">
      <c r="A97" s="65">
        <v>87</v>
      </c>
      <c r="B97" s="123" t="s">
        <v>678</v>
      </c>
      <c r="C97" s="126">
        <v>321.14999999999998</v>
      </c>
      <c r="D97" s="124">
        <v>321.18333333333334</v>
      </c>
      <c r="E97" s="124">
        <v>313.36666666666667</v>
      </c>
      <c r="F97" s="124">
        <v>305.58333333333331</v>
      </c>
      <c r="G97" s="124">
        <v>297.76666666666665</v>
      </c>
      <c r="H97" s="124">
        <v>328.9666666666667</v>
      </c>
      <c r="I97" s="124">
        <v>336.78333333333342</v>
      </c>
      <c r="J97" s="124">
        <v>344.56666666666672</v>
      </c>
      <c r="K97" s="123">
        <v>329</v>
      </c>
      <c r="L97" s="123">
        <v>313.39999999999998</v>
      </c>
      <c r="M97" s="123">
        <v>1.9153</v>
      </c>
    </row>
    <row r="98" spans="1:13" s="18" customFormat="1">
      <c r="A98" s="65">
        <v>88</v>
      </c>
      <c r="B98" s="123" t="s">
        <v>55</v>
      </c>
      <c r="C98" s="126">
        <v>1388.25</v>
      </c>
      <c r="D98" s="124">
        <v>1390.0166666666664</v>
      </c>
      <c r="E98" s="124">
        <v>1374.8333333333328</v>
      </c>
      <c r="F98" s="124">
        <v>1361.4166666666663</v>
      </c>
      <c r="G98" s="124">
        <v>1346.2333333333327</v>
      </c>
      <c r="H98" s="124">
        <v>1403.4333333333329</v>
      </c>
      <c r="I98" s="124">
        <v>1418.6166666666663</v>
      </c>
      <c r="J98" s="124">
        <v>1432.0333333333331</v>
      </c>
      <c r="K98" s="123">
        <v>1405.2</v>
      </c>
      <c r="L98" s="123">
        <v>1376.6</v>
      </c>
      <c r="M98" s="123">
        <v>4.2805</v>
      </c>
    </row>
    <row r="99" spans="1:13" s="18" customFormat="1">
      <c r="A99" s="65">
        <v>89</v>
      </c>
      <c r="B99" s="123" t="s">
        <v>681</v>
      </c>
      <c r="C99" s="126">
        <v>3472.85</v>
      </c>
      <c r="D99" s="124">
        <v>3481.9833333333336</v>
      </c>
      <c r="E99" s="124">
        <v>3440.9666666666672</v>
      </c>
      <c r="F99" s="124">
        <v>3409.0833333333335</v>
      </c>
      <c r="G99" s="124">
        <v>3368.0666666666671</v>
      </c>
      <c r="H99" s="124">
        <v>3513.8666666666672</v>
      </c>
      <c r="I99" s="124">
        <v>3554.8833333333337</v>
      </c>
      <c r="J99" s="124">
        <v>3586.7666666666673</v>
      </c>
      <c r="K99" s="123">
        <v>3523</v>
      </c>
      <c r="L99" s="123">
        <v>3450.1</v>
      </c>
      <c r="M99" s="123">
        <v>0.24709</v>
      </c>
    </row>
    <row r="100" spans="1:13" s="18" customFormat="1">
      <c r="A100" s="65">
        <v>90</v>
      </c>
      <c r="B100" s="123" t="s">
        <v>56</v>
      </c>
      <c r="C100" s="126">
        <v>1054.75</v>
      </c>
      <c r="D100" s="124">
        <v>1059.7</v>
      </c>
      <c r="E100" s="124">
        <v>1045.0500000000002</v>
      </c>
      <c r="F100" s="124">
        <v>1035.3500000000001</v>
      </c>
      <c r="G100" s="124">
        <v>1020.7000000000003</v>
      </c>
      <c r="H100" s="124">
        <v>1069.4000000000001</v>
      </c>
      <c r="I100" s="124">
        <v>1084.0500000000002</v>
      </c>
      <c r="J100" s="124">
        <v>1093.75</v>
      </c>
      <c r="K100" s="123">
        <v>1074.3499999999999</v>
      </c>
      <c r="L100" s="123">
        <v>1050</v>
      </c>
      <c r="M100" s="123">
        <v>2.6083599999999998</v>
      </c>
    </row>
    <row r="101" spans="1:13" s="18" customFormat="1">
      <c r="A101" s="65">
        <v>91</v>
      </c>
      <c r="B101" s="123" t="s">
        <v>2439</v>
      </c>
      <c r="C101" s="126">
        <v>90.9</v>
      </c>
      <c r="D101" s="124">
        <v>91.066666666666663</v>
      </c>
      <c r="E101" s="124">
        <v>90.133333333333326</v>
      </c>
      <c r="F101" s="124">
        <v>89.36666666666666</v>
      </c>
      <c r="G101" s="124">
        <v>88.433333333333323</v>
      </c>
      <c r="H101" s="124">
        <v>91.833333333333329</v>
      </c>
      <c r="I101" s="124">
        <v>92.766666666666666</v>
      </c>
      <c r="J101" s="124">
        <v>93.533333333333331</v>
      </c>
      <c r="K101" s="123">
        <v>92</v>
      </c>
      <c r="L101" s="123">
        <v>90.3</v>
      </c>
      <c r="M101" s="123">
        <v>36.264870000000002</v>
      </c>
    </row>
    <row r="102" spans="1:13">
      <c r="A102" s="65">
        <v>92</v>
      </c>
      <c r="B102" s="123" t="s">
        <v>685</v>
      </c>
      <c r="C102" s="126">
        <v>160.35</v>
      </c>
      <c r="D102" s="124">
        <v>158.65</v>
      </c>
      <c r="E102" s="124">
        <v>155.30000000000001</v>
      </c>
      <c r="F102" s="124">
        <v>150.25</v>
      </c>
      <c r="G102" s="124">
        <v>146.9</v>
      </c>
      <c r="H102" s="124">
        <v>163.70000000000002</v>
      </c>
      <c r="I102" s="124">
        <v>167.04999999999998</v>
      </c>
      <c r="J102" s="124">
        <v>172.10000000000002</v>
      </c>
      <c r="K102" s="123">
        <v>162</v>
      </c>
      <c r="L102" s="123">
        <v>153.6</v>
      </c>
      <c r="M102" s="123">
        <v>7.3935300000000002</v>
      </c>
    </row>
    <row r="103" spans="1:13">
      <c r="A103" s="65">
        <v>93</v>
      </c>
      <c r="B103" s="123" t="s">
        <v>687</v>
      </c>
      <c r="C103" s="126">
        <v>413.7</v>
      </c>
      <c r="D103" s="124">
        <v>416.13333333333338</v>
      </c>
      <c r="E103" s="124">
        <v>408.91666666666674</v>
      </c>
      <c r="F103" s="124">
        <v>404.13333333333338</v>
      </c>
      <c r="G103" s="124">
        <v>396.91666666666674</v>
      </c>
      <c r="H103" s="124">
        <v>420.91666666666674</v>
      </c>
      <c r="I103" s="124">
        <v>428.13333333333333</v>
      </c>
      <c r="J103" s="124">
        <v>432.91666666666674</v>
      </c>
      <c r="K103" s="123">
        <v>423.35</v>
      </c>
      <c r="L103" s="123">
        <v>411.35</v>
      </c>
      <c r="M103" s="123">
        <v>3.1017000000000001</v>
      </c>
    </row>
    <row r="104" spans="1:13">
      <c r="A104" s="65">
        <v>94</v>
      </c>
      <c r="B104" s="123" t="s">
        <v>689</v>
      </c>
      <c r="C104" s="126">
        <v>1286.05</v>
      </c>
      <c r="D104" s="124">
        <v>1295.6666666666667</v>
      </c>
      <c r="E104" s="124">
        <v>1266.4333333333334</v>
      </c>
      <c r="F104" s="124">
        <v>1246.8166666666666</v>
      </c>
      <c r="G104" s="124">
        <v>1217.5833333333333</v>
      </c>
      <c r="H104" s="124">
        <v>1315.2833333333335</v>
      </c>
      <c r="I104" s="124">
        <v>1344.5166666666667</v>
      </c>
      <c r="J104" s="124">
        <v>1364.1333333333337</v>
      </c>
      <c r="K104" s="123">
        <v>1324.9</v>
      </c>
      <c r="L104" s="123">
        <v>1276.05</v>
      </c>
      <c r="M104" s="123">
        <v>4.0346799999999998</v>
      </c>
    </row>
    <row r="105" spans="1:13">
      <c r="A105" s="65">
        <v>95</v>
      </c>
      <c r="B105" s="123" t="s">
        <v>57</v>
      </c>
      <c r="C105" s="126">
        <v>592.15</v>
      </c>
      <c r="D105" s="124">
        <v>596.88333333333333</v>
      </c>
      <c r="E105" s="124">
        <v>585.26666666666665</v>
      </c>
      <c r="F105" s="124">
        <v>578.38333333333333</v>
      </c>
      <c r="G105" s="124">
        <v>566.76666666666665</v>
      </c>
      <c r="H105" s="124">
        <v>603.76666666666665</v>
      </c>
      <c r="I105" s="124">
        <v>615.38333333333321</v>
      </c>
      <c r="J105" s="124">
        <v>622.26666666666665</v>
      </c>
      <c r="K105" s="123">
        <v>608.5</v>
      </c>
      <c r="L105" s="123">
        <v>590</v>
      </c>
      <c r="M105" s="123">
        <v>12.640549999999999</v>
      </c>
    </row>
    <row r="106" spans="1:13">
      <c r="A106" s="65">
        <v>96</v>
      </c>
      <c r="B106" s="123" t="s">
        <v>58</v>
      </c>
      <c r="C106" s="126">
        <v>299.55</v>
      </c>
      <c r="D106" s="124">
        <v>300.7</v>
      </c>
      <c r="E106" s="124">
        <v>296.84999999999997</v>
      </c>
      <c r="F106" s="124">
        <v>294.14999999999998</v>
      </c>
      <c r="G106" s="124">
        <v>290.29999999999995</v>
      </c>
      <c r="H106" s="124">
        <v>303.39999999999998</v>
      </c>
      <c r="I106" s="124">
        <v>307.25</v>
      </c>
      <c r="J106" s="124">
        <v>309.95</v>
      </c>
      <c r="K106" s="123">
        <v>304.55</v>
      </c>
      <c r="L106" s="123">
        <v>298</v>
      </c>
      <c r="M106" s="123">
        <v>51.982979999999998</v>
      </c>
    </row>
    <row r="107" spans="1:13">
      <c r="A107" s="65">
        <v>97</v>
      </c>
      <c r="B107" s="123" t="s">
        <v>697</v>
      </c>
      <c r="C107" s="126">
        <v>318.89999999999998</v>
      </c>
      <c r="D107" s="124">
        <v>324.2166666666667</v>
      </c>
      <c r="E107" s="124">
        <v>311.63333333333338</v>
      </c>
      <c r="F107" s="124">
        <v>304.36666666666667</v>
      </c>
      <c r="G107" s="124">
        <v>291.78333333333336</v>
      </c>
      <c r="H107" s="124">
        <v>331.48333333333341</v>
      </c>
      <c r="I107" s="124">
        <v>344.06666666666666</v>
      </c>
      <c r="J107" s="124">
        <v>351.33333333333343</v>
      </c>
      <c r="K107" s="123">
        <v>336.8</v>
      </c>
      <c r="L107" s="123">
        <v>316.95</v>
      </c>
      <c r="M107" s="123">
        <v>2.9327100000000002</v>
      </c>
    </row>
    <row r="108" spans="1:13">
      <c r="A108" s="65">
        <v>98</v>
      </c>
      <c r="B108" s="123" t="s">
        <v>59</v>
      </c>
      <c r="C108" s="126">
        <v>1121.3499999999999</v>
      </c>
      <c r="D108" s="124">
        <v>1126.6666666666667</v>
      </c>
      <c r="E108" s="124">
        <v>1111.3333333333335</v>
      </c>
      <c r="F108" s="124">
        <v>1101.3166666666668</v>
      </c>
      <c r="G108" s="124">
        <v>1085.9833333333336</v>
      </c>
      <c r="H108" s="124">
        <v>1136.6833333333334</v>
      </c>
      <c r="I108" s="124">
        <v>1152.0166666666669</v>
      </c>
      <c r="J108" s="124">
        <v>1162.0333333333333</v>
      </c>
      <c r="K108" s="123">
        <v>1142</v>
      </c>
      <c r="L108" s="123">
        <v>1116.6500000000001</v>
      </c>
      <c r="M108" s="123">
        <v>0.86919999999999997</v>
      </c>
    </row>
    <row r="109" spans="1:13">
      <c r="A109" s="65">
        <v>99</v>
      </c>
      <c r="B109" s="123" t="s">
        <v>196</v>
      </c>
      <c r="C109" s="126">
        <v>1390.3</v>
      </c>
      <c r="D109" s="124">
        <v>1382.7833333333335</v>
      </c>
      <c r="E109" s="124">
        <v>1370.5666666666671</v>
      </c>
      <c r="F109" s="124">
        <v>1350.8333333333335</v>
      </c>
      <c r="G109" s="124">
        <v>1338.616666666667</v>
      </c>
      <c r="H109" s="124">
        <v>1402.5166666666671</v>
      </c>
      <c r="I109" s="124">
        <v>1414.7333333333338</v>
      </c>
      <c r="J109" s="124">
        <v>1434.4666666666672</v>
      </c>
      <c r="K109" s="123">
        <v>1395</v>
      </c>
      <c r="L109" s="123">
        <v>1363.05</v>
      </c>
      <c r="M109" s="123">
        <v>3.1209899999999999</v>
      </c>
    </row>
    <row r="110" spans="1:13">
      <c r="A110" s="65">
        <v>100</v>
      </c>
      <c r="B110" s="123" t="s">
        <v>703</v>
      </c>
      <c r="C110" s="126">
        <v>554.6</v>
      </c>
      <c r="D110" s="124">
        <v>545.98333333333323</v>
      </c>
      <c r="E110" s="124">
        <v>530.96666666666647</v>
      </c>
      <c r="F110" s="124">
        <v>507.33333333333326</v>
      </c>
      <c r="G110" s="124">
        <v>492.31666666666649</v>
      </c>
      <c r="H110" s="124">
        <v>569.61666666666645</v>
      </c>
      <c r="I110" s="124">
        <v>584.6333333333331</v>
      </c>
      <c r="J110" s="124">
        <v>608.26666666666642</v>
      </c>
      <c r="K110" s="123">
        <v>561</v>
      </c>
      <c r="L110" s="123">
        <v>522.35</v>
      </c>
      <c r="M110" s="123">
        <v>2.9128799999999999</v>
      </c>
    </row>
    <row r="111" spans="1:13">
      <c r="A111" s="65">
        <v>101</v>
      </c>
      <c r="B111" s="123" t="s">
        <v>705</v>
      </c>
      <c r="C111" s="126">
        <v>38.65</v>
      </c>
      <c r="D111" s="124">
        <v>38.699999999999996</v>
      </c>
      <c r="E111" s="124">
        <v>38.449999999999989</v>
      </c>
      <c r="F111" s="124">
        <v>38.249999999999993</v>
      </c>
      <c r="G111" s="124">
        <v>37.999999999999986</v>
      </c>
      <c r="H111" s="124">
        <v>38.899999999999991</v>
      </c>
      <c r="I111" s="124">
        <v>39.150000000000006</v>
      </c>
      <c r="J111" s="124">
        <v>39.349999999999994</v>
      </c>
      <c r="K111" s="123">
        <v>38.950000000000003</v>
      </c>
      <c r="L111" s="123">
        <v>38.5</v>
      </c>
      <c r="M111" s="123">
        <v>2.10433</v>
      </c>
    </row>
    <row r="112" spans="1:13">
      <c r="A112" s="65">
        <v>102</v>
      </c>
      <c r="B112" s="123" t="s">
        <v>709</v>
      </c>
      <c r="C112" s="126">
        <v>249.75</v>
      </c>
      <c r="D112" s="124">
        <v>253.31666666666669</v>
      </c>
      <c r="E112" s="124">
        <v>243.68333333333339</v>
      </c>
      <c r="F112" s="124">
        <v>237.6166666666667</v>
      </c>
      <c r="G112" s="124">
        <v>227.98333333333341</v>
      </c>
      <c r="H112" s="124">
        <v>259.38333333333338</v>
      </c>
      <c r="I112" s="124">
        <v>269.01666666666665</v>
      </c>
      <c r="J112" s="124">
        <v>275.08333333333337</v>
      </c>
      <c r="K112" s="123">
        <v>262.95</v>
      </c>
      <c r="L112" s="123">
        <v>247.25</v>
      </c>
      <c r="M112" s="123">
        <v>1.6875800000000001</v>
      </c>
    </row>
    <row r="113" spans="1:13">
      <c r="A113" s="65">
        <v>103</v>
      </c>
      <c r="B113" s="123" t="s">
        <v>194</v>
      </c>
      <c r="C113" s="126">
        <v>1938.55</v>
      </c>
      <c r="D113" s="124">
        <v>1936.9166666666667</v>
      </c>
      <c r="E113" s="124">
        <v>1924.3833333333334</v>
      </c>
      <c r="F113" s="124">
        <v>1910.2166666666667</v>
      </c>
      <c r="G113" s="124">
        <v>1897.6833333333334</v>
      </c>
      <c r="H113" s="124">
        <v>1951.0833333333335</v>
      </c>
      <c r="I113" s="124">
        <v>1963.6166666666668</v>
      </c>
      <c r="J113" s="124">
        <v>1977.7833333333335</v>
      </c>
      <c r="K113" s="123">
        <v>1949.45</v>
      </c>
      <c r="L113" s="123">
        <v>1922.75</v>
      </c>
      <c r="M113" s="123">
        <v>7.5380000000000003E-2</v>
      </c>
    </row>
    <row r="114" spans="1:13">
      <c r="A114" s="65">
        <v>104</v>
      </c>
      <c r="B114" s="123" t="s">
        <v>715</v>
      </c>
      <c r="C114" s="126">
        <v>249.15</v>
      </c>
      <c r="D114" s="124">
        <v>244.48333333333335</v>
      </c>
      <c r="E114" s="124">
        <v>236.9666666666667</v>
      </c>
      <c r="F114" s="124">
        <v>224.78333333333336</v>
      </c>
      <c r="G114" s="124">
        <v>217.26666666666671</v>
      </c>
      <c r="H114" s="124">
        <v>256.66666666666669</v>
      </c>
      <c r="I114" s="124">
        <v>264.18333333333334</v>
      </c>
      <c r="J114" s="124">
        <v>276.36666666666667</v>
      </c>
      <c r="K114" s="123">
        <v>252</v>
      </c>
      <c r="L114" s="123">
        <v>232.3</v>
      </c>
      <c r="M114" s="123">
        <v>13.63969</v>
      </c>
    </row>
    <row r="115" spans="1:13">
      <c r="A115" s="65">
        <v>105</v>
      </c>
      <c r="B115" s="122" t="s">
        <v>719</v>
      </c>
      <c r="C115" s="126">
        <v>158.69999999999999</v>
      </c>
      <c r="D115" s="124">
        <v>160.23333333333332</v>
      </c>
      <c r="E115" s="124">
        <v>156.46666666666664</v>
      </c>
      <c r="F115" s="124">
        <v>154.23333333333332</v>
      </c>
      <c r="G115" s="124">
        <v>150.46666666666664</v>
      </c>
      <c r="H115" s="124">
        <v>162.46666666666664</v>
      </c>
      <c r="I115" s="124">
        <v>166.23333333333335</v>
      </c>
      <c r="J115" s="124">
        <v>168.46666666666664</v>
      </c>
      <c r="K115" s="123">
        <v>164</v>
      </c>
      <c r="L115" s="123">
        <v>158</v>
      </c>
      <c r="M115" s="123">
        <v>8.0531900000000007</v>
      </c>
    </row>
    <row r="116" spans="1:13">
      <c r="A116" s="65">
        <v>106</v>
      </c>
      <c r="B116" s="123" t="s">
        <v>354</v>
      </c>
      <c r="C116" s="126">
        <v>903.9</v>
      </c>
      <c r="D116" s="124">
        <v>909.44999999999993</v>
      </c>
      <c r="E116" s="124">
        <v>894.49999999999989</v>
      </c>
      <c r="F116" s="124">
        <v>885.09999999999991</v>
      </c>
      <c r="G116" s="124">
        <v>870.14999999999986</v>
      </c>
      <c r="H116" s="124">
        <v>918.84999999999991</v>
      </c>
      <c r="I116" s="124">
        <v>933.8</v>
      </c>
      <c r="J116" s="124">
        <v>943.19999999999993</v>
      </c>
      <c r="K116" s="123">
        <v>924.4</v>
      </c>
      <c r="L116" s="123">
        <v>900.05</v>
      </c>
      <c r="M116" s="123">
        <v>2.1232600000000001</v>
      </c>
    </row>
    <row r="117" spans="1:13">
      <c r="A117" s="65">
        <v>107</v>
      </c>
      <c r="B117" s="123" t="s">
        <v>724</v>
      </c>
      <c r="C117" s="126">
        <v>641.85</v>
      </c>
      <c r="D117" s="124">
        <v>639.08333333333337</v>
      </c>
      <c r="E117" s="124">
        <v>630.16666666666674</v>
      </c>
      <c r="F117" s="124">
        <v>618.48333333333335</v>
      </c>
      <c r="G117" s="124">
        <v>609.56666666666672</v>
      </c>
      <c r="H117" s="124">
        <v>650.76666666666677</v>
      </c>
      <c r="I117" s="124">
        <v>659.68333333333351</v>
      </c>
      <c r="J117" s="124">
        <v>671.36666666666679</v>
      </c>
      <c r="K117" s="123">
        <v>648</v>
      </c>
      <c r="L117" s="123">
        <v>627.4</v>
      </c>
      <c r="M117" s="123">
        <v>9.6593800000000005</v>
      </c>
    </row>
    <row r="118" spans="1:13">
      <c r="A118" s="65">
        <v>108</v>
      </c>
      <c r="B118" s="123" t="s">
        <v>60</v>
      </c>
      <c r="C118" s="126">
        <v>355.6</v>
      </c>
      <c r="D118" s="124">
        <v>354.35000000000008</v>
      </c>
      <c r="E118" s="124">
        <v>347.90000000000015</v>
      </c>
      <c r="F118" s="124">
        <v>340.20000000000005</v>
      </c>
      <c r="G118" s="124">
        <v>333.75000000000011</v>
      </c>
      <c r="H118" s="124">
        <v>362.05000000000018</v>
      </c>
      <c r="I118" s="124">
        <v>368.50000000000011</v>
      </c>
      <c r="J118" s="124">
        <v>376.20000000000022</v>
      </c>
      <c r="K118" s="123">
        <v>360.8</v>
      </c>
      <c r="L118" s="123">
        <v>346.65</v>
      </c>
      <c r="M118" s="123">
        <v>43.61853</v>
      </c>
    </row>
    <row r="119" spans="1:13">
      <c r="A119" s="65">
        <v>109</v>
      </c>
      <c r="B119" s="123" t="s">
        <v>728</v>
      </c>
      <c r="C119" s="126">
        <v>2935.25</v>
      </c>
      <c r="D119" s="124">
        <v>2937.1</v>
      </c>
      <c r="E119" s="124">
        <v>2912.1499999999996</v>
      </c>
      <c r="F119" s="124">
        <v>2889.0499999999997</v>
      </c>
      <c r="G119" s="124">
        <v>2864.0999999999995</v>
      </c>
      <c r="H119" s="124">
        <v>2960.2</v>
      </c>
      <c r="I119" s="124">
        <v>2985.1499999999996</v>
      </c>
      <c r="J119" s="124">
        <v>3008.25</v>
      </c>
      <c r="K119" s="123">
        <v>2962.05</v>
      </c>
      <c r="L119" s="123">
        <v>2914</v>
      </c>
      <c r="M119" s="123">
        <v>1.73458</v>
      </c>
    </row>
    <row r="120" spans="1:13">
      <c r="A120" s="65">
        <v>110</v>
      </c>
      <c r="B120" s="123" t="s">
        <v>734</v>
      </c>
      <c r="C120" s="126">
        <v>326.05</v>
      </c>
      <c r="D120" s="124">
        <v>328.55</v>
      </c>
      <c r="E120" s="124">
        <v>321.65000000000003</v>
      </c>
      <c r="F120" s="124">
        <v>317.25</v>
      </c>
      <c r="G120" s="124">
        <v>310.35000000000002</v>
      </c>
      <c r="H120" s="124">
        <v>332.95000000000005</v>
      </c>
      <c r="I120" s="124">
        <v>339.85</v>
      </c>
      <c r="J120" s="124">
        <v>344.25000000000006</v>
      </c>
      <c r="K120" s="123">
        <v>335.45</v>
      </c>
      <c r="L120" s="123">
        <v>324.14999999999998</v>
      </c>
      <c r="M120" s="123">
        <v>0.56261000000000005</v>
      </c>
    </row>
    <row r="121" spans="1:13">
      <c r="A121" s="65">
        <v>111</v>
      </c>
      <c r="B121" s="123" t="s">
        <v>2242</v>
      </c>
      <c r="C121" s="126">
        <v>909.75</v>
      </c>
      <c r="D121" s="124">
        <v>912.58333333333337</v>
      </c>
      <c r="E121" s="124">
        <v>896.16666666666674</v>
      </c>
      <c r="F121" s="124">
        <v>882.58333333333337</v>
      </c>
      <c r="G121" s="124">
        <v>866.16666666666674</v>
      </c>
      <c r="H121" s="124">
        <v>926.16666666666674</v>
      </c>
      <c r="I121" s="124">
        <v>942.58333333333348</v>
      </c>
      <c r="J121" s="124">
        <v>956.16666666666674</v>
      </c>
      <c r="K121" s="123">
        <v>929</v>
      </c>
      <c r="L121" s="123">
        <v>899</v>
      </c>
      <c r="M121" s="123">
        <v>2.1601699999999999</v>
      </c>
    </row>
    <row r="122" spans="1:13">
      <c r="A122" s="65">
        <v>112</v>
      </c>
      <c r="B122" s="123" t="s">
        <v>736</v>
      </c>
      <c r="C122" s="126">
        <v>61.1</v>
      </c>
      <c r="D122" s="124">
        <v>61.449999999999996</v>
      </c>
      <c r="E122" s="124">
        <v>59.499999999999993</v>
      </c>
      <c r="F122" s="124">
        <v>57.9</v>
      </c>
      <c r="G122" s="124">
        <v>55.949999999999996</v>
      </c>
      <c r="H122" s="124">
        <v>63.04999999999999</v>
      </c>
      <c r="I122" s="124">
        <v>65</v>
      </c>
      <c r="J122" s="124">
        <v>66.599999999999994</v>
      </c>
      <c r="K122" s="123">
        <v>63.4</v>
      </c>
      <c r="L122" s="123">
        <v>59.85</v>
      </c>
      <c r="M122" s="123">
        <v>9.3302700000000005</v>
      </c>
    </row>
    <row r="123" spans="1:13">
      <c r="A123" s="65">
        <v>113</v>
      </c>
      <c r="B123" s="123" t="s">
        <v>378</v>
      </c>
      <c r="C123" s="126">
        <v>173.45</v>
      </c>
      <c r="D123" s="124">
        <v>175.81666666666669</v>
      </c>
      <c r="E123" s="124">
        <v>170.18333333333339</v>
      </c>
      <c r="F123" s="124">
        <v>166.91666666666671</v>
      </c>
      <c r="G123" s="124">
        <v>161.28333333333342</v>
      </c>
      <c r="H123" s="124">
        <v>179.08333333333337</v>
      </c>
      <c r="I123" s="124">
        <v>184.71666666666664</v>
      </c>
      <c r="J123" s="124">
        <v>187.98333333333335</v>
      </c>
      <c r="K123" s="123">
        <v>181.45</v>
      </c>
      <c r="L123" s="123">
        <v>172.55</v>
      </c>
      <c r="M123" s="123">
        <v>10.62687</v>
      </c>
    </row>
    <row r="124" spans="1:13">
      <c r="A124" s="65">
        <v>114</v>
      </c>
      <c r="B124" s="123" t="s">
        <v>741</v>
      </c>
      <c r="C124" s="126">
        <v>572.79999999999995</v>
      </c>
      <c r="D124" s="124">
        <v>580.58333333333337</v>
      </c>
      <c r="E124" s="124">
        <v>562.2166666666667</v>
      </c>
      <c r="F124" s="124">
        <v>551.63333333333333</v>
      </c>
      <c r="G124" s="124">
        <v>533.26666666666665</v>
      </c>
      <c r="H124" s="124">
        <v>591.16666666666674</v>
      </c>
      <c r="I124" s="124">
        <v>609.5333333333333</v>
      </c>
      <c r="J124" s="124">
        <v>620.11666666666679</v>
      </c>
      <c r="K124" s="123">
        <v>598.95000000000005</v>
      </c>
      <c r="L124" s="123">
        <v>570</v>
      </c>
      <c r="M124" s="123">
        <v>1.3395300000000001</v>
      </c>
    </row>
    <row r="125" spans="1:13">
      <c r="A125" s="65">
        <v>115</v>
      </c>
      <c r="B125" s="123" t="s">
        <v>744</v>
      </c>
      <c r="C125" s="126">
        <v>398.55</v>
      </c>
      <c r="D125" s="124">
        <v>397.08333333333331</v>
      </c>
      <c r="E125" s="124">
        <v>389.46666666666664</v>
      </c>
      <c r="F125" s="124">
        <v>380.38333333333333</v>
      </c>
      <c r="G125" s="124">
        <v>372.76666666666665</v>
      </c>
      <c r="H125" s="124">
        <v>406.16666666666663</v>
      </c>
      <c r="I125" s="124">
        <v>413.7833333333333</v>
      </c>
      <c r="J125" s="124">
        <v>422.86666666666662</v>
      </c>
      <c r="K125" s="123">
        <v>404.7</v>
      </c>
      <c r="L125" s="123">
        <v>388</v>
      </c>
      <c r="M125" s="123">
        <v>2.03904</v>
      </c>
    </row>
    <row r="126" spans="1:13">
      <c r="A126" s="65">
        <v>116</v>
      </c>
      <c r="B126" s="123" t="s">
        <v>749</v>
      </c>
      <c r="C126" s="126">
        <v>345.8</v>
      </c>
      <c r="D126" s="124">
        <v>350.26666666666665</v>
      </c>
      <c r="E126" s="124">
        <v>336.5333333333333</v>
      </c>
      <c r="F126" s="124">
        <v>327.26666666666665</v>
      </c>
      <c r="G126" s="124">
        <v>313.5333333333333</v>
      </c>
      <c r="H126" s="124">
        <v>359.5333333333333</v>
      </c>
      <c r="I126" s="124">
        <v>373.26666666666665</v>
      </c>
      <c r="J126" s="124">
        <v>382.5333333333333</v>
      </c>
      <c r="K126" s="123">
        <v>364</v>
      </c>
      <c r="L126" s="123">
        <v>341</v>
      </c>
      <c r="M126" s="123">
        <v>25.921569999999999</v>
      </c>
    </row>
    <row r="127" spans="1:13">
      <c r="A127" s="65">
        <v>117</v>
      </c>
      <c r="B127" s="123" t="s">
        <v>751</v>
      </c>
      <c r="C127" s="126">
        <v>110.5</v>
      </c>
      <c r="D127" s="124">
        <v>110.75</v>
      </c>
      <c r="E127" s="124">
        <v>108.35</v>
      </c>
      <c r="F127" s="124">
        <v>106.19999999999999</v>
      </c>
      <c r="G127" s="124">
        <v>103.79999999999998</v>
      </c>
      <c r="H127" s="124">
        <v>112.9</v>
      </c>
      <c r="I127" s="124">
        <v>115.30000000000001</v>
      </c>
      <c r="J127" s="124">
        <v>117.45000000000002</v>
      </c>
      <c r="K127" s="123">
        <v>113.15</v>
      </c>
      <c r="L127" s="123">
        <v>108.6</v>
      </c>
      <c r="M127" s="123">
        <v>4.4569400000000003</v>
      </c>
    </row>
    <row r="128" spans="1:13">
      <c r="A128" s="65">
        <v>118</v>
      </c>
      <c r="B128" s="123" t="s">
        <v>753</v>
      </c>
      <c r="C128" s="126">
        <v>25.1</v>
      </c>
      <c r="D128" s="124">
        <v>25.116666666666664</v>
      </c>
      <c r="E128" s="124">
        <v>24.833333333333329</v>
      </c>
      <c r="F128" s="124">
        <v>24.566666666666666</v>
      </c>
      <c r="G128" s="124">
        <v>24.283333333333331</v>
      </c>
      <c r="H128" s="124">
        <v>25.383333333333326</v>
      </c>
      <c r="I128" s="124">
        <v>25.666666666666664</v>
      </c>
      <c r="J128" s="124">
        <v>25.933333333333323</v>
      </c>
      <c r="K128" s="123">
        <v>25.4</v>
      </c>
      <c r="L128" s="123">
        <v>24.85</v>
      </c>
      <c r="M128" s="123">
        <v>16.8809</v>
      </c>
    </row>
    <row r="129" spans="1:13">
      <c r="A129" s="65">
        <v>119</v>
      </c>
      <c r="B129" s="123" t="s">
        <v>761</v>
      </c>
      <c r="C129" s="126">
        <v>756.95</v>
      </c>
      <c r="D129" s="124">
        <v>762.25</v>
      </c>
      <c r="E129" s="124">
        <v>740.75</v>
      </c>
      <c r="F129" s="124">
        <v>724.55</v>
      </c>
      <c r="G129" s="124">
        <v>703.05</v>
      </c>
      <c r="H129" s="124">
        <v>778.45</v>
      </c>
      <c r="I129" s="124">
        <v>799.95</v>
      </c>
      <c r="J129" s="124">
        <v>816.15000000000009</v>
      </c>
      <c r="K129" s="123">
        <v>783.75</v>
      </c>
      <c r="L129" s="123">
        <v>746.05</v>
      </c>
      <c r="M129" s="123">
        <v>0.49191000000000001</v>
      </c>
    </row>
    <row r="130" spans="1:13">
      <c r="A130" s="65">
        <v>120</v>
      </c>
      <c r="B130" s="123" t="s">
        <v>234</v>
      </c>
      <c r="C130" s="126">
        <v>582.20000000000005</v>
      </c>
      <c r="D130" s="124">
        <v>584.76666666666677</v>
      </c>
      <c r="E130" s="124">
        <v>575.53333333333353</v>
      </c>
      <c r="F130" s="124">
        <v>568.86666666666679</v>
      </c>
      <c r="G130" s="124">
        <v>559.63333333333355</v>
      </c>
      <c r="H130" s="124">
        <v>591.43333333333351</v>
      </c>
      <c r="I130" s="124">
        <v>600.66666666666686</v>
      </c>
      <c r="J130" s="124">
        <v>607.33333333333348</v>
      </c>
      <c r="K130" s="123">
        <v>594</v>
      </c>
      <c r="L130" s="123">
        <v>578.1</v>
      </c>
      <c r="M130" s="123">
        <v>20.343039999999998</v>
      </c>
    </row>
    <row r="131" spans="1:13">
      <c r="A131" s="65">
        <v>121</v>
      </c>
      <c r="B131" s="123" t="s">
        <v>61</v>
      </c>
      <c r="C131" s="126">
        <v>75.2</v>
      </c>
      <c r="D131" s="124">
        <v>75.250000000000014</v>
      </c>
      <c r="E131" s="124">
        <v>74.600000000000023</v>
      </c>
      <c r="F131" s="124">
        <v>74.000000000000014</v>
      </c>
      <c r="G131" s="124">
        <v>73.350000000000023</v>
      </c>
      <c r="H131" s="124">
        <v>75.850000000000023</v>
      </c>
      <c r="I131" s="124">
        <v>76.500000000000028</v>
      </c>
      <c r="J131" s="124">
        <v>77.100000000000023</v>
      </c>
      <c r="K131" s="123">
        <v>75.900000000000006</v>
      </c>
      <c r="L131" s="123">
        <v>74.650000000000006</v>
      </c>
      <c r="M131" s="123">
        <v>33.97963</v>
      </c>
    </row>
    <row r="132" spans="1:13">
      <c r="A132" s="65">
        <v>122</v>
      </c>
      <c r="B132" s="123" t="s">
        <v>62</v>
      </c>
      <c r="C132" s="126">
        <v>1039.4000000000001</v>
      </c>
      <c r="D132" s="124">
        <v>1042.7666666666667</v>
      </c>
      <c r="E132" s="124">
        <v>1005.6333333333332</v>
      </c>
      <c r="F132" s="124">
        <v>971.86666666666656</v>
      </c>
      <c r="G132" s="124">
        <v>934.73333333333312</v>
      </c>
      <c r="H132" s="124">
        <v>1076.5333333333333</v>
      </c>
      <c r="I132" s="124">
        <v>1113.666666666667</v>
      </c>
      <c r="J132" s="124">
        <v>1147.4333333333334</v>
      </c>
      <c r="K132" s="123">
        <v>1079.9000000000001</v>
      </c>
      <c r="L132" s="123">
        <v>1009</v>
      </c>
      <c r="M132" s="123">
        <v>9.6091800000000003</v>
      </c>
    </row>
    <row r="133" spans="1:13">
      <c r="A133" s="65">
        <v>123</v>
      </c>
      <c r="B133" s="123" t="s">
        <v>63</v>
      </c>
      <c r="C133" s="126">
        <v>250.1</v>
      </c>
      <c r="D133" s="124">
        <v>251.75</v>
      </c>
      <c r="E133" s="124">
        <v>245.89999999999998</v>
      </c>
      <c r="F133" s="124">
        <v>241.7</v>
      </c>
      <c r="G133" s="124">
        <v>235.84999999999997</v>
      </c>
      <c r="H133" s="124">
        <v>255.95</v>
      </c>
      <c r="I133" s="124">
        <v>261.8</v>
      </c>
      <c r="J133" s="124">
        <v>266</v>
      </c>
      <c r="K133" s="123">
        <v>257.60000000000002</v>
      </c>
      <c r="L133" s="123">
        <v>247.55</v>
      </c>
      <c r="M133" s="123">
        <v>63.099119999999999</v>
      </c>
    </row>
    <row r="134" spans="1:13">
      <c r="A134" s="65">
        <v>124</v>
      </c>
      <c r="B134" s="123" t="s">
        <v>779</v>
      </c>
      <c r="C134" s="126">
        <v>764.75</v>
      </c>
      <c r="D134" s="124">
        <v>746.75</v>
      </c>
      <c r="E134" s="124">
        <v>703.6</v>
      </c>
      <c r="F134" s="124">
        <v>642.45000000000005</v>
      </c>
      <c r="G134" s="124">
        <v>599.30000000000007</v>
      </c>
      <c r="H134" s="124">
        <v>807.9</v>
      </c>
      <c r="I134" s="124">
        <v>851.05000000000007</v>
      </c>
      <c r="J134" s="124">
        <v>912.19999999999993</v>
      </c>
      <c r="K134" s="123">
        <v>789.9</v>
      </c>
      <c r="L134" s="123">
        <v>685.6</v>
      </c>
      <c r="M134" s="123">
        <v>24.74569</v>
      </c>
    </row>
    <row r="135" spans="1:13">
      <c r="A135" s="65">
        <v>125</v>
      </c>
      <c r="B135" s="123" t="s">
        <v>64</v>
      </c>
      <c r="C135" s="126">
        <v>2225.35</v>
      </c>
      <c r="D135" s="124">
        <v>2245.0166666666669</v>
      </c>
      <c r="E135" s="124">
        <v>2183.8833333333337</v>
      </c>
      <c r="F135" s="124">
        <v>2142.416666666667</v>
      </c>
      <c r="G135" s="124">
        <v>2081.2833333333338</v>
      </c>
      <c r="H135" s="124">
        <v>2286.4833333333336</v>
      </c>
      <c r="I135" s="124">
        <v>2347.6166666666668</v>
      </c>
      <c r="J135" s="124">
        <v>2389.0833333333335</v>
      </c>
      <c r="K135" s="123">
        <v>2306.15</v>
      </c>
      <c r="L135" s="123">
        <v>2203.5500000000002</v>
      </c>
      <c r="M135" s="123">
        <v>11.439069999999999</v>
      </c>
    </row>
    <row r="136" spans="1:13">
      <c r="A136" s="65">
        <v>126</v>
      </c>
      <c r="B136" s="123" t="s">
        <v>785</v>
      </c>
      <c r="C136" s="126">
        <v>1509.3</v>
      </c>
      <c r="D136" s="124">
        <v>1506.7333333333333</v>
      </c>
      <c r="E136" s="124">
        <v>1488.9166666666667</v>
      </c>
      <c r="F136" s="124">
        <v>1468.5333333333333</v>
      </c>
      <c r="G136" s="124">
        <v>1450.7166666666667</v>
      </c>
      <c r="H136" s="124">
        <v>1527.1166666666668</v>
      </c>
      <c r="I136" s="124">
        <v>1544.9333333333334</v>
      </c>
      <c r="J136" s="124">
        <v>1565.3166666666668</v>
      </c>
      <c r="K136" s="123">
        <v>1524.55</v>
      </c>
      <c r="L136" s="123">
        <v>1486.35</v>
      </c>
      <c r="M136" s="123">
        <v>1.61615</v>
      </c>
    </row>
    <row r="137" spans="1:13">
      <c r="A137" s="65">
        <v>127</v>
      </c>
      <c r="B137" s="123" t="s">
        <v>787</v>
      </c>
      <c r="C137" s="126">
        <v>280.7</v>
      </c>
      <c r="D137" s="124">
        <v>283.23333333333335</v>
      </c>
      <c r="E137" s="124">
        <v>276.4666666666667</v>
      </c>
      <c r="F137" s="124">
        <v>272.23333333333335</v>
      </c>
      <c r="G137" s="124">
        <v>265.4666666666667</v>
      </c>
      <c r="H137" s="124">
        <v>287.4666666666667</v>
      </c>
      <c r="I137" s="124">
        <v>294.23333333333335</v>
      </c>
      <c r="J137" s="124">
        <v>298.4666666666667</v>
      </c>
      <c r="K137" s="123">
        <v>290</v>
      </c>
      <c r="L137" s="123">
        <v>279</v>
      </c>
      <c r="M137" s="123">
        <v>36.715139999999998</v>
      </c>
    </row>
    <row r="138" spans="1:13">
      <c r="A138" s="65">
        <v>128</v>
      </c>
      <c r="B138" s="123" t="s">
        <v>65</v>
      </c>
      <c r="C138" s="126">
        <v>26923.599999999999</v>
      </c>
      <c r="D138" s="124">
        <v>26945.25</v>
      </c>
      <c r="E138" s="124">
        <v>26503.5</v>
      </c>
      <c r="F138" s="124">
        <v>26083.4</v>
      </c>
      <c r="G138" s="124">
        <v>25641.65</v>
      </c>
      <c r="H138" s="124">
        <v>27365.35</v>
      </c>
      <c r="I138" s="124">
        <v>27807.1</v>
      </c>
      <c r="J138" s="124">
        <v>28227.199999999997</v>
      </c>
      <c r="K138" s="123">
        <v>27387</v>
      </c>
      <c r="L138" s="123">
        <v>26525.15</v>
      </c>
      <c r="M138" s="123">
        <v>1.3776600000000001</v>
      </c>
    </row>
    <row r="139" spans="1:13">
      <c r="A139" s="65">
        <v>129</v>
      </c>
      <c r="B139" s="123" t="s">
        <v>790</v>
      </c>
      <c r="C139" s="126">
        <v>328.45</v>
      </c>
      <c r="D139" s="124">
        <v>328.83333333333331</v>
      </c>
      <c r="E139" s="124">
        <v>320.16666666666663</v>
      </c>
      <c r="F139" s="124">
        <v>311.88333333333333</v>
      </c>
      <c r="G139" s="124">
        <v>303.21666666666664</v>
      </c>
      <c r="H139" s="124">
        <v>337.11666666666662</v>
      </c>
      <c r="I139" s="124">
        <v>345.78333333333325</v>
      </c>
      <c r="J139" s="124">
        <v>354.06666666666661</v>
      </c>
      <c r="K139" s="123">
        <v>337.5</v>
      </c>
      <c r="L139" s="123">
        <v>320.55</v>
      </c>
      <c r="M139" s="123">
        <v>2.2855500000000002</v>
      </c>
    </row>
    <row r="140" spans="1:13">
      <c r="A140" s="65">
        <v>130</v>
      </c>
      <c r="B140" s="123" t="s">
        <v>792</v>
      </c>
      <c r="C140" s="126">
        <v>191.3</v>
      </c>
      <c r="D140" s="124">
        <v>192.66666666666666</v>
      </c>
      <c r="E140" s="124">
        <v>186.13333333333333</v>
      </c>
      <c r="F140" s="124">
        <v>180.96666666666667</v>
      </c>
      <c r="G140" s="124">
        <v>174.43333333333334</v>
      </c>
      <c r="H140" s="124">
        <v>197.83333333333331</v>
      </c>
      <c r="I140" s="124">
        <v>204.36666666666667</v>
      </c>
      <c r="J140" s="124">
        <v>209.5333333333333</v>
      </c>
      <c r="K140" s="123">
        <v>199.2</v>
      </c>
      <c r="L140" s="123">
        <v>187.5</v>
      </c>
      <c r="M140" s="123">
        <v>2.69869</v>
      </c>
    </row>
    <row r="141" spans="1:13">
      <c r="A141" s="65">
        <v>131</v>
      </c>
      <c r="B141" s="123" t="s">
        <v>197</v>
      </c>
      <c r="C141" s="126">
        <v>1124.75</v>
      </c>
      <c r="D141" s="124">
        <v>1125.3166666666666</v>
      </c>
      <c r="E141" s="124">
        <v>1105.7333333333331</v>
      </c>
      <c r="F141" s="124">
        <v>1086.7166666666665</v>
      </c>
      <c r="G141" s="124">
        <v>1067.133333333333</v>
      </c>
      <c r="H141" s="124">
        <v>1144.3333333333333</v>
      </c>
      <c r="I141" s="124">
        <v>1163.9166666666667</v>
      </c>
      <c r="J141" s="124">
        <v>1182.9333333333334</v>
      </c>
      <c r="K141" s="123">
        <v>1144.9000000000001</v>
      </c>
      <c r="L141" s="123">
        <v>1106.3</v>
      </c>
      <c r="M141" s="123">
        <v>5.5766</v>
      </c>
    </row>
    <row r="142" spans="1:13">
      <c r="A142" s="65">
        <v>132</v>
      </c>
      <c r="B142" s="123" t="s">
        <v>2300</v>
      </c>
      <c r="C142" s="126">
        <v>1194.8499999999999</v>
      </c>
      <c r="D142" s="124">
        <v>1184.6000000000001</v>
      </c>
      <c r="E142" s="124">
        <v>1161.3000000000002</v>
      </c>
      <c r="F142" s="124">
        <v>1127.75</v>
      </c>
      <c r="G142" s="124">
        <v>1104.45</v>
      </c>
      <c r="H142" s="124">
        <v>1218.1500000000003</v>
      </c>
      <c r="I142" s="124">
        <v>1241.45</v>
      </c>
      <c r="J142" s="124">
        <v>1275.0000000000005</v>
      </c>
      <c r="K142" s="123">
        <v>1207.9000000000001</v>
      </c>
      <c r="L142" s="123">
        <v>1151.05</v>
      </c>
      <c r="M142" s="123">
        <v>1.22159</v>
      </c>
    </row>
    <row r="143" spans="1:13">
      <c r="A143" s="65">
        <v>133</v>
      </c>
      <c r="B143" s="123" t="s">
        <v>66</v>
      </c>
      <c r="C143" s="126">
        <v>177.5</v>
      </c>
      <c r="D143" s="124">
        <v>176.13333333333333</v>
      </c>
      <c r="E143" s="124">
        <v>173.26666666666665</v>
      </c>
      <c r="F143" s="124">
        <v>169.03333333333333</v>
      </c>
      <c r="G143" s="124">
        <v>166.16666666666666</v>
      </c>
      <c r="H143" s="124">
        <v>180.36666666666665</v>
      </c>
      <c r="I143" s="124">
        <v>183.23333333333332</v>
      </c>
      <c r="J143" s="124">
        <v>187.46666666666664</v>
      </c>
      <c r="K143" s="123">
        <v>179</v>
      </c>
      <c r="L143" s="123">
        <v>171.9</v>
      </c>
      <c r="M143" s="123">
        <v>41.226019999999998</v>
      </c>
    </row>
    <row r="144" spans="1:13">
      <c r="A144" s="65">
        <v>134</v>
      </c>
      <c r="B144" s="123" t="s">
        <v>810</v>
      </c>
      <c r="C144" s="126">
        <v>148.35</v>
      </c>
      <c r="D144" s="124">
        <v>148.70000000000002</v>
      </c>
      <c r="E144" s="124">
        <v>146.05000000000004</v>
      </c>
      <c r="F144" s="124">
        <v>143.75000000000003</v>
      </c>
      <c r="G144" s="124">
        <v>141.10000000000005</v>
      </c>
      <c r="H144" s="124">
        <v>151.00000000000003</v>
      </c>
      <c r="I144" s="124">
        <v>153.65</v>
      </c>
      <c r="J144" s="124">
        <v>155.95000000000002</v>
      </c>
      <c r="K144" s="123">
        <v>151.35</v>
      </c>
      <c r="L144" s="123">
        <v>146.4</v>
      </c>
      <c r="M144" s="123">
        <v>23.66328</v>
      </c>
    </row>
    <row r="145" spans="1:13">
      <c r="A145" s="65">
        <v>135</v>
      </c>
      <c r="B145" s="123" t="s">
        <v>812</v>
      </c>
      <c r="C145" s="126">
        <v>202.2</v>
      </c>
      <c r="D145" s="124">
        <v>203.18333333333331</v>
      </c>
      <c r="E145" s="124">
        <v>199.06666666666661</v>
      </c>
      <c r="F145" s="124">
        <v>195.93333333333331</v>
      </c>
      <c r="G145" s="124">
        <v>191.81666666666661</v>
      </c>
      <c r="H145" s="124">
        <v>206.31666666666661</v>
      </c>
      <c r="I145" s="124">
        <v>210.43333333333334</v>
      </c>
      <c r="J145" s="124">
        <v>213.56666666666661</v>
      </c>
      <c r="K145" s="123">
        <v>207.3</v>
      </c>
      <c r="L145" s="123">
        <v>200.05</v>
      </c>
      <c r="M145" s="123">
        <v>4.9006800000000004</v>
      </c>
    </row>
    <row r="146" spans="1:13">
      <c r="A146" s="65">
        <v>136</v>
      </c>
      <c r="B146" s="123" t="s">
        <v>816</v>
      </c>
      <c r="C146" s="126">
        <v>811.75</v>
      </c>
      <c r="D146" s="124">
        <v>816.91666666666663</v>
      </c>
      <c r="E146" s="124">
        <v>791.83333333333326</v>
      </c>
      <c r="F146" s="124">
        <v>771.91666666666663</v>
      </c>
      <c r="G146" s="124">
        <v>746.83333333333326</v>
      </c>
      <c r="H146" s="124">
        <v>836.83333333333326</v>
      </c>
      <c r="I146" s="124">
        <v>861.91666666666652</v>
      </c>
      <c r="J146" s="124">
        <v>881.83333333333326</v>
      </c>
      <c r="K146" s="123">
        <v>842</v>
      </c>
      <c r="L146" s="123">
        <v>797</v>
      </c>
      <c r="M146" s="123">
        <v>29.53781</v>
      </c>
    </row>
    <row r="147" spans="1:13">
      <c r="A147" s="65">
        <v>137</v>
      </c>
      <c r="B147" s="123" t="s">
        <v>820</v>
      </c>
      <c r="C147" s="126">
        <v>284.75</v>
      </c>
      <c r="D147" s="124">
        <v>286.34999999999997</v>
      </c>
      <c r="E147" s="124">
        <v>280.69999999999993</v>
      </c>
      <c r="F147" s="124">
        <v>276.64999999999998</v>
      </c>
      <c r="G147" s="124">
        <v>270.99999999999994</v>
      </c>
      <c r="H147" s="124">
        <v>290.39999999999992</v>
      </c>
      <c r="I147" s="124">
        <v>296.0499999999999</v>
      </c>
      <c r="J147" s="124">
        <v>300.09999999999991</v>
      </c>
      <c r="K147" s="123">
        <v>292</v>
      </c>
      <c r="L147" s="123">
        <v>282.3</v>
      </c>
      <c r="M147" s="123">
        <v>1.86229</v>
      </c>
    </row>
    <row r="148" spans="1:13">
      <c r="A148" s="65">
        <v>138</v>
      </c>
      <c r="B148" s="123" t="s">
        <v>822</v>
      </c>
      <c r="C148" s="126">
        <v>413.45</v>
      </c>
      <c r="D148" s="124">
        <v>411.16666666666669</v>
      </c>
      <c r="E148" s="124">
        <v>401.33333333333337</v>
      </c>
      <c r="F148" s="124">
        <v>389.2166666666667</v>
      </c>
      <c r="G148" s="124">
        <v>379.38333333333338</v>
      </c>
      <c r="H148" s="124">
        <v>423.28333333333336</v>
      </c>
      <c r="I148" s="124">
        <v>433.11666666666673</v>
      </c>
      <c r="J148" s="124">
        <v>445.23333333333335</v>
      </c>
      <c r="K148" s="123">
        <v>421</v>
      </c>
      <c r="L148" s="123">
        <v>399.05</v>
      </c>
      <c r="M148" s="123">
        <v>0.83796999999999999</v>
      </c>
    </row>
    <row r="149" spans="1:13">
      <c r="A149" s="65">
        <v>139</v>
      </c>
      <c r="B149" s="123" t="s">
        <v>67</v>
      </c>
      <c r="C149" s="126">
        <v>223.35</v>
      </c>
      <c r="D149" s="124">
        <v>223.86666666666665</v>
      </c>
      <c r="E149" s="124">
        <v>219.68333333333328</v>
      </c>
      <c r="F149" s="124">
        <v>216.01666666666662</v>
      </c>
      <c r="G149" s="124">
        <v>211.83333333333326</v>
      </c>
      <c r="H149" s="124">
        <v>227.5333333333333</v>
      </c>
      <c r="I149" s="124">
        <v>231.71666666666664</v>
      </c>
      <c r="J149" s="124">
        <v>235.38333333333333</v>
      </c>
      <c r="K149" s="123">
        <v>228.05</v>
      </c>
      <c r="L149" s="123">
        <v>220.2</v>
      </c>
      <c r="M149" s="123">
        <v>20.452950000000001</v>
      </c>
    </row>
    <row r="150" spans="1:13">
      <c r="A150" s="65">
        <v>140</v>
      </c>
      <c r="B150" s="123" t="s">
        <v>2303</v>
      </c>
      <c r="C150" s="126">
        <v>63.2</v>
      </c>
      <c r="D150" s="124">
        <v>63.766666666666659</v>
      </c>
      <c r="E150" s="124">
        <v>62.033333333333317</v>
      </c>
      <c r="F150" s="124">
        <v>60.86666666666666</v>
      </c>
      <c r="G150" s="124">
        <v>59.133333333333319</v>
      </c>
      <c r="H150" s="124">
        <v>64.933333333333309</v>
      </c>
      <c r="I150" s="124">
        <v>66.666666666666657</v>
      </c>
      <c r="J150" s="124">
        <v>67.833333333333314</v>
      </c>
      <c r="K150" s="123">
        <v>65.5</v>
      </c>
      <c r="L150" s="123">
        <v>62.6</v>
      </c>
      <c r="M150" s="123">
        <v>39.65934</v>
      </c>
    </row>
    <row r="151" spans="1:13">
      <c r="A151" s="65">
        <v>141</v>
      </c>
      <c r="B151" s="123" t="s">
        <v>835</v>
      </c>
      <c r="C151" s="126">
        <v>230.7</v>
      </c>
      <c r="D151" s="124">
        <v>231.5</v>
      </c>
      <c r="E151" s="124">
        <v>226.2</v>
      </c>
      <c r="F151" s="124">
        <v>221.7</v>
      </c>
      <c r="G151" s="124">
        <v>216.39999999999998</v>
      </c>
      <c r="H151" s="124">
        <v>236</v>
      </c>
      <c r="I151" s="124">
        <v>241.3</v>
      </c>
      <c r="J151" s="124">
        <v>245.8</v>
      </c>
      <c r="K151" s="123">
        <v>236.8</v>
      </c>
      <c r="L151" s="123">
        <v>227</v>
      </c>
      <c r="M151" s="123">
        <v>0.58126</v>
      </c>
    </row>
    <row r="152" spans="1:13">
      <c r="A152" s="65">
        <v>142</v>
      </c>
      <c r="B152" s="123" t="s">
        <v>68</v>
      </c>
      <c r="C152" s="126">
        <v>100.45</v>
      </c>
      <c r="D152" s="124">
        <v>100.41666666666667</v>
      </c>
      <c r="E152" s="124">
        <v>98.933333333333337</v>
      </c>
      <c r="F152" s="124">
        <v>97.416666666666671</v>
      </c>
      <c r="G152" s="124">
        <v>95.933333333333337</v>
      </c>
      <c r="H152" s="124">
        <v>101.93333333333334</v>
      </c>
      <c r="I152" s="124">
        <v>103.41666666666666</v>
      </c>
      <c r="J152" s="124">
        <v>104.93333333333334</v>
      </c>
      <c r="K152" s="123">
        <v>101.9</v>
      </c>
      <c r="L152" s="123">
        <v>98.9</v>
      </c>
      <c r="M152" s="123">
        <v>103.62003</v>
      </c>
    </row>
    <row r="153" spans="1:13">
      <c r="A153" s="65">
        <v>143</v>
      </c>
      <c r="B153" s="123" t="s">
        <v>848</v>
      </c>
      <c r="C153" s="126">
        <v>735.05</v>
      </c>
      <c r="D153" s="124">
        <v>733.0333333333333</v>
      </c>
      <c r="E153" s="124">
        <v>722.06666666666661</v>
      </c>
      <c r="F153" s="124">
        <v>709.08333333333326</v>
      </c>
      <c r="G153" s="124">
        <v>698.11666666666656</v>
      </c>
      <c r="H153" s="124">
        <v>746.01666666666665</v>
      </c>
      <c r="I153" s="124">
        <v>756.98333333333335</v>
      </c>
      <c r="J153" s="124">
        <v>769.9666666666667</v>
      </c>
      <c r="K153" s="123">
        <v>744</v>
      </c>
      <c r="L153" s="123">
        <v>720.05</v>
      </c>
      <c r="M153" s="123">
        <v>0.63824999999999998</v>
      </c>
    </row>
    <row r="154" spans="1:13">
      <c r="A154" s="65">
        <v>144</v>
      </c>
      <c r="B154" s="123" t="s">
        <v>850</v>
      </c>
      <c r="C154" s="126">
        <v>646.6</v>
      </c>
      <c r="D154" s="124">
        <v>643.55000000000007</v>
      </c>
      <c r="E154" s="124">
        <v>637.25000000000011</v>
      </c>
      <c r="F154" s="124">
        <v>627.90000000000009</v>
      </c>
      <c r="G154" s="124">
        <v>621.60000000000014</v>
      </c>
      <c r="H154" s="124">
        <v>652.90000000000009</v>
      </c>
      <c r="I154" s="124">
        <v>659.2</v>
      </c>
      <c r="J154" s="124">
        <v>668.55000000000007</v>
      </c>
      <c r="K154" s="123">
        <v>649.85</v>
      </c>
      <c r="L154" s="123">
        <v>634.20000000000005</v>
      </c>
      <c r="M154" s="123">
        <v>0.28777000000000003</v>
      </c>
    </row>
    <row r="155" spans="1:13">
      <c r="A155" s="65">
        <v>145</v>
      </c>
      <c r="B155" s="123" t="s">
        <v>854</v>
      </c>
      <c r="C155" s="126">
        <v>534.35</v>
      </c>
      <c r="D155" s="124">
        <v>540.43333333333339</v>
      </c>
      <c r="E155" s="124">
        <v>526.91666666666674</v>
      </c>
      <c r="F155" s="124">
        <v>519.48333333333335</v>
      </c>
      <c r="G155" s="124">
        <v>505.9666666666667</v>
      </c>
      <c r="H155" s="124">
        <v>547.86666666666679</v>
      </c>
      <c r="I155" s="124">
        <v>561.38333333333344</v>
      </c>
      <c r="J155" s="124">
        <v>568.81666666666683</v>
      </c>
      <c r="K155" s="123">
        <v>553.95000000000005</v>
      </c>
      <c r="L155" s="123">
        <v>533</v>
      </c>
      <c r="M155" s="123">
        <v>7.084E-2</v>
      </c>
    </row>
    <row r="156" spans="1:13">
      <c r="A156" s="65">
        <v>146</v>
      </c>
      <c r="B156" s="123" t="s">
        <v>858</v>
      </c>
      <c r="C156" s="126">
        <v>139.05000000000001</v>
      </c>
      <c r="D156" s="124">
        <v>140.56666666666669</v>
      </c>
      <c r="E156" s="124">
        <v>133.63333333333338</v>
      </c>
      <c r="F156" s="124">
        <v>128.2166666666667</v>
      </c>
      <c r="G156" s="124">
        <v>121.28333333333339</v>
      </c>
      <c r="H156" s="124">
        <v>145.98333333333338</v>
      </c>
      <c r="I156" s="124">
        <v>152.91666666666671</v>
      </c>
      <c r="J156" s="124">
        <v>158.33333333333337</v>
      </c>
      <c r="K156" s="123">
        <v>147.5</v>
      </c>
      <c r="L156" s="123">
        <v>135.15</v>
      </c>
      <c r="M156" s="123">
        <v>189.45343</v>
      </c>
    </row>
    <row r="157" spans="1:13">
      <c r="A157" s="65">
        <v>147</v>
      </c>
      <c r="B157" s="123" t="s">
        <v>862</v>
      </c>
      <c r="C157" s="126">
        <v>41</v>
      </c>
      <c r="D157" s="124">
        <v>41.35</v>
      </c>
      <c r="E157" s="124">
        <v>40.35</v>
      </c>
      <c r="F157" s="124">
        <v>39.700000000000003</v>
      </c>
      <c r="G157" s="124">
        <v>38.700000000000003</v>
      </c>
      <c r="H157" s="124">
        <v>42</v>
      </c>
      <c r="I157" s="124">
        <v>43</v>
      </c>
      <c r="J157" s="124">
        <v>43.65</v>
      </c>
      <c r="K157" s="123">
        <v>42.35</v>
      </c>
      <c r="L157" s="123">
        <v>40.700000000000003</v>
      </c>
      <c r="M157" s="123">
        <v>23.9955</v>
      </c>
    </row>
    <row r="158" spans="1:13">
      <c r="A158" s="65">
        <v>148</v>
      </c>
      <c r="B158" s="123" t="s">
        <v>69</v>
      </c>
      <c r="C158" s="126">
        <v>478.6</v>
      </c>
      <c r="D158" s="124">
        <v>477.93333333333334</v>
      </c>
      <c r="E158" s="124">
        <v>472.16666666666669</v>
      </c>
      <c r="F158" s="124">
        <v>465.73333333333335</v>
      </c>
      <c r="G158" s="124">
        <v>459.9666666666667</v>
      </c>
      <c r="H158" s="124">
        <v>484.36666666666667</v>
      </c>
      <c r="I158" s="124">
        <v>490.13333333333333</v>
      </c>
      <c r="J158" s="124">
        <v>496.56666666666666</v>
      </c>
      <c r="K158" s="123">
        <v>483.7</v>
      </c>
      <c r="L158" s="123">
        <v>471.5</v>
      </c>
      <c r="M158" s="123">
        <v>24.7012</v>
      </c>
    </row>
    <row r="159" spans="1:13">
      <c r="A159" s="65">
        <v>149</v>
      </c>
      <c r="B159" s="123" t="s">
        <v>881</v>
      </c>
      <c r="C159" s="126">
        <v>130.30000000000001</v>
      </c>
      <c r="D159" s="124">
        <v>130.73333333333332</v>
      </c>
      <c r="E159" s="124">
        <v>128.01666666666665</v>
      </c>
      <c r="F159" s="124">
        <v>125.73333333333332</v>
      </c>
      <c r="G159" s="124">
        <v>123.01666666666665</v>
      </c>
      <c r="H159" s="124">
        <v>133.01666666666665</v>
      </c>
      <c r="I159" s="124">
        <v>135.73333333333329</v>
      </c>
      <c r="J159" s="124">
        <v>138.01666666666665</v>
      </c>
      <c r="K159" s="123">
        <v>133.44999999999999</v>
      </c>
      <c r="L159" s="123">
        <v>128.44999999999999</v>
      </c>
      <c r="M159" s="123">
        <v>13.216710000000001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229.15</v>
      </c>
      <c r="D161" s="124">
        <v>230.16666666666666</v>
      </c>
      <c r="E161" s="124">
        <v>227.08333333333331</v>
      </c>
      <c r="F161" s="124">
        <v>225.01666666666665</v>
      </c>
      <c r="G161" s="124">
        <v>221.93333333333331</v>
      </c>
      <c r="H161" s="124">
        <v>232.23333333333332</v>
      </c>
      <c r="I161" s="124">
        <v>235.31666666666663</v>
      </c>
      <c r="J161" s="124">
        <v>237.38333333333333</v>
      </c>
      <c r="K161" s="123">
        <v>233.25</v>
      </c>
      <c r="L161" s="123">
        <v>228.1</v>
      </c>
      <c r="M161" s="123">
        <v>2.7814800000000002</v>
      </c>
    </row>
    <row r="162" spans="1:13">
      <c r="A162" s="65">
        <v>152</v>
      </c>
      <c r="B162" s="123" t="s">
        <v>2272</v>
      </c>
      <c r="C162" s="126">
        <v>939.7</v>
      </c>
      <c r="D162" s="124">
        <v>935.18333333333339</v>
      </c>
      <c r="E162" s="124">
        <v>925.51666666666677</v>
      </c>
      <c r="F162" s="124">
        <v>911.33333333333337</v>
      </c>
      <c r="G162" s="124">
        <v>901.66666666666674</v>
      </c>
      <c r="H162" s="124">
        <v>949.36666666666679</v>
      </c>
      <c r="I162" s="124">
        <v>959.0333333333333</v>
      </c>
      <c r="J162" s="124">
        <v>973.21666666666681</v>
      </c>
      <c r="K162" s="123">
        <v>944.85</v>
      </c>
      <c r="L162" s="123">
        <v>921</v>
      </c>
      <c r="M162" s="123">
        <v>0.14124999999999999</v>
      </c>
    </row>
    <row r="163" spans="1:13">
      <c r="A163" s="65">
        <v>153</v>
      </c>
      <c r="B163" s="123" t="s">
        <v>198</v>
      </c>
      <c r="C163" s="126">
        <v>401.25</v>
      </c>
      <c r="D163" s="124">
        <v>403.18333333333339</v>
      </c>
      <c r="E163" s="124">
        <v>397.6666666666668</v>
      </c>
      <c r="F163" s="124">
        <v>394.08333333333343</v>
      </c>
      <c r="G163" s="124">
        <v>388.56666666666683</v>
      </c>
      <c r="H163" s="124">
        <v>406.76666666666677</v>
      </c>
      <c r="I163" s="124">
        <v>412.28333333333342</v>
      </c>
      <c r="J163" s="124">
        <v>415.86666666666673</v>
      </c>
      <c r="K163" s="123">
        <v>408.7</v>
      </c>
      <c r="L163" s="123">
        <v>399.6</v>
      </c>
      <c r="M163" s="123">
        <v>0.35892000000000002</v>
      </c>
    </row>
    <row r="164" spans="1:13">
      <c r="A164" s="65">
        <v>154</v>
      </c>
      <c r="B164" s="123" t="s">
        <v>2273</v>
      </c>
      <c r="C164" s="126">
        <v>431.6</v>
      </c>
      <c r="D164" s="124">
        <v>423.59999999999997</v>
      </c>
      <c r="E164" s="124">
        <v>411.04999999999995</v>
      </c>
      <c r="F164" s="124">
        <v>390.5</v>
      </c>
      <c r="G164" s="124">
        <v>377.95</v>
      </c>
      <c r="H164" s="124">
        <v>444.14999999999992</v>
      </c>
      <c r="I164" s="124">
        <v>456.7</v>
      </c>
      <c r="J164" s="124">
        <v>477.24999999999989</v>
      </c>
      <c r="K164" s="123">
        <v>436.15</v>
      </c>
      <c r="L164" s="123">
        <v>403.05</v>
      </c>
      <c r="M164" s="123">
        <v>1.19617</v>
      </c>
    </row>
    <row r="165" spans="1:13">
      <c r="A165" s="65">
        <v>155</v>
      </c>
      <c r="B165" s="123" t="s">
        <v>893</v>
      </c>
      <c r="C165" s="126">
        <v>308.64999999999998</v>
      </c>
      <c r="D165" s="124">
        <v>312.55</v>
      </c>
      <c r="E165" s="124">
        <v>300.10000000000002</v>
      </c>
      <c r="F165" s="124">
        <v>291.55</v>
      </c>
      <c r="G165" s="124">
        <v>279.10000000000002</v>
      </c>
      <c r="H165" s="124">
        <v>321.10000000000002</v>
      </c>
      <c r="I165" s="124">
        <v>333.54999999999995</v>
      </c>
      <c r="J165" s="124">
        <v>342.1</v>
      </c>
      <c r="K165" s="123">
        <v>325</v>
      </c>
      <c r="L165" s="123">
        <v>304</v>
      </c>
      <c r="M165" s="123">
        <v>7.9226900000000002</v>
      </c>
    </row>
    <row r="166" spans="1:13">
      <c r="A166" s="65">
        <v>156</v>
      </c>
      <c r="B166" s="123" t="s">
        <v>897</v>
      </c>
      <c r="C166" s="126">
        <v>6554.75</v>
      </c>
      <c r="D166" s="124">
        <v>6595.5333333333328</v>
      </c>
      <c r="E166" s="124">
        <v>6492.2666666666655</v>
      </c>
      <c r="F166" s="124">
        <v>6429.7833333333328</v>
      </c>
      <c r="G166" s="124">
        <v>6326.5166666666655</v>
      </c>
      <c r="H166" s="124">
        <v>6658.0166666666655</v>
      </c>
      <c r="I166" s="124">
        <v>6761.2833333333319</v>
      </c>
      <c r="J166" s="124">
        <v>6823.7666666666655</v>
      </c>
      <c r="K166" s="123">
        <v>6698.8</v>
      </c>
      <c r="L166" s="123">
        <v>6533.05</v>
      </c>
      <c r="M166" s="123">
        <v>0.10575</v>
      </c>
    </row>
    <row r="167" spans="1:13">
      <c r="A167" s="65">
        <v>157</v>
      </c>
      <c r="B167" s="123" t="s">
        <v>905</v>
      </c>
      <c r="C167" s="126">
        <v>2460.6</v>
      </c>
      <c r="D167" s="124">
        <v>2455.3833333333332</v>
      </c>
      <c r="E167" s="124">
        <v>2442.2166666666662</v>
      </c>
      <c r="F167" s="124">
        <v>2423.833333333333</v>
      </c>
      <c r="G167" s="124">
        <v>2410.6666666666661</v>
      </c>
      <c r="H167" s="124">
        <v>2473.7666666666664</v>
      </c>
      <c r="I167" s="124">
        <v>2486.9333333333334</v>
      </c>
      <c r="J167" s="124">
        <v>2505.3166666666666</v>
      </c>
      <c r="K167" s="123">
        <v>2468.5500000000002</v>
      </c>
      <c r="L167" s="123">
        <v>2437</v>
      </c>
      <c r="M167" s="123">
        <v>0.10599</v>
      </c>
    </row>
    <row r="168" spans="1:13">
      <c r="A168" s="65">
        <v>158</v>
      </c>
      <c r="B168" s="123" t="s">
        <v>70</v>
      </c>
      <c r="C168" s="126">
        <v>606.20000000000005</v>
      </c>
      <c r="D168" s="124">
        <v>607.4</v>
      </c>
      <c r="E168" s="124">
        <v>600.04999999999995</v>
      </c>
      <c r="F168" s="124">
        <v>593.9</v>
      </c>
      <c r="G168" s="124">
        <v>586.54999999999995</v>
      </c>
      <c r="H168" s="124">
        <v>613.54999999999995</v>
      </c>
      <c r="I168" s="124">
        <v>620.90000000000009</v>
      </c>
      <c r="J168" s="124">
        <v>627.04999999999995</v>
      </c>
      <c r="K168" s="123">
        <v>614.75</v>
      </c>
      <c r="L168" s="123">
        <v>601.25</v>
      </c>
      <c r="M168" s="123">
        <v>6.67577</v>
      </c>
    </row>
    <row r="169" spans="1:13">
      <c r="A169" s="65">
        <v>159</v>
      </c>
      <c r="B169" s="123" t="s">
        <v>912</v>
      </c>
      <c r="C169" s="126">
        <v>146.9</v>
      </c>
      <c r="D169" s="124">
        <v>147.26666666666668</v>
      </c>
      <c r="E169" s="124">
        <v>144.73333333333335</v>
      </c>
      <c r="F169" s="124">
        <v>142.56666666666666</v>
      </c>
      <c r="G169" s="124">
        <v>140.03333333333333</v>
      </c>
      <c r="H169" s="124">
        <v>149.43333333333337</v>
      </c>
      <c r="I169" s="124">
        <v>151.96666666666673</v>
      </c>
      <c r="J169" s="124">
        <v>154.13333333333338</v>
      </c>
      <c r="K169" s="123">
        <v>149.80000000000001</v>
      </c>
      <c r="L169" s="123">
        <v>145.1</v>
      </c>
      <c r="M169" s="123">
        <v>1.5789200000000001</v>
      </c>
    </row>
    <row r="170" spans="1:13">
      <c r="A170" s="65">
        <v>160</v>
      </c>
      <c r="B170" s="123" t="s">
        <v>71</v>
      </c>
      <c r="C170" s="126">
        <v>21.75</v>
      </c>
      <c r="D170" s="124">
        <v>21.933333333333334</v>
      </c>
      <c r="E170" s="124">
        <v>21.366666666666667</v>
      </c>
      <c r="F170" s="124">
        <v>20.983333333333334</v>
      </c>
      <c r="G170" s="124">
        <v>20.416666666666668</v>
      </c>
      <c r="H170" s="124">
        <v>22.316666666666666</v>
      </c>
      <c r="I170" s="124">
        <v>22.883333333333336</v>
      </c>
      <c r="J170" s="124">
        <v>23.266666666666666</v>
      </c>
      <c r="K170" s="123">
        <v>22.5</v>
      </c>
      <c r="L170" s="123">
        <v>21.55</v>
      </c>
      <c r="M170" s="123">
        <v>406.44925999999998</v>
      </c>
    </row>
    <row r="171" spans="1:13">
      <c r="A171" s="65">
        <v>161</v>
      </c>
      <c r="B171" s="123" t="s">
        <v>915</v>
      </c>
      <c r="C171" s="126">
        <v>480.15</v>
      </c>
      <c r="D171" s="124">
        <v>477.65000000000003</v>
      </c>
      <c r="E171" s="124">
        <v>469.30000000000007</v>
      </c>
      <c r="F171" s="124">
        <v>458.45000000000005</v>
      </c>
      <c r="G171" s="124">
        <v>450.10000000000008</v>
      </c>
      <c r="H171" s="124">
        <v>488.50000000000006</v>
      </c>
      <c r="I171" s="124">
        <v>496.85000000000008</v>
      </c>
      <c r="J171" s="124">
        <v>507.70000000000005</v>
      </c>
      <c r="K171" s="123">
        <v>486</v>
      </c>
      <c r="L171" s="123">
        <v>466.8</v>
      </c>
      <c r="M171" s="123">
        <v>11.63542</v>
      </c>
    </row>
    <row r="172" spans="1:13">
      <c r="A172" s="65">
        <v>162</v>
      </c>
      <c r="B172" s="123" t="s">
        <v>919</v>
      </c>
      <c r="C172" s="126">
        <v>922.7</v>
      </c>
      <c r="D172" s="124">
        <v>931.11666666666667</v>
      </c>
      <c r="E172" s="124">
        <v>908.58333333333337</v>
      </c>
      <c r="F172" s="124">
        <v>894.4666666666667</v>
      </c>
      <c r="G172" s="124">
        <v>871.93333333333339</v>
      </c>
      <c r="H172" s="124">
        <v>945.23333333333335</v>
      </c>
      <c r="I172" s="124">
        <v>967.76666666666665</v>
      </c>
      <c r="J172" s="124">
        <v>981.88333333333333</v>
      </c>
      <c r="K172" s="123">
        <v>953.65</v>
      </c>
      <c r="L172" s="123">
        <v>917</v>
      </c>
      <c r="M172" s="123">
        <v>0.99428000000000005</v>
      </c>
    </row>
    <row r="173" spans="1:13">
      <c r="A173" s="65">
        <v>163</v>
      </c>
      <c r="B173" s="123" t="s">
        <v>350</v>
      </c>
      <c r="C173" s="126">
        <v>1053.4000000000001</v>
      </c>
      <c r="D173" s="124">
        <v>1056.1500000000001</v>
      </c>
      <c r="E173" s="124">
        <v>1040.3500000000001</v>
      </c>
      <c r="F173" s="124">
        <v>1027.3</v>
      </c>
      <c r="G173" s="124">
        <v>1011.5</v>
      </c>
      <c r="H173" s="124">
        <v>1069.2000000000003</v>
      </c>
      <c r="I173" s="124">
        <v>1085.0000000000005</v>
      </c>
      <c r="J173" s="124">
        <v>1098.0500000000004</v>
      </c>
      <c r="K173" s="123">
        <v>1071.95</v>
      </c>
      <c r="L173" s="123">
        <v>1043.0999999999999</v>
      </c>
      <c r="M173" s="123">
        <v>23.533449999999998</v>
      </c>
    </row>
    <row r="174" spans="1:13">
      <c r="A174" s="65">
        <v>164</v>
      </c>
      <c r="B174" s="123" t="s">
        <v>72</v>
      </c>
      <c r="C174" s="126">
        <v>607.5</v>
      </c>
      <c r="D174" s="124">
        <v>605.65</v>
      </c>
      <c r="E174" s="124">
        <v>598.29999999999995</v>
      </c>
      <c r="F174" s="124">
        <v>589.1</v>
      </c>
      <c r="G174" s="124">
        <v>581.75</v>
      </c>
      <c r="H174" s="124">
        <v>614.84999999999991</v>
      </c>
      <c r="I174" s="124">
        <v>622.20000000000005</v>
      </c>
      <c r="J174" s="124">
        <v>631.39999999999986</v>
      </c>
      <c r="K174" s="123">
        <v>613</v>
      </c>
      <c r="L174" s="123">
        <v>596.45000000000005</v>
      </c>
      <c r="M174" s="123">
        <v>5.9209800000000001</v>
      </c>
    </row>
    <row r="175" spans="1:13">
      <c r="A175" s="65">
        <v>165</v>
      </c>
      <c r="B175" s="123" t="s">
        <v>923</v>
      </c>
      <c r="C175" s="126">
        <v>799.6</v>
      </c>
      <c r="D175" s="124">
        <v>800.86666666666667</v>
      </c>
      <c r="E175" s="124">
        <v>791.83333333333337</v>
      </c>
      <c r="F175" s="124">
        <v>784.06666666666672</v>
      </c>
      <c r="G175" s="124">
        <v>775.03333333333342</v>
      </c>
      <c r="H175" s="124">
        <v>808.63333333333333</v>
      </c>
      <c r="I175" s="124">
        <v>817.66666666666663</v>
      </c>
      <c r="J175" s="124">
        <v>825.43333333333328</v>
      </c>
      <c r="K175" s="123">
        <v>809.9</v>
      </c>
      <c r="L175" s="123">
        <v>793.1</v>
      </c>
      <c r="M175" s="123">
        <v>1.6307499999999999</v>
      </c>
    </row>
    <row r="176" spans="1:13">
      <c r="A176" s="65">
        <v>166</v>
      </c>
      <c r="B176" s="123" t="s">
        <v>318</v>
      </c>
      <c r="C176" s="126">
        <v>144.1</v>
      </c>
      <c r="D176" s="124">
        <v>143.4</v>
      </c>
      <c r="E176" s="124">
        <v>141</v>
      </c>
      <c r="F176" s="124">
        <v>137.9</v>
      </c>
      <c r="G176" s="124">
        <v>135.5</v>
      </c>
      <c r="H176" s="124">
        <v>146.5</v>
      </c>
      <c r="I176" s="124">
        <v>148.90000000000003</v>
      </c>
      <c r="J176" s="124">
        <v>152</v>
      </c>
      <c r="K176" s="123">
        <v>145.80000000000001</v>
      </c>
      <c r="L176" s="123">
        <v>140.30000000000001</v>
      </c>
      <c r="M176" s="123">
        <v>2.35724</v>
      </c>
    </row>
    <row r="177" spans="1:13">
      <c r="A177" s="65">
        <v>167</v>
      </c>
      <c r="B177" s="123" t="s">
        <v>355</v>
      </c>
      <c r="C177" s="126">
        <v>132.25</v>
      </c>
      <c r="D177" s="124">
        <v>132.33333333333334</v>
      </c>
      <c r="E177" s="124">
        <v>130.76666666666668</v>
      </c>
      <c r="F177" s="124">
        <v>129.28333333333333</v>
      </c>
      <c r="G177" s="124">
        <v>127.71666666666667</v>
      </c>
      <c r="H177" s="124">
        <v>133.81666666666669</v>
      </c>
      <c r="I177" s="124">
        <v>135.38333333333335</v>
      </c>
      <c r="J177" s="124">
        <v>136.8666666666667</v>
      </c>
      <c r="K177" s="123">
        <v>133.9</v>
      </c>
      <c r="L177" s="123">
        <v>130.85</v>
      </c>
      <c r="M177" s="123">
        <v>15.698270000000001</v>
      </c>
    </row>
    <row r="178" spans="1:13">
      <c r="A178" s="65">
        <v>168</v>
      </c>
      <c r="B178" s="123" t="s">
        <v>73</v>
      </c>
      <c r="C178" s="126">
        <v>1160.05</v>
      </c>
      <c r="D178" s="124">
        <v>1156.9166666666667</v>
      </c>
      <c r="E178" s="124">
        <v>1145.8833333333334</v>
      </c>
      <c r="F178" s="124">
        <v>1131.7166666666667</v>
      </c>
      <c r="G178" s="124">
        <v>1120.6833333333334</v>
      </c>
      <c r="H178" s="124">
        <v>1171.0833333333335</v>
      </c>
      <c r="I178" s="124">
        <v>1182.1166666666668</v>
      </c>
      <c r="J178" s="124">
        <v>1196.2833333333335</v>
      </c>
      <c r="K178" s="123">
        <v>1167.95</v>
      </c>
      <c r="L178" s="123">
        <v>1142.75</v>
      </c>
      <c r="M178" s="123">
        <v>4.82212</v>
      </c>
    </row>
    <row r="179" spans="1:13">
      <c r="A179" s="65">
        <v>169</v>
      </c>
      <c r="B179" s="123" t="s">
        <v>934</v>
      </c>
      <c r="C179" s="126">
        <v>138.5</v>
      </c>
      <c r="D179" s="124">
        <v>138.85</v>
      </c>
      <c r="E179" s="124">
        <v>137.14999999999998</v>
      </c>
      <c r="F179" s="124">
        <v>135.79999999999998</v>
      </c>
      <c r="G179" s="124">
        <v>134.09999999999997</v>
      </c>
      <c r="H179" s="124">
        <v>140.19999999999999</v>
      </c>
      <c r="I179" s="124">
        <v>141.89999999999998</v>
      </c>
      <c r="J179" s="124">
        <v>143.25</v>
      </c>
      <c r="K179" s="123">
        <v>140.55000000000001</v>
      </c>
      <c r="L179" s="123">
        <v>137.5</v>
      </c>
      <c r="M179" s="123">
        <v>4.2335099999999999</v>
      </c>
    </row>
    <row r="180" spans="1:13">
      <c r="A180" s="65">
        <v>170</v>
      </c>
      <c r="B180" s="123" t="s">
        <v>938</v>
      </c>
      <c r="C180" s="126">
        <v>344.3</v>
      </c>
      <c r="D180" s="124">
        <v>349.61666666666662</v>
      </c>
      <c r="E180" s="124">
        <v>336.68333333333322</v>
      </c>
      <c r="F180" s="124">
        <v>329.06666666666661</v>
      </c>
      <c r="G180" s="124">
        <v>316.13333333333321</v>
      </c>
      <c r="H180" s="124">
        <v>357.23333333333323</v>
      </c>
      <c r="I180" s="124">
        <v>370.16666666666663</v>
      </c>
      <c r="J180" s="124">
        <v>377.78333333333325</v>
      </c>
      <c r="K180" s="123">
        <v>362.55</v>
      </c>
      <c r="L180" s="123">
        <v>342</v>
      </c>
      <c r="M180" s="123">
        <v>0.50790999999999997</v>
      </c>
    </row>
    <row r="181" spans="1:13">
      <c r="A181" s="65">
        <v>171</v>
      </c>
      <c r="B181" s="123" t="s">
        <v>942</v>
      </c>
      <c r="C181" s="126">
        <v>516.65</v>
      </c>
      <c r="D181" s="124">
        <v>521.7166666666667</v>
      </c>
      <c r="E181" s="124">
        <v>505.93333333333339</v>
      </c>
      <c r="F181" s="124">
        <v>495.2166666666667</v>
      </c>
      <c r="G181" s="124">
        <v>479.43333333333339</v>
      </c>
      <c r="H181" s="124">
        <v>532.43333333333339</v>
      </c>
      <c r="I181" s="124">
        <v>548.2166666666667</v>
      </c>
      <c r="J181" s="124">
        <v>558.93333333333339</v>
      </c>
      <c r="K181" s="123">
        <v>537.5</v>
      </c>
      <c r="L181" s="123">
        <v>511</v>
      </c>
      <c r="M181" s="123">
        <v>0.28693999999999997</v>
      </c>
    </row>
    <row r="182" spans="1:13">
      <c r="A182" s="65">
        <v>172</v>
      </c>
      <c r="B182" s="123" t="s">
        <v>944</v>
      </c>
      <c r="C182" s="126">
        <v>584.85</v>
      </c>
      <c r="D182" s="124">
        <v>581.33333333333337</v>
      </c>
      <c r="E182" s="124">
        <v>569.4666666666667</v>
      </c>
      <c r="F182" s="124">
        <v>554.08333333333337</v>
      </c>
      <c r="G182" s="124">
        <v>542.2166666666667</v>
      </c>
      <c r="H182" s="124">
        <v>596.7166666666667</v>
      </c>
      <c r="I182" s="124">
        <v>608.58333333333326</v>
      </c>
      <c r="J182" s="124">
        <v>623.9666666666667</v>
      </c>
      <c r="K182" s="123">
        <v>593.20000000000005</v>
      </c>
      <c r="L182" s="123">
        <v>565.95000000000005</v>
      </c>
      <c r="M182" s="123">
        <v>6.4105800000000004</v>
      </c>
    </row>
    <row r="183" spans="1:13">
      <c r="A183" s="65">
        <v>173</v>
      </c>
      <c r="B183" s="123" t="s">
        <v>316</v>
      </c>
      <c r="C183" s="126">
        <v>144.69999999999999</v>
      </c>
      <c r="D183" s="124">
        <v>144.5</v>
      </c>
      <c r="E183" s="124">
        <v>142.5</v>
      </c>
      <c r="F183" s="124">
        <v>140.30000000000001</v>
      </c>
      <c r="G183" s="124">
        <v>138.30000000000001</v>
      </c>
      <c r="H183" s="124">
        <v>146.69999999999999</v>
      </c>
      <c r="I183" s="124">
        <v>148.69999999999999</v>
      </c>
      <c r="J183" s="124">
        <v>150.89999999999998</v>
      </c>
      <c r="K183" s="123">
        <v>146.5</v>
      </c>
      <c r="L183" s="123">
        <v>142.30000000000001</v>
      </c>
      <c r="M183" s="123">
        <v>14.67465</v>
      </c>
    </row>
    <row r="184" spans="1:13">
      <c r="A184" s="65">
        <v>174</v>
      </c>
      <c r="B184" s="123" t="s">
        <v>182</v>
      </c>
      <c r="C184" s="126">
        <v>6642.65</v>
      </c>
      <c r="D184" s="124">
        <v>6686.2166666666672</v>
      </c>
      <c r="E184" s="124">
        <v>6432.4333333333343</v>
      </c>
      <c r="F184" s="124">
        <v>6222.2166666666672</v>
      </c>
      <c r="G184" s="124">
        <v>5968.4333333333343</v>
      </c>
      <c r="H184" s="124">
        <v>6896.4333333333343</v>
      </c>
      <c r="I184" s="124">
        <v>7150.2166666666672</v>
      </c>
      <c r="J184" s="124">
        <v>7360.4333333333343</v>
      </c>
      <c r="K184" s="123">
        <v>6940</v>
      </c>
      <c r="L184" s="123">
        <v>6476</v>
      </c>
      <c r="M184" s="123">
        <v>0.19756000000000001</v>
      </c>
    </row>
    <row r="185" spans="1:13">
      <c r="A185" s="65">
        <v>175</v>
      </c>
      <c r="B185" s="123" t="s">
        <v>199</v>
      </c>
      <c r="C185" s="126">
        <v>202.85</v>
      </c>
      <c r="D185" s="124">
        <v>202.93333333333331</v>
      </c>
      <c r="E185" s="124">
        <v>201.01666666666662</v>
      </c>
      <c r="F185" s="124">
        <v>199.18333333333331</v>
      </c>
      <c r="G185" s="124">
        <v>197.26666666666662</v>
      </c>
      <c r="H185" s="124">
        <v>204.76666666666662</v>
      </c>
      <c r="I185" s="124">
        <v>206.68333333333331</v>
      </c>
      <c r="J185" s="124">
        <v>208.51666666666662</v>
      </c>
      <c r="K185" s="123">
        <v>204.85</v>
      </c>
      <c r="L185" s="123">
        <v>201.1</v>
      </c>
      <c r="M185" s="123">
        <v>3.28545</v>
      </c>
    </row>
    <row r="186" spans="1:13">
      <c r="A186" s="65">
        <v>176</v>
      </c>
      <c r="B186" s="123" t="s">
        <v>955</v>
      </c>
      <c r="C186" s="126">
        <v>752.2</v>
      </c>
      <c r="D186" s="124">
        <v>759.06666666666661</v>
      </c>
      <c r="E186" s="124">
        <v>742.33333333333326</v>
      </c>
      <c r="F186" s="124">
        <v>732.4666666666667</v>
      </c>
      <c r="G186" s="124">
        <v>715.73333333333335</v>
      </c>
      <c r="H186" s="124">
        <v>768.93333333333317</v>
      </c>
      <c r="I186" s="124">
        <v>785.66666666666652</v>
      </c>
      <c r="J186" s="124">
        <v>795.53333333333308</v>
      </c>
      <c r="K186" s="123">
        <v>775.8</v>
      </c>
      <c r="L186" s="123">
        <v>749.2</v>
      </c>
      <c r="M186" s="123">
        <v>0.75604000000000005</v>
      </c>
    </row>
    <row r="187" spans="1:13">
      <c r="A187" s="65">
        <v>177</v>
      </c>
      <c r="B187" s="123" t="s">
        <v>957</v>
      </c>
      <c r="C187" s="126">
        <v>833.2</v>
      </c>
      <c r="D187" s="124">
        <v>836.08333333333337</v>
      </c>
      <c r="E187" s="124">
        <v>822.16666666666674</v>
      </c>
      <c r="F187" s="124">
        <v>811.13333333333333</v>
      </c>
      <c r="G187" s="124">
        <v>797.2166666666667</v>
      </c>
      <c r="H187" s="124">
        <v>847.11666666666679</v>
      </c>
      <c r="I187" s="124">
        <v>861.03333333333353</v>
      </c>
      <c r="J187" s="124">
        <v>872.06666666666683</v>
      </c>
      <c r="K187" s="123">
        <v>850</v>
      </c>
      <c r="L187" s="123">
        <v>825.05</v>
      </c>
      <c r="M187" s="123">
        <v>0.53317000000000003</v>
      </c>
    </row>
    <row r="188" spans="1:13">
      <c r="A188" s="65">
        <v>178</v>
      </c>
      <c r="B188" s="123" t="s">
        <v>959</v>
      </c>
      <c r="C188" s="126">
        <v>835.75</v>
      </c>
      <c r="D188" s="124">
        <v>841.80000000000007</v>
      </c>
      <c r="E188" s="124">
        <v>818.60000000000014</v>
      </c>
      <c r="F188" s="124">
        <v>801.45</v>
      </c>
      <c r="G188" s="124">
        <v>778.25000000000011</v>
      </c>
      <c r="H188" s="124">
        <v>858.95000000000016</v>
      </c>
      <c r="I188" s="124">
        <v>882.1500000000002</v>
      </c>
      <c r="J188" s="124">
        <v>899.30000000000018</v>
      </c>
      <c r="K188" s="123">
        <v>865</v>
      </c>
      <c r="L188" s="123">
        <v>824.65</v>
      </c>
      <c r="M188" s="123">
        <v>0.30170000000000002</v>
      </c>
    </row>
    <row r="189" spans="1:13">
      <c r="A189" s="65">
        <v>179</v>
      </c>
      <c r="B189" s="123" t="s">
        <v>961</v>
      </c>
      <c r="C189" s="126">
        <v>900.6</v>
      </c>
      <c r="D189" s="124">
        <v>903.51666666666677</v>
      </c>
      <c r="E189" s="124">
        <v>889.13333333333355</v>
      </c>
      <c r="F189" s="124">
        <v>877.66666666666674</v>
      </c>
      <c r="G189" s="124">
        <v>863.28333333333353</v>
      </c>
      <c r="H189" s="124">
        <v>914.98333333333358</v>
      </c>
      <c r="I189" s="124">
        <v>929.36666666666679</v>
      </c>
      <c r="J189" s="124">
        <v>940.8333333333336</v>
      </c>
      <c r="K189" s="123">
        <v>917.9</v>
      </c>
      <c r="L189" s="123">
        <v>892.05</v>
      </c>
      <c r="M189" s="123">
        <v>0.13025</v>
      </c>
    </row>
    <row r="190" spans="1:13">
      <c r="A190" s="65">
        <v>180</v>
      </c>
      <c r="B190" s="123" t="s">
        <v>968</v>
      </c>
      <c r="C190" s="126">
        <v>40.25</v>
      </c>
      <c r="D190" s="124">
        <v>40.483333333333327</v>
      </c>
      <c r="E190" s="124">
        <v>39.366666666666653</v>
      </c>
      <c r="F190" s="124">
        <v>38.483333333333327</v>
      </c>
      <c r="G190" s="124">
        <v>37.366666666666653</v>
      </c>
      <c r="H190" s="124">
        <v>41.366666666666653</v>
      </c>
      <c r="I190" s="124">
        <v>42.483333333333327</v>
      </c>
      <c r="J190" s="124">
        <v>43.366666666666653</v>
      </c>
      <c r="K190" s="123">
        <v>41.6</v>
      </c>
      <c r="L190" s="123">
        <v>39.6</v>
      </c>
      <c r="M190" s="123">
        <v>8.2620799999999992</v>
      </c>
    </row>
    <row r="191" spans="1:13">
      <c r="A191" s="65">
        <v>181</v>
      </c>
      <c r="B191" s="123" t="s">
        <v>74</v>
      </c>
      <c r="C191" s="126">
        <v>522.35</v>
      </c>
      <c r="D191" s="124">
        <v>526.81666666666661</v>
      </c>
      <c r="E191" s="124">
        <v>513.63333333333321</v>
      </c>
      <c r="F191" s="124">
        <v>504.91666666666663</v>
      </c>
      <c r="G191" s="124">
        <v>491.73333333333323</v>
      </c>
      <c r="H191" s="124">
        <v>535.53333333333319</v>
      </c>
      <c r="I191" s="124">
        <v>548.71666666666658</v>
      </c>
      <c r="J191" s="124">
        <v>557.43333333333317</v>
      </c>
      <c r="K191" s="123">
        <v>540</v>
      </c>
      <c r="L191" s="123">
        <v>518.1</v>
      </c>
      <c r="M191" s="123">
        <v>72.909109999999998</v>
      </c>
    </row>
    <row r="192" spans="1:13">
      <c r="A192" s="65">
        <v>182</v>
      </c>
      <c r="B192" s="123" t="s">
        <v>975</v>
      </c>
      <c r="C192" s="126">
        <v>39.299999999999997</v>
      </c>
      <c r="D192" s="124">
        <v>39.383333333333333</v>
      </c>
      <c r="E192" s="124">
        <v>38.666666666666664</v>
      </c>
      <c r="F192" s="124">
        <v>38.033333333333331</v>
      </c>
      <c r="G192" s="124">
        <v>37.316666666666663</v>
      </c>
      <c r="H192" s="124">
        <v>40.016666666666666</v>
      </c>
      <c r="I192" s="124">
        <v>40.733333333333334</v>
      </c>
      <c r="J192" s="124">
        <v>41.366666666666667</v>
      </c>
      <c r="K192" s="123">
        <v>40.1</v>
      </c>
      <c r="L192" s="123">
        <v>38.75</v>
      </c>
      <c r="M192" s="123">
        <v>91.500879999999995</v>
      </c>
    </row>
    <row r="193" spans="1:13">
      <c r="A193" s="65">
        <v>183</v>
      </c>
      <c r="B193" s="123" t="s">
        <v>980</v>
      </c>
      <c r="C193" s="126">
        <v>53.7</v>
      </c>
      <c r="D193" s="124">
        <v>53.949999999999996</v>
      </c>
      <c r="E193" s="124">
        <v>52.999999999999993</v>
      </c>
      <c r="F193" s="124">
        <v>52.3</v>
      </c>
      <c r="G193" s="124">
        <v>51.349999999999994</v>
      </c>
      <c r="H193" s="124">
        <v>54.649999999999991</v>
      </c>
      <c r="I193" s="124">
        <v>55.599999999999994</v>
      </c>
      <c r="J193" s="124">
        <v>56.29999999999999</v>
      </c>
      <c r="K193" s="123">
        <v>54.9</v>
      </c>
      <c r="L193" s="123">
        <v>53.25</v>
      </c>
      <c r="M193" s="123">
        <v>19.143820000000002</v>
      </c>
    </row>
    <row r="194" spans="1:13">
      <c r="A194" s="65">
        <v>184</v>
      </c>
      <c r="B194" s="123" t="s">
        <v>75</v>
      </c>
      <c r="C194" s="126">
        <v>986.55</v>
      </c>
      <c r="D194" s="124">
        <v>995.38333333333321</v>
      </c>
      <c r="E194" s="124">
        <v>972.86666666666645</v>
      </c>
      <c r="F194" s="124">
        <v>959.18333333333328</v>
      </c>
      <c r="G194" s="124">
        <v>936.66666666666652</v>
      </c>
      <c r="H194" s="124">
        <v>1009.0666666666664</v>
      </c>
      <c r="I194" s="124">
        <v>1031.5833333333333</v>
      </c>
      <c r="J194" s="124">
        <v>1045.2666666666664</v>
      </c>
      <c r="K194" s="123">
        <v>1017.9</v>
      </c>
      <c r="L194" s="123">
        <v>981.7</v>
      </c>
      <c r="M194" s="123">
        <v>16.105720000000002</v>
      </c>
    </row>
    <row r="195" spans="1:13">
      <c r="A195" s="65">
        <v>185</v>
      </c>
      <c r="B195" s="123" t="s">
        <v>76</v>
      </c>
      <c r="C195" s="126">
        <v>1956.3</v>
      </c>
      <c r="D195" s="124">
        <v>1945.7833333333335</v>
      </c>
      <c r="E195" s="124">
        <v>1928.5166666666671</v>
      </c>
      <c r="F195" s="124">
        <v>1900.7333333333336</v>
      </c>
      <c r="G195" s="124">
        <v>1883.4666666666672</v>
      </c>
      <c r="H195" s="124">
        <v>1973.5666666666671</v>
      </c>
      <c r="I195" s="124">
        <v>1990.8333333333335</v>
      </c>
      <c r="J195" s="124">
        <v>2018.616666666667</v>
      </c>
      <c r="K195" s="123">
        <v>1963.05</v>
      </c>
      <c r="L195" s="123">
        <v>1918</v>
      </c>
      <c r="M195" s="123">
        <v>36.653849999999998</v>
      </c>
    </row>
    <row r="196" spans="1:13">
      <c r="A196" s="65">
        <v>186</v>
      </c>
      <c r="B196" s="123" t="s">
        <v>77</v>
      </c>
      <c r="C196" s="126">
        <v>2005.7</v>
      </c>
      <c r="D196" s="124">
        <v>2002.0666666666666</v>
      </c>
      <c r="E196" s="124">
        <v>1990.6333333333332</v>
      </c>
      <c r="F196" s="124">
        <v>1975.5666666666666</v>
      </c>
      <c r="G196" s="124">
        <v>1964.1333333333332</v>
      </c>
      <c r="H196" s="124">
        <v>2017.1333333333332</v>
      </c>
      <c r="I196" s="124">
        <v>2028.5666666666666</v>
      </c>
      <c r="J196" s="124">
        <v>2043.6333333333332</v>
      </c>
      <c r="K196" s="123">
        <v>2013.5</v>
      </c>
      <c r="L196" s="123">
        <v>1987</v>
      </c>
      <c r="M196" s="123">
        <v>17.358370000000001</v>
      </c>
    </row>
    <row r="197" spans="1:13">
      <c r="A197" s="65">
        <v>187</v>
      </c>
      <c r="B197" s="123" t="s">
        <v>78</v>
      </c>
      <c r="C197" s="126">
        <v>57.85</v>
      </c>
      <c r="D197" s="124">
        <v>58.216666666666669</v>
      </c>
      <c r="E197" s="124">
        <v>56.983333333333334</v>
      </c>
      <c r="F197" s="124">
        <v>56.116666666666667</v>
      </c>
      <c r="G197" s="124">
        <v>54.883333333333333</v>
      </c>
      <c r="H197" s="124">
        <v>59.083333333333336</v>
      </c>
      <c r="I197" s="124">
        <v>60.31666666666667</v>
      </c>
      <c r="J197" s="124">
        <v>61.183333333333337</v>
      </c>
      <c r="K197" s="123">
        <v>59.45</v>
      </c>
      <c r="L197" s="123">
        <v>57.35</v>
      </c>
      <c r="M197" s="123">
        <v>104.31968999999999</v>
      </c>
    </row>
    <row r="198" spans="1:13">
      <c r="A198" s="65">
        <v>188</v>
      </c>
      <c r="B198" s="123" t="s">
        <v>990</v>
      </c>
      <c r="C198" s="126">
        <v>155.9</v>
      </c>
      <c r="D198" s="124">
        <v>155.71666666666667</v>
      </c>
      <c r="E198" s="124">
        <v>153.68333333333334</v>
      </c>
      <c r="F198" s="124">
        <v>151.46666666666667</v>
      </c>
      <c r="G198" s="124">
        <v>149.43333333333334</v>
      </c>
      <c r="H198" s="124">
        <v>157.93333333333334</v>
      </c>
      <c r="I198" s="124">
        <v>159.9666666666667</v>
      </c>
      <c r="J198" s="124">
        <v>162.18333333333334</v>
      </c>
      <c r="K198" s="123">
        <v>157.75</v>
      </c>
      <c r="L198" s="123">
        <v>153.5</v>
      </c>
      <c r="M198" s="123">
        <v>1.1392100000000001</v>
      </c>
    </row>
    <row r="199" spans="1:13">
      <c r="A199" s="65">
        <v>189</v>
      </c>
      <c r="B199" s="123" t="s">
        <v>79</v>
      </c>
      <c r="C199" s="126">
        <v>3691.45</v>
      </c>
      <c r="D199" s="124">
        <v>3707.1166666666668</v>
      </c>
      <c r="E199" s="124">
        <v>3666.3333333333335</v>
      </c>
      <c r="F199" s="124">
        <v>3641.2166666666667</v>
      </c>
      <c r="G199" s="124">
        <v>3600.4333333333334</v>
      </c>
      <c r="H199" s="124">
        <v>3732.2333333333336</v>
      </c>
      <c r="I199" s="124">
        <v>3773.0166666666664</v>
      </c>
      <c r="J199" s="124">
        <v>3798.1333333333337</v>
      </c>
      <c r="K199" s="123">
        <v>3747.9</v>
      </c>
      <c r="L199" s="123">
        <v>3682</v>
      </c>
      <c r="M199" s="123">
        <v>5.5832699999999997</v>
      </c>
    </row>
    <row r="200" spans="1:13">
      <c r="A200" s="65">
        <v>190</v>
      </c>
      <c r="B200" s="123" t="s">
        <v>80</v>
      </c>
      <c r="C200" s="126">
        <v>381.4</v>
      </c>
      <c r="D200" s="124">
        <v>380.68333333333334</v>
      </c>
      <c r="E200" s="124">
        <v>375.36666666666667</v>
      </c>
      <c r="F200" s="124">
        <v>369.33333333333331</v>
      </c>
      <c r="G200" s="124">
        <v>364.01666666666665</v>
      </c>
      <c r="H200" s="124">
        <v>386.7166666666667</v>
      </c>
      <c r="I200" s="124">
        <v>392.03333333333342</v>
      </c>
      <c r="J200" s="124">
        <v>398.06666666666672</v>
      </c>
      <c r="K200" s="123">
        <v>386</v>
      </c>
      <c r="L200" s="123">
        <v>374.65</v>
      </c>
      <c r="M200" s="123">
        <v>11.895659999999999</v>
      </c>
    </row>
    <row r="201" spans="1:13">
      <c r="A201" s="65">
        <v>191</v>
      </c>
      <c r="B201" s="123" t="s">
        <v>999</v>
      </c>
      <c r="C201" s="126">
        <v>29.2</v>
      </c>
      <c r="D201" s="124">
        <v>29.266666666666669</v>
      </c>
      <c r="E201" s="124">
        <v>28.533333333333339</v>
      </c>
      <c r="F201" s="124">
        <v>27.866666666666671</v>
      </c>
      <c r="G201" s="124">
        <v>27.13333333333334</v>
      </c>
      <c r="H201" s="124">
        <v>29.933333333333337</v>
      </c>
      <c r="I201" s="124">
        <v>30.666666666666664</v>
      </c>
      <c r="J201" s="124">
        <v>31.333333333333336</v>
      </c>
      <c r="K201" s="123">
        <v>30</v>
      </c>
      <c r="L201" s="123">
        <v>28.6</v>
      </c>
      <c r="M201" s="123">
        <v>59.83811</v>
      </c>
    </row>
    <row r="202" spans="1:13">
      <c r="A202" s="65">
        <v>192</v>
      </c>
      <c r="B202" s="123" t="s">
        <v>1007</v>
      </c>
      <c r="C202" s="126">
        <v>350.9</v>
      </c>
      <c r="D202" s="124">
        <v>353.58333333333331</v>
      </c>
      <c r="E202" s="124">
        <v>342.51666666666665</v>
      </c>
      <c r="F202" s="124">
        <v>334.13333333333333</v>
      </c>
      <c r="G202" s="124">
        <v>323.06666666666666</v>
      </c>
      <c r="H202" s="124">
        <v>361.96666666666664</v>
      </c>
      <c r="I202" s="124">
        <v>373.03333333333336</v>
      </c>
      <c r="J202" s="124">
        <v>381.41666666666663</v>
      </c>
      <c r="K202" s="123">
        <v>364.65</v>
      </c>
      <c r="L202" s="123">
        <v>345.2</v>
      </c>
      <c r="M202" s="123">
        <v>2.4887100000000002</v>
      </c>
    </row>
    <row r="203" spans="1:13">
      <c r="A203" s="65">
        <v>193</v>
      </c>
      <c r="B203" s="123" t="s">
        <v>81</v>
      </c>
      <c r="C203" s="126">
        <v>256.14999999999998</v>
      </c>
      <c r="D203" s="124">
        <v>257.11666666666662</v>
      </c>
      <c r="E203" s="124">
        <v>251.03333333333325</v>
      </c>
      <c r="F203" s="124">
        <v>245.91666666666663</v>
      </c>
      <c r="G203" s="124">
        <v>239.83333333333326</v>
      </c>
      <c r="H203" s="124">
        <v>262.23333333333323</v>
      </c>
      <c r="I203" s="124">
        <v>268.31666666666661</v>
      </c>
      <c r="J203" s="124">
        <v>273.43333333333322</v>
      </c>
      <c r="K203" s="123">
        <v>263.2</v>
      </c>
      <c r="L203" s="123">
        <v>252</v>
      </c>
      <c r="M203" s="123">
        <v>175.14494999999999</v>
      </c>
    </row>
    <row r="204" spans="1:13">
      <c r="A204" s="65">
        <v>194</v>
      </c>
      <c r="B204" s="123" t="s">
        <v>1011</v>
      </c>
      <c r="C204" s="126">
        <v>85</v>
      </c>
      <c r="D204" s="124">
        <v>84.916666666666671</v>
      </c>
      <c r="E204" s="124">
        <v>83.083333333333343</v>
      </c>
      <c r="F204" s="124">
        <v>81.166666666666671</v>
      </c>
      <c r="G204" s="124">
        <v>79.333333333333343</v>
      </c>
      <c r="H204" s="124">
        <v>86.833333333333343</v>
      </c>
      <c r="I204" s="124">
        <v>88.666666666666686</v>
      </c>
      <c r="J204" s="124">
        <v>90.583333333333343</v>
      </c>
      <c r="K204" s="123">
        <v>86.75</v>
      </c>
      <c r="L204" s="123">
        <v>83</v>
      </c>
      <c r="M204" s="123">
        <v>30.85286</v>
      </c>
    </row>
    <row r="205" spans="1:13">
      <c r="A205" s="65">
        <v>195</v>
      </c>
      <c r="B205" s="123" t="s">
        <v>82</v>
      </c>
      <c r="C205" s="126">
        <v>397.7</v>
      </c>
      <c r="D205" s="124">
        <v>395.51666666666665</v>
      </c>
      <c r="E205" s="124">
        <v>390.38333333333333</v>
      </c>
      <c r="F205" s="124">
        <v>383.06666666666666</v>
      </c>
      <c r="G205" s="124">
        <v>377.93333333333334</v>
      </c>
      <c r="H205" s="124">
        <v>402.83333333333331</v>
      </c>
      <c r="I205" s="124">
        <v>407.96666666666664</v>
      </c>
      <c r="J205" s="124">
        <v>415.2833333333333</v>
      </c>
      <c r="K205" s="123">
        <v>400.65</v>
      </c>
      <c r="L205" s="123">
        <v>388.2</v>
      </c>
      <c r="M205" s="123">
        <v>69.75667</v>
      </c>
    </row>
    <row r="206" spans="1:13">
      <c r="A206" s="65">
        <v>196</v>
      </c>
      <c r="B206" s="123" t="s">
        <v>83</v>
      </c>
      <c r="C206" s="126">
        <v>1369.35</v>
      </c>
      <c r="D206" s="124">
        <v>1377.3166666666666</v>
      </c>
      <c r="E206" s="124">
        <v>1354.6333333333332</v>
      </c>
      <c r="F206" s="124">
        <v>1339.9166666666665</v>
      </c>
      <c r="G206" s="124">
        <v>1317.2333333333331</v>
      </c>
      <c r="H206" s="124">
        <v>1392.0333333333333</v>
      </c>
      <c r="I206" s="124">
        <v>1414.7166666666667</v>
      </c>
      <c r="J206" s="124">
        <v>1429.4333333333334</v>
      </c>
      <c r="K206" s="123">
        <v>1400</v>
      </c>
      <c r="L206" s="123">
        <v>1362.6</v>
      </c>
      <c r="M206" s="123">
        <v>14.919119999999999</v>
      </c>
    </row>
    <row r="207" spans="1:13">
      <c r="A207" s="65">
        <v>197</v>
      </c>
      <c r="B207" s="123" t="s">
        <v>84</v>
      </c>
      <c r="C207" s="126">
        <v>310.25</v>
      </c>
      <c r="D207" s="124">
        <v>309.98333333333335</v>
      </c>
      <c r="E207" s="124">
        <v>303.81666666666672</v>
      </c>
      <c r="F207" s="124">
        <v>297.38333333333338</v>
      </c>
      <c r="G207" s="124">
        <v>291.21666666666675</v>
      </c>
      <c r="H207" s="124">
        <v>316.41666666666669</v>
      </c>
      <c r="I207" s="124">
        <v>322.58333333333331</v>
      </c>
      <c r="J207" s="124">
        <v>329.01666666666665</v>
      </c>
      <c r="K207" s="123">
        <v>316.14999999999998</v>
      </c>
      <c r="L207" s="123">
        <v>303.55</v>
      </c>
      <c r="M207" s="123">
        <v>37.172269999999997</v>
      </c>
    </row>
    <row r="208" spans="1:13">
      <c r="A208" s="65">
        <v>198</v>
      </c>
      <c r="B208" s="123" t="s">
        <v>1024</v>
      </c>
      <c r="C208" s="126">
        <v>252.35</v>
      </c>
      <c r="D208" s="124">
        <v>253.39999999999998</v>
      </c>
      <c r="E208" s="124">
        <v>250.09999999999997</v>
      </c>
      <c r="F208" s="124">
        <v>247.85</v>
      </c>
      <c r="G208" s="124">
        <v>244.54999999999998</v>
      </c>
      <c r="H208" s="124">
        <v>255.64999999999995</v>
      </c>
      <c r="I208" s="124">
        <v>258.94999999999993</v>
      </c>
      <c r="J208" s="124">
        <v>261.19999999999993</v>
      </c>
      <c r="K208" s="123">
        <v>256.7</v>
      </c>
      <c r="L208" s="123">
        <v>251.15</v>
      </c>
      <c r="M208" s="123">
        <v>9.5119999999999996E-2</v>
      </c>
    </row>
    <row r="209" spans="1:13">
      <c r="A209" s="65">
        <v>199</v>
      </c>
      <c r="B209" s="123" t="s">
        <v>1026</v>
      </c>
      <c r="C209" s="126">
        <v>16903.55</v>
      </c>
      <c r="D209" s="124">
        <v>16945.183333333334</v>
      </c>
      <c r="E209" s="124">
        <v>16840.366666666669</v>
      </c>
      <c r="F209" s="124">
        <v>16777.183333333334</v>
      </c>
      <c r="G209" s="124">
        <v>16672.366666666669</v>
      </c>
      <c r="H209" s="124">
        <v>17008.366666666669</v>
      </c>
      <c r="I209" s="124">
        <v>17113.183333333334</v>
      </c>
      <c r="J209" s="124">
        <v>17176.366666666669</v>
      </c>
      <c r="K209" s="123">
        <v>17050</v>
      </c>
      <c r="L209" s="123">
        <v>16882</v>
      </c>
      <c r="M209" s="123">
        <v>5.2500000000000003E-3</v>
      </c>
    </row>
    <row r="210" spans="1:13">
      <c r="A210" s="65">
        <v>200</v>
      </c>
      <c r="B210" s="123" t="s">
        <v>303</v>
      </c>
      <c r="C210" s="126">
        <v>433.75</v>
      </c>
      <c r="D210" s="124">
        <v>439.8</v>
      </c>
      <c r="E210" s="124">
        <v>425.05</v>
      </c>
      <c r="F210" s="124">
        <v>416.35</v>
      </c>
      <c r="G210" s="124">
        <v>401.6</v>
      </c>
      <c r="H210" s="124">
        <v>448.5</v>
      </c>
      <c r="I210" s="124">
        <v>463.25</v>
      </c>
      <c r="J210" s="124">
        <v>471.95</v>
      </c>
      <c r="K210" s="123">
        <v>454.55</v>
      </c>
      <c r="L210" s="123">
        <v>431.1</v>
      </c>
      <c r="M210" s="123">
        <v>0.62456999999999996</v>
      </c>
    </row>
    <row r="211" spans="1:13">
      <c r="A211" s="65">
        <v>201</v>
      </c>
      <c r="B211" s="123" t="s">
        <v>1033</v>
      </c>
      <c r="C211" s="126">
        <v>98.55</v>
      </c>
      <c r="D211" s="124">
        <v>99.633333333333326</v>
      </c>
      <c r="E211" s="124">
        <v>96.966666666666654</v>
      </c>
      <c r="F211" s="124">
        <v>95.383333333333326</v>
      </c>
      <c r="G211" s="124">
        <v>92.716666666666654</v>
      </c>
      <c r="H211" s="124">
        <v>101.21666666666665</v>
      </c>
      <c r="I211" s="124">
        <v>103.88333333333334</v>
      </c>
      <c r="J211" s="124">
        <v>105.46666666666665</v>
      </c>
      <c r="K211" s="123">
        <v>102.3</v>
      </c>
      <c r="L211" s="123">
        <v>98.05</v>
      </c>
      <c r="M211" s="123">
        <v>3.6974100000000001</v>
      </c>
    </row>
    <row r="212" spans="1:13">
      <c r="A212" s="65">
        <v>202</v>
      </c>
      <c r="B212" s="123" t="s">
        <v>85</v>
      </c>
      <c r="C212" s="126">
        <v>215.7</v>
      </c>
      <c r="D212" s="124">
        <v>219.06666666666669</v>
      </c>
      <c r="E212" s="124">
        <v>210.63333333333338</v>
      </c>
      <c r="F212" s="124">
        <v>205.56666666666669</v>
      </c>
      <c r="G212" s="124">
        <v>197.13333333333338</v>
      </c>
      <c r="H212" s="124">
        <v>224.13333333333338</v>
      </c>
      <c r="I212" s="124">
        <v>232.56666666666672</v>
      </c>
      <c r="J212" s="124">
        <v>237.63333333333338</v>
      </c>
      <c r="K212" s="123">
        <v>227.5</v>
      </c>
      <c r="L212" s="123">
        <v>214</v>
      </c>
      <c r="M212" s="123">
        <v>76.8249</v>
      </c>
    </row>
    <row r="213" spans="1:13">
      <c r="A213" s="65">
        <v>203</v>
      </c>
      <c r="B213" s="123" t="s">
        <v>86</v>
      </c>
      <c r="C213" s="126">
        <v>1390.95</v>
      </c>
      <c r="D213" s="124">
        <v>1392.8333333333333</v>
      </c>
      <c r="E213" s="124">
        <v>1370.1166666666666</v>
      </c>
      <c r="F213" s="124">
        <v>1349.2833333333333</v>
      </c>
      <c r="G213" s="124">
        <v>1326.5666666666666</v>
      </c>
      <c r="H213" s="124">
        <v>1413.6666666666665</v>
      </c>
      <c r="I213" s="124">
        <v>1436.3833333333332</v>
      </c>
      <c r="J213" s="124">
        <v>1457.2166666666665</v>
      </c>
      <c r="K213" s="123">
        <v>1415.55</v>
      </c>
      <c r="L213" s="123">
        <v>1372</v>
      </c>
      <c r="M213" s="123">
        <v>13.377549999999999</v>
      </c>
    </row>
    <row r="214" spans="1:13">
      <c r="A214" s="65">
        <v>204</v>
      </c>
      <c r="B214" s="123" t="s">
        <v>87</v>
      </c>
      <c r="C214" s="126">
        <v>352.95</v>
      </c>
      <c r="D214" s="124">
        <v>350.16666666666669</v>
      </c>
      <c r="E214" s="124">
        <v>346.38333333333338</v>
      </c>
      <c r="F214" s="124">
        <v>339.81666666666672</v>
      </c>
      <c r="G214" s="124">
        <v>336.03333333333342</v>
      </c>
      <c r="H214" s="124">
        <v>356.73333333333335</v>
      </c>
      <c r="I214" s="124">
        <v>360.51666666666665</v>
      </c>
      <c r="J214" s="124">
        <v>367.08333333333331</v>
      </c>
      <c r="K214" s="123">
        <v>353.95</v>
      </c>
      <c r="L214" s="123">
        <v>343.6</v>
      </c>
      <c r="M214" s="123">
        <v>226.38319000000001</v>
      </c>
    </row>
    <row r="215" spans="1:13">
      <c r="A215" s="65">
        <v>205</v>
      </c>
      <c r="B215" s="123" t="s">
        <v>2288</v>
      </c>
      <c r="C215" s="126">
        <v>406.7</v>
      </c>
      <c r="D215" s="124">
        <v>408.51666666666665</v>
      </c>
      <c r="E215" s="124">
        <v>402.18333333333328</v>
      </c>
      <c r="F215" s="124">
        <v>397.66666666666663</v>
      </c>
      <c r="G215" s="124">
        <v>391.33333333333326</v>
      </c>
      <c r="H215" s="124">
        <v>413.0333333333333</v>
      </c>
      <c r="I215" s="124">
        <v>419.36666666666667</v>
      </c>
      <c r="J215" s="124">
        <v>423.88333333333333</v>
      </c>
      <c r="K215" s="123">
        <v>414.85</v>
      </c>
      <c r="L215" s="123">
        <v>404</v>
      </c>
      <c r="M215" s="123">
        <v>14.390499999999999</v>
      </c>
    </row>
    <row r="216" spans="1:13">
      <c r="A216" s="65">
        <v>206</v>
      </c>
      <c r="B216" s="123" t="s">
        <v>356</v>
      </c>
      <c r="C216" s="126">
        <v>103.6</v>
      </c>
      <c r="D216" s="124">
        <v>104.36666666666667</v>
      </c>
      <c r="E216" s="124">
        <v>101.23333333333335</v>
      </c>
      <c r="F216" s="124">
        <v>98.866666666666674</v>
      </c>
      <c r="G216" s="124">
        <v>95.733333333333348</v>
      </c>
      <c r="H216" s="124">
        <v>106.73333333333335</v>
      </c>
      <c r="I216" s="124">
        <v>109.86666666666667</v>
      </c>
      <c r="J216" s="124">
        <v>112.23333333333335</v>
      </c>
      <c r="K216" s="123">
        <v>107.5</v>
      </c>
      <c r="L216" s="123">
        <v>102</v>
      </c>
      <c r="M216" s="123">
        <v>7.9568099999999999</v>
      </c>
    </row>
    <row r="217" spans="1:13">
      <c r="A217" s="65">
        <v>207</v>
      </c>
      <c r="B217" s="123" t="s">
        <v>1043</v>
      </c>
      <c r="C217" s="126">
        <v>3965</v>
      </c>
      <c r="D217" s="124">
        <v>3959.6833333333329</v>
      </c>
      <c r="E217" s="124">
        <v>3930.3666666666659</v>
      </c>
      <c r="F217" s="124">
        <v>3895.7333333333331</v>
      </c>
      <c r="G217" s="124">
        <v>3866.4166666666661</v>
      </c>
      <c r="H217" s="124">
        <v>3994.3166666666657</v>
      </c>
      <c r="I217" s="124">
        <v>4023.6333333333323</v>
      </c>
      <c r="J217" s="124">
        <v>4058.2666666666655</v>
      </c>
      <c r="K217" s="123">
        <v>3989</v>
      </c>
      <c r="L217" s="123">
        <v>3925.05</v>
      </c>
      <c r="M217" s="123">
        <v>1.5859999999999999E-2</v>
      </c>
    </row>
    <row r="218" spans="1:13">
      <c r="A218" s="65">
        <v>208</v>
      </c>
      <c r="B218" s="123" t="s">
        <v>88</v>
      </c>
      <c r="C218" s="126">
        <v>60.45</v>
      </c>
      <c r="D218" s="124">
        <v>60.833333333333336</v>
      </c>
      <c r="E218" s="124">
        <v>59.56666666666667</v>
      </c>
      <c r="F218" s="124">
        <v>58.683333333333337</v>
      </c>
      <c r="G218" s="124">
        <v>57.416666666666671</v>
      </c>
      <c r="H218" s="124">
        <v>61.716666666666669</v>
      </c>
      <c r="I218" s="124">
        <v>62.983333333333334</v>
      </c>
      <c r="J218" s="124">
        <v>63.866666666666667</v>
      </c>
      <c r="K218" s="123">
        <v>62.1</v>
      </c>
      <c r="L218" s="123">
        <v>59.95</v>
      </c>
      <c r="M218" s="123">
        <v>54.515210000000003</v>
      </c>
    </row>
    <row r="219" spans="1:13">
      <c r="A219" s="65">
        <v>209</v>
      </c>
      <c r="B219" s="123" t="s">
        <v>89</v>
      </c>
      <c r="C219" s="126">
        <v>93.1</v>
      </c>
      <c r="D219" s="124">
        <v>93.733333333333334</v>
      </c>
      <c r="E219" s="124">
        <v>91.366666666666674</v>
      </c>
      <c r="F219" s="124">
        <v>89.63333333333334</v>
      </c>
      <c r="G219" s="124">
        <v>87.26666666666668</v>
      </c>
      <c r="H219" s="124">
        <v>95.466666666666669</v>
      </c>
      <c r="I219" s="124">
        <v>97.833333333333314</v>
      </c>
      <c r="J219" s="124">
        <v>99.566666666666663</v>
      </c>
      <c r="K219" s="123">
        <v>96.1</v>
      </c>
      <c r="L219" s="123">
        <v>92</v>
      </c>
      <c r="M219" s="123">
        <v>152.41120000000001</v>
      </c>
    </row>
    <row r="220" spans="1:13">
      <c r="A220" s="65">
        <v>210</v>
      </c>
      <c r="B220" s="123" t="s">
        <v>90</v>
      </c>
      <c r="C220" s="126">
        <v>56.35</v>
      </c>
      <c r="D220" s="124">
        <v>56.416666666666664</v>
      </c>
      <c r="E220" s="124">
        <v>55.633333333333326</v>
      </c>
      <c r="F220" s="124">
        <v>54.916666666666664</v>
      </c>
      <c r="G220" s="124">
        <v>54.133333333333326</v>
      </c>
      <c r="H220" s="124">
        <v>57.133333333333326</v>
      </c>
      <c r="I220" s="124">
        <v>57.916666666666671</v>
      </c>
      <c r="J220" s="124">
        <v>58.633333333333326</v>
      </c>
      <c r="K220" s="123">
        <v>57.2</v>
      </c>
      <c r="L220" s="123">
        <v>55.7</v>
      </c>
      <c r="M220" s="123">
        <v>60.531790000000001</v>
      </c>
    </row>
    <row r="221" spans="1:13">
      <c r="A221" s="65">
        <v>211</v>
      </c>
      <c r="B221" s="123" t="s">
        <v>1048</v>
      </c>
      <c r="C221" s="126">
        <v>56.8</v>
      </c>
      <c r="D221" s="124">
        <v>56.966666666666669</v>
      </c>
      <c r="E221" s="124">
        <v>56.333333333333336</v>
      </c>
      <c r="F221" s="124">
        <v>55.866666666666667</v>
      </c>
      <c r="G221" s="124">
        <v>55.233333333333334</v>
      </c>
      <c r="H221" s="124">
        <v>57.433333333333337</v>
      </c>
      <c r="I221" s="124">
        <v>58.066666666666663</v>
      </c>
      <c r="J221" s="124">
        <v>58.533333333333339</v>
      </c>
      <c r="K221" s="123">
        <v>57.6</v>
      </c>
      <c r="L221" s="123">
        <v>56.5</v>
      </c>
      <c r="M221" s="123">
        <v>70.854910000000004</v>
      </c>
    </row>
    <row r="222" spans="1:13">
      <c r="A222" s="65">
        <v>212</v>
      </c>
      <c r="B222" s="123" t="s">
        <v>91</v>
      </c>
      <c r="C222" s="126">
        <v>28.5</v>
      </c>
      <c r="D222" s="124">
        <v>28.5</v>
      </c>
      <c r="E222" s="124">
        <v>27.9</v>
      </c>
      <c r="F222" s="124">
        <v>27.299999999999997</v>
      </c>
      <c r="G222" s="124">
        <v>26.699999999999996</v>
      </c>
      <c r="H222" s="124">
        <v>29.1</v>
      </c>
      <c r="I222" s="124">
        <v>29.700000000000003</v>
      </c>
      <c r="J222" s="124">
        <v>30.300000000000004</v>
      </c>
      <c r="K222" s="123">
        <v>29.1</v>
      </c>
      <c r="L222" s="123">
        <v>27.9</v>
      </c>
      <c r="M222" s="123">
        <v>124.30346</v>
      </c>
    </row>
    <row r="223" spans="1:13">
      <c r="A223" s="65">
        <v>213</v>
      </c>
      <c r="B223" s="123" t="s">
        <v>1053</v>
      </c>
      <c r="C223" s="126">
        <v>833.4</v>
      </c>
      <c r="D223" s="124">
        <v>836.13333333333333</v>
      </c>
      <c r="E223" s="124">
        <v>827.26666666666665</v>
      </c>
      <c r="F223" s="124">
        <v>821.13333333333333</v>
      </c>
      <c r="G223" s="124">
        <v>812.26666666666665</v>
      </c>
      <c r="H223" s="124">
        <v>842.26666666666665</v>
      </c>
      <c r="I223" s="124">
        <v>851.13333333333321</v>
      </c>
      <c r="J223" s="124">
        <v>857.26666666666665</v>
      </c>
      <c r="K223" s="123">
        <v>845</v>
      </c>
      <c r="L223" s="123">
        <v>830</v>
      </c>
      <c r="M223" s="123">
        <v>5.5730000000000002E-2</v>
      </c>
    </row>
    <row r="224" spans="1:13">
      <c r="A224" s="65">
        <v>214</v>
      </c>
      <c r="B224" s="123" t="s">
        <v>92</v>
      </c>
      <c r="C224" s="126">
        <v>304.64999999999998</v>
      </c>
      <c r="D224" s="124">
        <v>305.38333333333333</v>
      </c>
      <c r="E224" s="124">
        <v>300.76666666666665</v>
      </c>
      <c r="F224" s="124">
        <v>296.88333333333333</v>
      </c>
      <c r="G224" s="124">
        <v>292.26666666666665</v>
      </c>
      <c r="H224" s="124">
        <v>309.26666666666665</v>
      </c>
      <c r="I224" s="124">
        <v>313.88333333333333</v>
      </c>
      <c r="J224" s="124">
        <v>317.76666666666665</v>
      </c>
      <c r="K224" s="123">
        <v>310</v>
      </c>
      <c r="L224" s="123">
        <v>301.5</v>
      </c>
      <c r="M224" s="123">
        <v>26.562080000000002</v>
      </c>
    </row>
    <row r="225" spans="1:13">
      <c r="A225" s="65">
        <v>215</v>
      </c>
      <c r="B225" s="123" t="s">
        <v>1057</v>
      </c>
      <c r="C225" s="126">
        <v>77.5</v>
      </c>
      <c r="D225" s="124">
        <v>78.016666666666666</v>
      </c>
      <c r="E225" s="124">
        <v>76.633333333333326</v>
      </c>
      <c r="F225" s="124">
        <v>75.766666666666666</v>
      </c>
      <c r="G225" s="124">
        <v>74.383333333333326</v>
      </c>
      <c r="H225" s="124">
        <v>78.883333333333326</v>
      </c>
      <c r="I225" s="124">
        <v>80.26666666666668</v>
      </c>
      <c r="J225" s="124">
        <v>81.133333333333326</v>
      </c>
      <c r="K225" s="123">
        <v>79.400000000000006</v>
      </c>
      <c r="L225" s="123">
        <v>77.150000000000006</v>
      </c>
      <c r="M225" s="123">
        <v>3.8569100000000001</v>
      </c>
    </row>
    <row r="226" spans="1:13">
      <c r="A226" s="65">
        <v>216</v>
      </c>
      <c r="B226" s="123" t="s">
        <v>200</v>
      </c>
      <c r="C226" s="126">
        <v>138.19999999999999</v>
      </c>
      <c r="D226" s="124">
        <v>140.31666666666663</v>
      </c>
      <c r="E226" s="124">
        <v>135.03333333333327</v>
      </c>
      <c r="F226" s="124">
        <v>131.86666666666665</v>
      </c>
      <c r="G226" s="124">
        <v>126.58333333333329</v>
      </c>
      <c r="H226" s="124">
        <v>143.48333333333326</v>
      </c>
      <c r="I226" s="124">
        <v>148.76666666666662</v>
      </c>
      <c r="J226" s="124">
        <v>151.93333333333325</v>
      </c>
      <c r="K226" s="123">
        <v>145.6</v>
      </c>
      <c r="L226" s="123">
        <v>137.15</v>
      </c>
      <c r="M226" s="123">
        <v>9.1019100000000002</v>
      </c>
    </row>
    <row r="227" spans="1:13">
      <c r="A227" s="65">
        <v>217</v>
      </c>
      <c r="B227" s="123" t="s">
        <v>93</v>
      </c>
      <c r="C227" s="126">
        <v>168.15</v>
      </c>
      <c r="D227" s="124">
        <v>168.41666666666666</v>
      </c>
      <c r="E227" s="124">
        <v>165.58333333333331</v>
      </c>
      <c r="F227" s="124">
        <v>163.01666666666665</v>
      </c>
      <c r="G227" s="124">
        <v>160.18333333333331</v>
      </c>
      <c r="H227" s="124">
        <v>170.98333333333332</v>
      </c>
      <c r="I227" s="124">
        <v>173.81666666666663</v>
      </c>
      <c r="J227" s="124">
        <v>176.38333333333333</v>
      </c>
      <c r="K227" s="123">
        <v>171.25</v>
      </c>
      <c r="L227" s="123">
        <v>165.85</v>
      </c>
      <c r="M227" s="123">
        <v>38.567799999999998</v>
      </c>
    </row>
    <row r="228" spans="1:13">
      <c r="A228" s="65">
        <v>218</v>
      </c>
      <c r="B228" s="123" t="s">
        <v>1067</v>
      </c>
      <c r="C228" s="126">
        <v>362.6</v>
      </c>
      <c r="D228" s="124">
        <v>364.2833333333333</v>
      </c>
      <c r="E228" s="124">
        <v>355.66666666666663</v>
      </c>
      <c r="F228" s="124">
        <v>348.73333333333335</v>
      </c>
      <c r="G228" s="124">
        <v>340.11666666666667</v>
      </c>
      <c r="H228" s="124">
        <v>371.21666666666658</v>
      </c>
      <c r="I228" s="124">
        <v>379.83333333333326</v>
      </c>
      <c r="J228" s="124">
        <v>386.76666666666654</v>
      </c>
      <c r="K228" s="123">
        <v>372.9</v>
      </c>
      <c r="L228" s="123">
        <v>357.35</v>
      </c>
      <c r="M228" s="123">
        <v>8.0228999999999999</v>
      </c>
    </row>
    <row r="229" spans="1:13">
      <c r="A229" s="65">
        <v>219</v>
      </c>
      <c r="B229" s="123" t="s">
        <v>1073</v>
      </c>
      <c r="C229" s="126">
        <v>1214.95</v>
      </c>
      <c r="D229" s="124">
        <v>1214.3999999999999</v>
      </c>
      <c r="E229" s="124">
        <v>1203.7999999999997</v>
      </c>
      <c r="F229" s="124">
        <v>1192.6499999999999</v>
      </c>
      <c r="G229" s="124">
        <v>1182.0499999999997</v>
      </c>
      <c r="H229" s="124">
        <v>1225.5499999999997</v>
      </c>
      <c r="I229" s="124">
        <v>1236.1499999999996</v>
      </c>
      <c r="J229" s="124">
        <v>1247.2999999999997</v>
      </c>
      <c r="K229" s="123">
        <v>1225</v>
      </c>
      <c r="L229" s="123">
        <v>1203.25</v>
      </c>
      <c r="M229" s="123">
        <v>3.9383900000000001</v>
      </c>
    </row>
    <row r="230" spans="1:13">
      <c r="A230" s="65">
        <v>220</v>
      </c>
      <c r="B230" s="123" t="s">
        <v>1077</v>
      </c>
      <c r="C230" s="126">
        <v>274.55</v>
      </c>
      <c r="D230" s="124">
        <v>275.91666666666669</v>
      </c>
      <c r="E230" s="124">
        <v>268.88333333333338</v>
      </c>
      <c r="F230" s="124">
        <v>263.2166666666667</v>
      </c>
      <c r="G230" s="124">
        <v>256.18333333333339</v>
      </c>
      <c r="H230" s="124">
        <v>281.58333333333337</v>
      </c>
      <c r="I230" s="124">
        <v>288.61666666666667</v>
      </c>
      <c r="J230" s="124">
        <v>294.28333333333336</v>
      </c>
      <c r="K230" s="123">
        <v>282.95</v>
      </c>
      <c r="L230" s="123">
        <v>270.25</v>
      </c>
      <c r="M230" s="123">
        <v>1.07809</v>
      </c>
    </row>
    <row r="231" spans="1:13">
      <c r="A231" s="65">
        <v>221</v>
      </c>
      <c r="B231" s="123" t="s">
        <v>94</v>
      </c>
      <c r="C231" s="126">
        <v>1753.1</v>
      </c>
      <c r="D231" s="124">
        <v>1746.3999999999999</v>
      </c>
      <c r="E231" s="124">
        <v>1731.7999999999997</v>
      </c>
      <c r="F231" s="124">
        <v>1710.4999999999998</v>
      </c>
      <c r="G231" s="124">
        <v>1695.8999999999996</v>
      </c>
      <c r="H231" s="124">
        <v>1767.6999999999998</v>
      </c>
      <c r="I231" s="124">
        <v>1782.2999999999997</v>
      </c>
      <c r="J231" s="124">
        <v>1803.6</v>
      </c>
      <c r="K231" s="123">
        <v>1761</v>
      </c>
      <c r="L231" s="123">
        <v>1725.1</v>
      </c>
      <c r="M231" s="123">
        <v>12.370979999999999</v>
      </c>
    </row>
    <row r="232" spans="1:13">
      <c r="A232" s="65">
        <v>222</v>
      </c>
      <c r="B232" s="123" t="s">
        <v>1090</v>
      </c>
      <c r="C232" s="126">
        <v>156.19999999999999</v>
      </c>
      <c r="D232" s="124">
        <v>155.96666666666667</v>
      </c>
      <c r="E232" s="124">
        <v>153.43333333333334</v>
      </c>
      <c r="F232" s="124">
        <v>150.66666666666666</v>
      </c>
      <c r="G232" s="124">
        <v>148.13333333333333</v>
      </c>
      <c r="H232" s="124">
        <v>158.73333333333335</v>
      </c>
      <c r="I232" s="124">
        <v>161.26666666666671</v>
      </c>
      <c r="J232" s="124">
        <v>164.03333333333336</v>
      </c>
      <c r="K232" s="123">
        <v>158.5</v>
      </c>
      <c r="L232" s="123">
        <v>153.19999999999999</v>
      </c>
      <c r="M232" s="123">
        <v>31.921119999999998</v>
      </c>
    </row>
    <row r="233" spans="1:13">
      <c r="A233" s="65">
        <v>223</v>
      </c>
      <c r="B233" s="123" t="s">
        <v>191</v>
      </c>
      <c r="C233" s="126">
        <v>351.55</v>
      </c>
      <c r="D233" s="124">
        <v>349.56666666666666</v>
      </c>
      <c r="E233" s="124">
        <v>345.18333333333334</v>
      </c>
      <c r="F233" s="124">
        <v>338.81666666666666</v>
      </c>
      <c r="G233" s="124">
        <v>334.43333333333334</v>
      </c>
      <c r="H233" s="124">
        <v>355.93333333333334</v>
      </c>
      <c r="I233" s="124">
        <v>360.31666666666666</v>
      </c>
      <c r="J233" s="124">
        <v>366.68333333333334</v>
      </c>
      <c r="K233" s="123">
        <v>353.95</v>
      </c>
      <c r="L233" s="123">
        <v>343.2</v>
      </c>
      <c r="M233" s="123">
        <v>39.970149999999997</v>
      </c>
    </row>
    <row r="234" spans="1:13">
      <c r="A234" s="65">
        <v>224</v>
      </c>
      <c r="B234" s="123" t="s">
        <v>95</v>
      </c>
      <c r="C234" s="126">
        <v>1150.25</v>
      </c>
      <c r="D234" s="124">
        <v>1153</v>
      </c>
      <c r="E234" s="124">
        <v>1139.4000000000001</v>
      </c>
      <c r="F234" s="124">
        <v>1128.5500000000002</v>
      </c>
      <c r="G234" s="124">
        <v>1114.9500000000003</v>
      </c>
      <c r="H234" s="124">
        <v>1163.8499999999999</v>
      </c>
      <c r="I234" s="124">
        <v>1177.4499999999998</v>
      </c>
      <c r="J234" s="124">
        <v>1188.2999999999997</v>
      </c>
      <c r="K234" s="123">
        <v>1166.5999999999999</v>
      </c>
      <c r="L234" s="123">
        <v>1142.1500000000001</v>
      </c>
      <c r="M234" s="123">
        <v>46.068489999999997</v>
      </c>
    </row>
    <row r="235" spans="1:13">
      <c r="A235" s="65">
        <v>225</v>
      </c>
      <c r="B235" s="123" t="s">
        <v>1098</v>
      </c>
      <c r="C235" s="126">
        <v>276.95</v>
      </c>
      <c r="D235" s="124">
        <v>276.11666666666662</v>
      </c>
      <c r="E235" s="124">
        <v>271.03333333333325</v>
      </c>
      <c r="F235" s="124">
        <v>265.11666666666662</v>
      </c>
      <c r="G235" s="124">
        <v>260.03333333333325</v>
      </c>
      <c r="H235" s="124">
        <v>282.03333333333325</v>
      </c>
      <c r="I235" s="124">
        <v>287.11666666666662</v>
      </c>
      <c r="J235" s="124">
        <v>293.03333333333325</v>
      </c>
      <c r="K235" s="123">
        <v>281.2</v>
      </c>
      <c r="L235" s="123">
        <v>270.2</v>
      </c>
      <c r="M235" s="123">
        <v>3.3812700000000002</v>
      </c>
    </row>
    <row r="236" spans="1:13">
      <c r="A236" s="65">
        <v>226</v>
      </c>
      <c r="B236" s="123" t="s">
        <v>1100</v>
      </c>
      <c r="C236" s="126">
        <v>129.80000000000001</v>
      </c>
      <c r="D236" s="124">
        <v>130.28333333333333</v>
      </c>
      <c r="E236" s="124">
        <v>128.16666666666666</v>
      </c>
      <c r="F236" s="124">
        <v>126.53333333333333</v>
      </c>
      <c r="G236" s="124">
        <v>124.41666666666666</v>
      </c>
      <c r="H236" s="124">
        <v>131.91666666666666</v>
      </c>
      <c r="I236" s="124">
        <v>134.03333333333333</v>
      </c>
      <c r="J236" s="124">
        <v>135.66666666666666</v>
      </c>
      <c r="K236" s="123">
        <v>132.4</v>
      </c>
      <c r="L236" s="123">
        <v>128.65</v>
      </c>
      <c r="M236" s="123">
        <v>0.81823000000000001</v>
      </c>
    </row>
    <row r="237" spans="1:13">
      <c r="A237" s="65">
        <v>227</v>
      </c>
      <c r="B237" s="123" t="s">
        <v>1104</v>
      </c>
      <c r="C237" s="126">
        <v>177.9</v>
      </c>
      <c r="D237" s="124">
        <v>173.86666666666667</v>
      </c>
      <c r="E237" s="124">
        <v>166.08333333333334</v>
      </c>
      <c r="F237" s="124">
        <v>154.26666666666668</v>
      </c>
      <c r="G237" s="124">
        <v>146.48333333333335</v>
      </c>
      <c r="H237" s="124">
        <v>185.68333333333334</v>
      </c>
      <c r="I237" s="124">
        <v>193.46666666666664</v>
      </c>
      <c r="J237" s="124">
        <v>205.28333333333333</v>
      </c>
      <c r="K237" s="123">
        <v>181.65</v>
      </c>
      <c r="L237" s="123">
        <v>162.05000000000001</v>
      </c>
      <c r="M237" s="123">
        <v>17.812049999999999</v>
      </c>
    </row>
    <row r="238" spans="1:13">
      <c r="A238" s="65">
        <v>228</v>
      </c>
      <c r="B238" s="123" t="s">
        <v>96</v>
      </c>
      <c r="C238" s="126">
        <v>22.65</v>
      </c>
      <c r="D238" s="124">
        <v>22.683333333333334</v>
      </c>
      <c r="E238" s="124">
        <v>22.466666666666669</v>
      </c>
      <c r="F238" s="124">
        <v>22.283333333333335</v>
      </c>
      <c r="G238" s="124">
        <v>22.06666666666667</v>
      </c>
      <c r="H238" s="124">
        <v>22.866666666666667</v>
      </c>
      <c r="I238" s="124">
        <v>23.083333333333329</v>
      </c>
      <c r="J238" s="124">
        <v>23.266666666666666</v>
      </c>
      <c r="K238" s="123">
        <v>22.9</v>
      </c>
      <c r="L238" s="123">
        <v>22.5</v>
      </c>
      <c r="M238" s="123">
        <v>5.3455500000000002</v>
      </c>
    </row>
    <row r="239" spans="1:13">
      <c r="A239" s="65">
        <v>229</v>
      </c>
      <c r="B239" s="123" t="s">
        <v>97</v>
      </c>
      <c r="C239" s="126">
        <v>417.6</v>
      </c>
      <c r="D239" s="124">
        <v>419.83333333333331</v>
      </c>
      <c r="E239" s="124">
        <v>412.26666666666665</v>
      </c>
      <c r="F239" s="124">
        <v>406.93333333333334</v>
      </c>
      <c r="G239" s="124">
        <v>399.36666666666667</v>
      </c>
      <c r="H239" s="124">
        <v>425.16666666666663</v>
      </c>
      <c r="I239" s="124">
        <v>432.73333333333335</v>
      </c>
      <c r="J239" s="124">
        <v>438.06666666666661</v>
      </c>
      <c r="K239" s="123">
        <v>427.4</v>
      </c>
      <c r="L239" s="123">
        <v>414.5</v>
      </c>
      <c r="M239" s="123">
        <v>135.03235000000001</v>
      </c>
    </row>
    <row r="240" spans="1:13">
      <c r="A240" s="65">
        <v>230</v>
      </c>
      <c r="B240" s="123" t="s">
        <v>201</v>
      </c>
      <c r="C240" s="126">
        <v>574.5</v>
      </c>
      <c r="D240" s="124">
        <v>574.5</v>
      </c>
      <c r="E240" s="124">
        <v>560</v>
      </c>
      <c r="F240" s="124">
        <v>545.5</v>
      </c>
      <c r="G240" s="124">
        <v>531</v>
      </c>
      <c r="H240" s="124">
        <v>589</v>
      </c>
      <c r="I240" s="124">
        <v>603.5</v>
      </c>
      <c r="J240" s="124">
        <v>618</v>
      </c>
      <c r="K240" s="123">
        <v>589</v>
      </c>
      <c r="L240" s="123">
        <v>560</v>
      </c>
      <c r="M240" s="123">
        <v>1.72027</v>
      </c>
    </row>
    <row r="241" spans="1:13">
      <c r="A241" s="65">
        <v>231</v>
      </c>
      <c r="B241" s="123" t="s">
        <v>98</v>
      </c>
      <c r="C241" s="126">
        <v>241.2</v>
      </c>
      <c r="D241" s="124">
        <v>239.43333333333331</v>
      </c>
      <c r="E241" s="124">
        <v>233.46666666666661</v>
      </c>
      <c r="F241" s="124">
        <v>225.73333333333329</v>
      </c>
      <c r="G241" s="124">
        <v>219.76666666666659</v>
      </c>
      <c r="H241" s="124">
        <v>247.16666666666663</v>
      </c>
      <c r="I241" s="124">
        <v>253.13333333333333</v>
      </c>
      <c r="J241" s="124">
        <v>260.86666666666667</v>
      </c>
      <c r="K241" s="123">
        <v>245.4</v>
      </c>
      <c r="L241" s="123">
        <v>231.7</v>
      </c>
      <c r="M241" s="123">
        <v>20.975100000000001</v>
      </c>
    </row>
    <row r="242" spans="1:13">
      <c r="A242" s="65">
        <v>232</v>
      </c>
      <c r="B242" s="123" t="s">
        <v>99</v>
      </c>
      <c r="C242" s="126">
        <v>271.39999999999998</v>
      </c>
      <c r="D242" s="124">
        <v>272.41666666666669</v>
      </c>
      <c r="E242" s="124">
        <v>268.83333333333337</v>
      </c>
      <c r="F242" s="124">
        <v>266.26666666666671</v>
      </c>
      <c r="G242" s="124">
        <v>262.68333333333339</v>
      </c>
      <c r="H242" s="124">
        <v>274.98333333333335</v>
      </c>
      <c r="I242" s="124">
        <v>278.56666666666672</v>
      </c>
      <c r="J242" s="124">
        <v>281.13333333333333</v>
      </c>
      <c r="K242" s="123">
        <v>276</v>
      </c>
      <c r="L242" s="123">
        <v>269.85000000000002</v>
      </c>
      <c r="M242" s="123">
        <v>189.45945</v>
      </c>
    </row>
    <row r="243" spans="1:13">
      <c r="A243" s="65">
        <v>233</v>
      </c>
      <c r="B243" s="123" t="s">
        <v>1117</v>
      </c>
      <c r="C243" s="126">
        <v>205.35</v>
      </c>
      <c r="D243" s="124">
        <v>205.75</v>
      </c>
      <c r="E243" s="124">
        <v>202.6</v>
      </c>
      <c r="F243" s="124">
        <v>199.85</v>
      </c>
      <c r="G243" s="124">
        <v>196.7</v>
      </c>
      <c r="H243" s="124">
        <v>208.5</v>
      </c>
      <c r="I243" s="124">
        <v>211.64999999999998</v>
      </c>
      <c r="J243" s="124">
        <v>214.4</v>
      </c>
      <c r="K243" s="123">
        <v>208.9</v>
      </c>
      <c r="L243" s="123">
        <v>203</v>
      </c>
      <c r="M243" s="123">
        <v>0.86002000000000001</v>
      </c>
    </row>
    <row r="244" spans="1:13">
      <c r="A244" s="65">
        <v>234</v>
      </c>
      <c r="B244" s="123" t="s">
        <v>202</v>
      </c>
      <c r="C244" s="126">
        <v>74.2</v>
      </c>
      <c r="D244" s="124">
        <v>74.25</v>
      </c>
      <c r="E244" s="124">
        <v>73.5</v>
      </c>
      <c r="F244" s="124">
        <v>72.8</v>
      </c>
      <c r="G244" s="124">
        <v>72.05</v>
      </c>
      <c r="H244" s="124">
        <v>74.95</v>
      </c>
      <c r="I244" s="124">
        <v>75.7</v>
      </c>
      <c r="J244" s="124">
        <v>76.400000000000006</v>
      </c>
      <c r="K244" s="123">
        <v>75</v>
      </c>
      <c r="L244" s="123">
        <v>73.55</v>
      </c>
      <c r="M244" s="123">
        <v>4.5666900000000004</v>
      </c>
    </row>
    <row r="245" spans="1:13">
      <c r="A245" s="65">
        <v>235</v>
      </c>
      <c r="B245" s="123" t="s">
        <v>1126</v>
      </c>
      <c r="C245" s="126">
        <v>173.4</v>
      </c>
      <c r="D245" s="124">
        <v>172.79999999999998</v>
      </c>
      <c r="E245" s="124">
        <v>170.59999999999997</v>
      </c>
      <c r="F245" s="124">
        <v>167.79999999999998</v>
      </c>
      <c r="G245" s="124">
        <v>165.59999999999997</v>
      </c>
      <c r="H245" s="124">
        <v>175.59999999999997</v>
      </c>
      <c r="I245" s="124">
        <v>177.79999999999995</v>
      </c>
      <c r="J245" s="124">
        <v>180.59999999999997</v>
      </c>
      <c r="K245" s="123">
        <v>175</v>
      </c>
      <c r="L245" s="123">
        <v>170</v>
      </c>
      <c r="M245" s="123">
        <v>0.78107000000000004</v>
      </c>
    </row>
    <row r="246" spans="1:13">
      <c r="A246" s="65">
        <v>236</v>
      </c>
      <c r="B246" s="123" t="s">
        <v>1130</v>
      </c>
      <c r="C246" s="126">
        <v>182</v>
      </c>
      <c r="D246" s="124">
        <v>181.25</v>
      </c>
      <c r="E246" s="124">
        <v>173.25</v>
      </c>
      <c r="F246" s="124">
        <v>164.5</v>
      </c>
      <c r="G246" s="124">
        <v>156.5</v>
      </c>
      <c r="H246" s="124">
        <v>190</v>
      </c>
      <c r="I246" s="124">
        <v>198</v>
      </c>
      <c r="J246" s="124">
        <v>206.75</v>
      </c>
      <c r="K246" s="123">
        <v>189.25</v>
      </c>
      <c r="L246" s="123">
        <v>172.5</v>
      </c>
      <c r="M246" s="123">
        <v>45.473950000000002</v>
      </c>
    </row>
    <row r="247" spans="1:13">
      <c r="A247" s="65">
        <v>237</v>
      </c>
      <c r="B247" s="123" t="s">
        <v>1137</v>
      </c>
      <c r="C247" s="126">
        <v>307.3</v>
      </c>
      <c r="D247" s="124">
        <v>307.11666666666667</v>
      </c>
      <c r="E247" s="124">
        <v>303.18333333333334</v>
      </c>
      <c r="F247" s="124">
        <v>299.06666666666666</v>
      </c>
      <c r="G247" s="124">
        <v>295.13333333333333</v>
      </c>
      <c r="H247" s="124">
        <v>311.23333333333335</v>
      </c>
      <c r="I247" s="124">
        <v>315.16666666666674</v>
      </c>
      <c r="J247" s="124">
        <v>319.28333333333336</v>
      </c>
      <c r="K247" s="123">
        <v>311.05</v>
      </c>
      <c r="L247" s="123">
        <v>303</v>
      </c>
      <c r="M247" s="123">
        <v>0.3286</v>
      </c>
    </row>
    <row r="248" spans="1:13">
      <c r="A248" s="65">
        <v>238</v>
      </c>
      <c r="B248" s="123" t="s">
        <v>1139</v>
      </c>
      <c r="C248" s="126">
        <v>181.1</v>
      </c>
      <c r="D248" s="124">
        <v>184.48333333333335</v>
      </c>
      <c r="E248" s="124">
        <v>176.3666666666667</v>
      </c>
      <c r="F248" s="124">
        <v>171.63333333333335</v>
      </c>
      <c r="G248" s="124">
        <v>163.51666666666671</v>
      </c>
      <c r="H248" s="124">
        <v>189.2166666666667</v>
      </c>
      <c r="I248" s="124">
        <v>197.33333333333337</v>
      </c>
      <c r="J248" s="124">
        <v>202.06666666666669</v>
      </c>
      <c r="K248" s="123">
        <v>192.6</v>
      </c>
      <c r="L248" s="123">
        <v>179.75</v>
      </c>
      <c r="M248" s="123">
        <v>0.97382999999999997</v>
      </c>
    </row>
    <row r="249" spans="1:13">
      <c r="A249" s="65">
        <v>239</v>
      </c>
      <c r="B249" s="123" t="s">
        <v>2270</v>
      </c>
      <c r="C249" s="126">
        <v>2522.3000000000002</v>
      </c>
      <c r="D249" s="124">
        <v>2504.9333333333334</v>
      </c>
      <c r="E249" s="124">
        <v>2462.416666666667</v>
      </c>
      <c r="F249" s="124">
        <v>2402.5333333333338</v>
      </c>
      <c r="G249" s="124">
        <v>2360.0166666666673</v>
      </c>
      <c r="H249" s="124">
        <v>2564.8166666666666</v>
      </c>
      <c r="I249" s="124">
        <v>2607.333333333333</v>
      </c>
      <c r="J249" s="124">
        <v>2667.2166666666662</v>
      </c>
      <c r="K249" s="123">
        <v>2547.4499999999998</v>
      </c>
      <c r="L249" s="123">
        <v>2445.0500000000002</v>
      </c>
      <c r="M249" s="123">
        <v>7.9899999999999999E-2</v>
      </c>
    </row>
    <row r="250" spans="1:13">
      <c r="A250" s="65">
        <v>240</v>
      </c>
      <c r="B250" s="123" t="s">
        <v>349</v>
      </c>
      <c r="C250" s="126">
        <v>753.65</v>
      </c>
      <c r="D250" s="124">
        <v>760.01666666666677</v>
      </c>
      <c r="E250" s="124">
        <v>745.08333333333348</v>
      </c>
      <c r="F250" s="124">
        <v>736.51666666666677</v>
      </c>
      <c r="G250" s="124">
        <v>721.58333333333348</v>
      </c>
      <c r="H250" s="124">
        <v>768.58333333333348</v>
      </c>
      <c r="I250" s="124">
        <v>783.51666666666665</v>
      </c>
      <c r="J250" s="124">
        <v>792.08333333333348</v>
      </c>
      <c r="K250" s="123">
        <v>774.95</v>
      </c>
      <c r="L250" s="123">
        <v>751.45</v>
      </c>
      <c r="M250" s="123">
        <v>20.4773</v>
      </c>
    </row>
    <row r="251" spans="1:13">
      <c r="A251" s="65">
        <v>241</v>
      </c>
      <c r="B251" s="123" t="s">
        <v>1144</v>
      </c>
      <c r="C251" s="126">
        <v>348.45</v>
      </c>
      <c r="D251" s="124">
        <v>348.7</v>
      </c>
      <c r="E251" s="124">
        <v>342.9</v>
      </c>
      <c r="F251" s="124">
        <v>337.34999999999997</v>
      </c>
      <c r="G251" s="124">
        <v>331.54999999999995</v>
      </c>
      <c r="H251" s="124">
        <v>354.25</v>
      </c>
      <c r="I251" s="124">
        <v>360.05000000000007</v>
      </c>
      <c r="J251" s="124">
        <v>365.6</v>
      </c>
      <c r="K251" s="123">
        <v>354.5</v>
      </c>
      <c r="L251" s="123">
        <v>343.15</v>
      </c>
      <c r="M251" s="123">
        <v>0.83948</v>
      </c>
    </row>
    <row r="252" spans="1:13">
      <c r="A252" s="65">
        <v>242</v>
      </c>
      <c r="B252" s="123" t="s">
        <v>100</v>
      </c>
      <c r="C252" s="126">
        <v>266.45</v>
      </c>
      <c r="D252" s="124">
        <v>268.23333333333335</v>
      </c>
      <c r="E252" s="124">
        <v>262.4666666666667</v>
      </c>
      <c r="F252" s="124">
        <v>258.48333333333335</v>
      </c>
      <c r="G252" s="124">
        <v>252.7166666666667</v>
      </c>
      <c r="H252" s="124">
        <v>272.2166666666667</v>
      </c>
      <c r="I252" s="124">
        <v>277.98333333333335</v>
      </c>
      <c r="J252" s="124">
        <v>281.9666666666667</v>
      </c>
      <c r="K252" s="123">
        <v>274</v>
      </c>
      <c r="L252" s="123">
        <v>264.25</v>
      </c>
      <c r="M252" s="123">
        <v>110.86304</v>
      </c>
    </row>
    <row r="253" spans="1:13">
      <c r="A253" s="65">
        <v>243</v>
      </c>
      <c r="B253" s="123" t="s">
        <v>101</v>
      </c>
      <c r="C253" s="126">
        <v>139.94999999999999</v>
      </c>
      <c r="D253" s="124">
        <v>140.48333333333332</v>
      </c>
      <c r="E253" s="124">
        <v>135.86666666666665</v>
      </c>
      <c r="F253" s="124">
        <v>131.78333333333333</v>
      </c>
      <c r="G253" s="124">
        <v>127.16666666666666</v>
      </c>
      <c r="H253" s="124">
        <v>144.56666666666663</v>
      </c>
      <c r="I253" s="124">
        <v>149.18333333333331</v>
      </c>
      <c r="J253" s="124">
        <v>153.26666666666662</v>
      </c>
      <c r="K253" s="123">
        <v>145.1</v>
      </c>
      <c r="L253" s="123">
        <v>136.4</v>
      </c>
      <c r="M253" s="123">
        <v>177.30695</v>
      </c>
    </row>
    <row r="254" spans="1:13">
      <c r="A254" s="65">
        <v>244</v>
      </c>
      <c r="B254" s="123" t="s">
        <v>1152</v>
      </c>
      <c r="C254" s="126">
        <v>1114.9000000000001</v>
      </c>
      <c r="D254" s="124">
        <v>1111.6333333333334</v>
      </c>
      <c r="E254" s="124">
        <v>1097.1166666666668</v>
      </c>
      <c r="F254" s="124">
        <v>1079.3333333333333</v>
      </c>
      <c r="G254" s="124">
        <v>1064.8166666666666</v>
      </c>
      <c r="H254" s="124">
        <v>1129.416666666667</v>
      </c>
      <c r="I254" s="124">
        <v>1143.9333333333338</v>
      </c>
      <c r="J254" s="124">
        <v>1161.7166666666672</v>
      </c>
      <c r="K254" s="123">
        <v>1126.1500000000001</v>
      </c>
      <c r="L254" s="123">
        <v>1093.8499999999999</v>
      </c>
      <c r="M254" s="123">
        <v>0.24664</v>
      </c>
    </row>
    <row r="255" spans="1:13">
      <c r="A255" s="65">
        <v>245</v>
      </c>
      <c r="B255" s="123" t="s">
        <v>1154</v>
      </c>
      <c r="C255" s="126">
        <v>411.75</v>
      </c>
      <c r="D255" s="124">
        <v>414.09999999999997</v>
      </c>
      <c r="E255" s="124">
        <v>408.19999999999993</v>
      </c>
      <c r="F255" s="124">
        <v>404.65</v>
      </c>
      <c r="G255" s="124">
        <v>398.74999999999994</v>
      </c>
      <c r="H255" s="124">
        <v>417.64999999999992</v>
      </c>
      <c r="I255" s="124">
        <v>423.5499999999999</v>
      </c>
      <c r="J255" s="124">
        <v>427.09999999999991</v>
      </c>
      <c r="K255" s="123">
        <v>420</v>
      </c>
      <c r="L255" s="123">
        <v>410.55</v>
      </c>
      <c r="M255" s="123">
        <v>5.5708799999999998</v>
      </c>
    </row>
    <row r="256" spans="1:13">
      <c r="A256" s="65">
        <v>246</v>
      </c>
      <c r="B256" s="123" t="s">
        <v>1158</v>
      </c>
      <c r="C256" s="126">
        <v>175.15</v>
      </c>
      <c r="D256" s="124">
        <v>175.75</v>
      </c>
      <c r="E256" s="124">
        <v>172</v>
      </c>
      <c r="F256" s="124">
        <v>168.85</v>
      </c>
      <c r="G256" s="124">
        <v>165.1</v>
      </c>
      <c r="H256" s="124">
        <v>178.9</v>
      </c>
      <c r="I256" s="124">
        <v>182.65</v>
      </c>
      <c r="J256" s="124">
        <v>185.8</v>
      </c>
      <c r="K256" s="123">
        <v>179.5</v>
      </c>
      <c r="L256" s="123">
        <v>172.6</v>
      </c>
      <c r="M256" s="123">
        <v>6.9566100000000004</v>
      </c>
    </row>
    <row r="257" spans="1:13">
      <c r="A257" s="65">
        <v>247</v>
      </c>
      <c r="B257" s="123" t="s">
        <v>1162</v>
      </c>
      <c r="C257" s="126">
        <v>163.15</v>
      </c>
      <c r="D257" s="124">
        <v>163.73333333333332</v>
      </c>
      <c r="E257" s="124">
        <v>159.61666666666665</v>
      </c>
      <c r="F257" s="124">
        <v>156.08333333333331</v>
      </c>
      <c r="G257" s="124">
        <v>151.96666666666664</v>
      </c>
      <c r="H257" s="124">
        <v>167.26666666666665</v>
      </c>
      <c r="I257" s="124">
        <v>171.38333333333333</v>
      </c>
      <c r="J257" s="124">
        <v>174.91666666666666</v>
      </c>
      <c r="K257" s="123">
        <v>167.85</v>
      </c>
      <c r="L257" s="123">
        <v>160.19999999999999</v>
      </c>
      <c r="M257" s="123">
        <v>25.374880000000001</v>
      </c>
    </row>
    <row r="258" spans="1:13">
      <c r="A258" s="65">
        <v>248</v>
      </c>
      <c r="B258" s="123" t="s">
        <v>102</v>
      </c>
      <c r="C258" s="126">
        <v>20.3</v>
      </c>
      <c r="D258" s="124">
        <v>20.366666666666667</v>
      </c>
      <c r="E258" s="124">
        <v>19.833333333333336</v>
      </c>
      <c r="F258" s="124">
        <v>19.366666666666667</v>
      </c>
      <c r="G258" s="124">
        <v>18.833333333333336</v>
      </c>
      <c r="H258" s="124">
        <v>20.833333333333336</v>
      </c>
      <c r="I258" s="124">
        <v>21.366666666666667</v>
      </c>
      <c r="J258" s="124">
        <v>21.833333333333336</v>
      </c>
      <c r="K258" s="123">
        <v>20.9</v>
      </c>
      <c r="L258" s="123">
        <v>19.899999999999999</v>
      </c>
      <c r="M258" s="123">
        <v>421.05203</v>
      </c>
    </row>
    <row r="259" spans="1:13">
      <c r="A259" s="65">
        <v>249</v>
      </c>
      <c r="B259" s="123" t="s">
        <v>103</v>
      </c>
      <c r="C259" s="126">
        <v>87.6</v>
      </c>
      <c r="D259" s="124">
        <v>87.583333333333329</v>
      </c>
      <c r="E259" s="124">
        <v>86.416666666666657</v>
      </c>
      <c r="F259" s="124">
        <v>85.233333333333334</v>
      </c>
      <c r="G259" s="124">
        <v>84.066666666666663</v>
      </c>
      <c r="H259" s="124">
        <v>88.766666666666652</v>
      </c>
      <c r="I259" s="124">
        <v>89.933333333333309</v>
      </c>
      <c r="J259" s="124">
        <v>91.116666666666646</v>
      </c>
      <c r="K259" s="123">
        <v>88.75</v>
      </c>
      <c r="L259" s="123">
        <v>86.4</v>
      </c>
      <c r="M259" s="123">
        <v>59.880499999999998</v>
      </c>
    </row>
    <row r="260" spans="1:13">
      <c r="A260" s="65">
        <v>250</v>
      </c>
      <c r="B260" s="123" t="s">
        <v>104</v>
      </c>
      <c r="C260" s="126">
        <v>289.95</v>
      </c>
      <c r="D260" s="124">
        <v>288.35000000000002</v>
      </c>
      <c r="E260" s="124">
        <v>282.70000000000005</v>
      </c>
      <c r="F260" s="124">
        <v>275.45000000000005</v>
      </c>
      <c r="G260" s="124">
        <v>269.80000000000007</v>
      </c>
      <c r="H260" s="124">
        <v>295.60000000000002</v>
      </c>
      <c r="I260" s="124">
        <v>301.25</v>
      </c>
      <c r="J260" s="124">
        <v>308.5</v>
      </c>
      <c r="K260" s="123">
        <v>294</v>
      </c>
      <c r="L260" s="123">
        <v>281.10000000000002</v>
      </c>
      <c r="M260" s="123">
        <v>66.046210000000002</v>
      </c>
    </row>
    <row r="261" spans="1:13">
      <c r="A261" s="65">
        <v>251</v>
      </c>
      <c r="B261" s="123" t="s">
        <v>1179</v>
      </c>
      <c r="C261" s="126">
        <v>913.35</v>
      </c>
      <c r="D261" s="124">
        <v>926.05000000000007</v>
      </c>
      <c r="E261" s="124">
        <v>889.30000000000018</v>
      </c>
      <c r="F261" s="124">
        <v>865.25000000000011</v>
      </c>
      <c r="G261" s="124">
        <v>828.50000000000023</v>
      </c>
      <c r="H261" s="124">
        <v>950.10000000000014</v>
      </c>
      <c r="I261" s="124">
        <v>986.84999999999991</v>
      </c>
      <c r="J261" s="124">
        <v>1010.9000000000001</v>
      </c>
      <c r="K261" s="123">
        <v>962.8</v>
      </c>
      <c r="L261" s="123">
        <v>902</v>
      </c>
      <c r="M261" s="123">
        <v>11.905860000000001</v>
      </c>
    </row>
    <row r="262" spans="1:13">
      <c r="A262" s="65">
        <v>252</v>
      </c>
      <c r="B262" s="123" t="s">
        <v>105</v>
      </c>
      <c r="C262" s="126">
        <v>2043.2</v>
      </c>
      <c r="D262" s="124">
        <v>2072.5333333333333</v>
      </c>
      <c r="E262" s="124">
        <v>1996.6666666666665</v>
      </c>
      <c r="F262" s="124">
        <v>1950.1333333333332</v>
      </c>
      <c r="G262" s="124">
        <v>1874.2666666666664</v>
      </c>
      <c r="H262" s="124">
        <v>2119.0666666666666</v>
      </c>
      <c r="I262" s="124">
        <v>2194.9333333333334</v>
      </c>
      <c r="J262" s="124">
        <v>2241.4666666666667</v>
      </c>
      <c r="K262" s="123">
        <v>2148.4</v>
      </c>
      <c r="L262" s="123">
        <v>2026</v>
      </c>
      <c r="M262" s="123">
        <v>11.800689999999999</v>
      </c>
    </row>
    <row r="263" spans="1:13">
      <c r="A263" s="65">
        <v>253</v>
      </c>
      <c r="B263" s="123" t="s">
        <v>106</v>
      </c>
      <c r="C263" s="126">
        <v>516.1</v>
      </c>
      <c r="D263" s="124">
        <v>517.35</v>
      </c>
      <c r="E263" s="124">
        <v>505.80000000000007</v>
      </c>
      <c r="F263" s="124">
        <v>495.50000000000006</v>
      </c>
      <c r="G263" s="124">
        <v>483.9500000000001</v>
      </c>
      <c r="H263" s="124">
        <v>527.65000000000009</v>
      </c>
      <c r="I263" s="124">
        <v>539.20000000000005</v>
      </c>
      <c r="J263" s="124">
        <v>549.5</v>
      </c>
      <c r="K263" s="123">
        <v>528.9</v>
      </c>
      <c r="L263" s="123">
        <v>507.05</v>
      </c>
      <c r="M263" s="123">
        <v>58.986699999999999</v>
      </c>
    </row>
    <row r="264" spans="1:13">
      <c r="A264" s="65">
        <v>254</v>
      </c>
      <c r="B264" s="123" t="s">
        <v>1187</v>
      </c>
      <c r="C264" s="126">
        <v>365.1</v>
      </c>
      <c r="D264" s="124">
        <v>362.68333333333334</v>
      </c>
      <c r="E264" s="124">
        <v>358.41666666666669</v>
      </c>
      <c r="F264" s="124">
        <v>351.73333333333335</v>
      </c>
      <c r="G264" s="124">
        <v>347.4666666666667</v>
      </c>
      <c r="H264" s="124">
        <v>369.36666666666667</v>
      </c>
      <c r="I264" s="124">
        <v>373.63333333333333</v>
      </c>
      <c r="J264" s="124">
        <v>380.31666666666666</v>
      </c>
      <c r="K264" s="123">
        <v>366.95</v>
      </c>
      <c r="L264" s="123">
        <v>356</v>
      </c>
      <c r="M264" s="123">
        <v>0.62553000000000003</v>
      </c>
    </row>
    <row r="265" spans="1:13">
      <c r="A265" s="65">
        <v>255</v>
      </c>
      <c r="B265" s="123" t="s">
        <v>1191</v>
      </c>
      <c r="C265" s="126">
        <v>631.65</v>
      </c>
      <c r="D265" s="124">
        <v>644.93333333333339</v>
      </c>
      <c r="E265" s="124">
        <v>612.86666666666679</v>
      </c>
      <c r="F265" s="124">
        <v>594.08333333333337</v>
      </c>
      <c r="G265" s="124">
        <v>562.01666666666677</v>
      </c>
      <c r="H265" s="124">
        <v>663.71666666666681</v>
      </c>
      <c r="I265" s="124">
        <v>695.78333333333342</v>
      </c>
      <c r="J265" s="124">
        <v>714.56666666666683</v>
      </c>
      <c r="K265" s="123">
        <v>677</v>
      </c>
      <c r="L265" s="123">
        <v>626.15</v>
      </c>
      <c r="M265" s="123">
        <v>9.5061900000000001</v>
      </c>
    </row>
    <row r="266" spans="1:13">
      <c r="A266" s="65">
        <v>256</v>
      </c>
      <c r="B266" s="123" t="s">
        <v>1194</v>
      </c>
      <c r="C266" s="126">
        <v>443.9</v>
      </c>
      <c r="D266" s="124">
        <v>448.25</v>
      </c>
      <c r="E266" s="124">
        <v>430.5</v>
      </c>
      <c r="F266" s="124">
        <v>417.1</v>
      </c>
      <c r="G266" s="124">
        <v>399.35</v>
      </c>
      <c r="H266" s="124">
        <v>461.65</v>
      </c>
      <c r="I266" s="124">
        <v>479.4</v>
      </c>
      <c r="J266" s="124">
        <v>492.79999999999995</v>
      </c>
      <c r="K266" s="123">
        <v>466</v>
      </c>
      <c r="L266" s="123">
        <v>434.85</v>
      </c>
      <c r="M266" s="123">
        <v>2.2946900000000001</v>
      </c>
    </row>
    <row r="267" spans="1:13">
      <c r="A267" s="65">
        <v>257</v>
      </c>
      <c r="B267" s="123" t="s">
        <v>204</v>
      </c>
      <c r="C267" s="126">
        <v>510.1</v>
      </c>
      <c r="D267" s="124">
        <v>503.5333333333333</v>
      </c>
      <c r="E267" s="124">
        <v>488.16666666666663</v>
      </c>
      <c r="F267" s="124">
        <v>466.23333333333335</v>
      </c>
      <c r="G267" s="124">
        <v>450.86666666666667</v>
      </c>
      <c r="H267" s="124">
        <v>525.46666666666658</v>
      </c>
      <c r="I267" s="124">
        <v>540.83333333333326</v>
      </c>
      <c r="J267" s="124">
        <v>562.76666666666654</v>
      </c>
      <c r="K267" s="123">
        <v>518.9</v>
      </c>
      <c r="L267" s="123">
        <v>481.6</v>
      </c>
      <c r="M267" s="123">
        <v>3.8784999999999998</v>
      </c>
    </row>
    <row r="268" spans="1:13">
      <c r="A268" s="65">
        <v>258</v>
      </c>
      <c r="B268" s="123" t="s">
        <v>205</v>
      </c>
      <c r="C268" s="126">
        <v>110.9</v>
      </c>
      <c r="D268" s="124">
        <v>109.56666666666666</v>
      </c>
      <c r="E268" s="124">
        <v>107.33333333333333</v>
      </c>
      <c r="F268" s="124">
        <v>103.76666666666667</v>
      </c>
      <c r="G268" s="124">
        <v>101.53333333333333</v>
      </c>
      <c r="H268" s="124">
        <v>113.13333333333333</v>
      </c>
      <c r="I268" s="124">
        <v>115.36666666666667</v>
      </c>
      <c r="J268" s="124">
        <v>118.93333333333332</v>
      </c>
      <c r="K268" s="123">
        <v>111.8</v>
      </c>
      <c r="L268" s="123">
        <v>106</v>
      </c>
      <c r="M268" s="123">
        <v>52.195959999999999</v>
      </c>
    </row>
    <row r="269" spans="1:13">
      <c r="A269" s="65">
        <v>259</v>
      </c>
      <c r="B269" s="123" t="s">
        <v>1207</v>
      </c>
      <c r="C269" s="126">
        <v>351.55</v>
      </c>
      <c r="D269" s="124">
        <v>351.11666666666662</v>
      </c>
      <c r="E269" s="124">
        <v>344.33333333333326</v>
      </c>
      <c r="F269" s="124">
        <v>337.11666666666662</v>
      </c>
      <c r="G269" s="124">
        <v>330.33333333333326</v>
      </c>
      <c r="H269" s="124">
        <v>358.33333333333326</v>
      </c>
      <c r="I269" s="124">
        <v>365.11666666666667</v>
      </c>
      <c r="J269" s="124">
        <v>372.33333333333326</v>
      </c>
      <c r="K269" s="123">
        <v>357.9</v>
      </c>
      <c r="L269" s="123">
        <v>343.9</v>
      </c>
      <c r="M269" s="123">
        <v>2.54189</v>
      </c>
    </row>
    <row r="270" spans="1:13">
      <c r="A270" s="65">
        <v>260</v>
      </c>
      <c r="B270" s="123" t="s">
        <v>1215</v>
      </c>
      <c r="C270" s="126">
        <v>138.80000000000001</v>
      </c>
      <c r="D270" s="124">
        <v>138.38333333333335</v>
      </c>
      <c r="E270" s="124">
        <v>136.3666666666667</v>
      </c>
      <c r="F270" s="124">
        <v>133.93333333333334</v>
      </c>
      <c r="G270" s="124">
        <v>131.91666666666669</v>
      </c>
      <c r="H270" s="124">
        <v>140.81666666666672</v>
      </c>
      <c r="I270" s="124">
        <v>142.83333333333337</v>
      </c>
      <c r="J270" s="124">
        <v>145.26666666666674</v>
      </c>
      <c r="K270" s="123">
        <v>140.4</v>
      </c>
      <c r="L270" s="123">
        <v>135.94999999999999</v>
      </c>
      <c r="M270" s="123">
        <v>3.91804</v>
      </c>
    </row>
    <row r="271" spans="1:13">
      <c r="A271" s="65">
        <v>261</v>
      </c>
      <c r="B271" s="123" t="s">
        <v>1227</v>
      </c>
      <c r="C271" s="126">
        <v>289.3</v>
      </c>
      <c r="D271" s="124">
        <v>290.66666666666669</v>
      </c>
      <c r="E271" s="124">
        <v>286.63333333333338</v>
      </c>
      <c r="F271" s="124">
        <v>283.9666666666667</v>
      </c>
      <c r="G271" s="124">
        <v>279.93333333333339</v>
      </c>
      <c r="H271" s="124">
        <v>293.33333333333337</v>
      </c>
      <c r="I271" s="124">
        <v>297.36666666666667</v>
      </c>
      <c r="J271" s="124">
        <v>300.03333333333336</v>
      </c>
      <c r="K271" s="123">
        <v>294.7</v>
      </c>
      <c r="L271" s="123">
        <v>288</v>
      </c>
      <c r="M271" s="123">
        <v>0.39344000000000001</v>
      </c>
    </row>
    <row r="272" spans="1:13">
      <c r="A272" s="65">
        <v>262</v>
      </c>
      <c r="B272" s="123" t="s">
        <v>1231</v>
      </c>
      <c r="C272" s="126">
        <v>307.39999999999998</v>
      </c>
      <c r="D272" s="124">
        <v>309.86666666666667</v>
      </c>
      <c r="E272" s="124">
        <v>303.68333333333334</v>
      </c>
      <c r="F272" s="124">
        <v>299.96666666666664</v>
      </c>
      <c r="G272" s="124">
        <v>293.7833333333333</v>
      </c>
      <c r="H272" s="124">
        <v>313.58333333333337</v>
      </c>
      <c r="I272" s="124">
        <v>319.76666666666677</v>
      </c>
      <c r="J272" s="124">
        <v>323.48333333333341</v>
      </c>
      <c r="K272" s="123">
        <v>316.05</v>
      </c>
      <c r="L272" s="123">
        <v>306.14999999999998</v>
      </c>
      <c r="M272" s="123">
        <v>1.84823</v>
      </c>
    </row>
    <row r="273" spans="1:13">
      <c r="A273" s="65">
        <v>263</v>
      </c>
      <c r="B273" s="123" t="s">
        <v>1236</v>
      </c>
      <c r="C273" s="126">
        <v>365.45</v>
      </c>
      <c r="D273" s="124">
        <v>364.41666666666669</v>
      </c>
      <c r="E273" s="124">
        <v>358.98333333333335</v>
      </c>
      <c r="F273" s="124">
        <v>352.51666666666665</v>
      </c>
      <c r="G273" s="124">
        <v>347.08333333333331</v>
      </c>
      <c r="H273" s="124">
        <v>370.88333333333338</v>
      </c>
      <c r="I273" s="124">
        <v>376.31666666666666</v>
      </c>
      <c r="J273" s="124">
        <v>382.78333333333342</v>
      </c>
      <c r="K273" s="123">
        <v>369.85</v>
      </c>
      <c r="L273" s="123">
        <v>357.95</v>
      </c>
      <c r="M273" s="123">
        <v>2.0686499999999999</v>
      </c>
    </row>
    <row r="274" spans="1:13">
      <c r="A274" s="65">
        <v>264</v>
      </c>
      <c r="B274" s="123" t="s">
        <v>107</v>
      </c>
      <c r="C274" s="126">
        <v>1108.95</v>
      </c>
      <c r="D274" s="124">
        <v>1101.7666666666667</v>
      </c>
      <c r="E274" s="124">
        <v>1090.3333333333333</v>
      </c>
      <c r="F274" s="124">
        <v>1071.7166666666667</v>
      </c>
      <c r="G274" s="124">
        <v>1060.2833333333333</v>
      </c>
      <c r="H274" s="124">
        <v>1120.3833333333332</v>
      </c>
      <c r="I274" s="124">
        <v>1131.8166666666666</v>
      </c>
      <c r="J274" s="124">
        <v>1150.4333333333332</v>
      </c>
      <c r="K274" s="123">
        <v>1113.2</v>
      </c>
      <c r="L274" s="123">
        <v>1083.1500000000001</v>
      </c>
      <c r="M274" s="123">
        <v>31.430109999999999</v>
      </c>
    </row>
    <row r="275" spans="1:13">
      <c r="A275" s="65">
        <v>265</v>
      </c>
      <c r="B275" s="123" t="s">
        <v>203</v>
      </c>
      <c r="C275" s="126">
        <v>211.6</v>
      </c>
      <c r="D275" s="124">
        <v>213.75</v>
      </c>
      <c r="E275" s="124">
        <v>206.85</v>
      </c>
      <c r="F275" s="124">
        <v>202.1</v>
      </c>
      <c r="G275" s="124">
        <v>195.2</v>
      </c>
      <c r="H275" s="124">
        <v>218.5</v>
      </c>
      <c r="I275" s="124">
        <v>225.39999999999998</v>
      </c>
      <c r="J275" s="124">
        <v>230.15</v>
      </c>
      <c r="K275" s="123">
        <v>220.65</v>
      </c>
      <c r="L275" s="123">
        <v>209</v>
      </c>
      <c r="M275" s="123">
        <v>40.027720000000002</v>
      </c>
    </row>
    <row r="276" spans="1:13">
      <c r="A276" s="65">
        <v>266</v>
      </c>
      <c r="B276" s="123" t="s">
        <v>1253</v>
      </c>
      <c r="C276" s="126">
        <v>732.5</v>
      </c>
      <c r="D276" s="124">
        <v>738.18333333333339</v>
      </c>
      <c r="E276" s="124">
        <v>710.41666666666674</v>
      </c>
      <c r="F276" s="124">
        <v>688.33333333333337</v>
      </c>
      <c r="G276" s="124">
        <v>660.56666666666672</v>
      </c>
      <c r="H276" s="124">
        <v>760.26666666666677</v>
      </c>
      <c r="I276" s="124">
        <v>788.03333333333342</v>
      </c>
      <c r="J276" s="124">
        <v>810.11666666666679</v>
      </c>
      <c r="K276" s="123">
        <v>765.95</v>
      </c>
      <c r="L276" s="123">
        <v>716.1</v>
      </c>
      <c r="M276" s="123">
        <v>0.39249000000000001</v>
      </c>
    </row>
    <row r="277" spans="1:13">
      <c r="A277" s="65">
        <v>267</v>
      </c>
      <c r="B277" s="123" t="s">
        <v>1254</v>
      </c>
      <c r="C277" s="126">
        <v>614.9</v>
      </c>
      <c r="D277" s="124">
        <v>615.58333333333337</v>
      </c>
      <c r="E277" s="124">
        <v>606.16666666666674</v>
      </c>
      <c r="F277" s="124">
        <v>597.43333333333339</v>
      </c>
      <c r="G277" s="124">
        <v>588.01666666666677</v>
      </c>
      <c r="H277" s="124">
        <v>624.31666666666672</v>
      </c>
      <c r="I277" s="124">
        <v>633.73333333333346</v>
      </c>
      <c r="J277" s="124">
        <v>642.4666666666667</v>
      </c>
      <c r="K277" s="123">
        <v>625</v>
      </c>
      <c r="L277" s="123">
        <v>606.85</v>
      </c>
      <c r="M277" s="123">
        <v>1.39547</v>
      </c>
    </row>
    <row r="278" spans="1:13">
      <c r="A278" s="65">
        <v>268</v>
      </c>
      <c r="B278" s="123" t="s">
        <v>229</v>
      </c>
      <c r="C278" s="126">
        <v>515.5</v>
      </c>
      <c r="D278" s="124">
        <v>504.86666666666673</v>
      </c>
      <c r="E278" s="124">
        <v>491.08333333333348</v>
      </c>
      <c r="F278" s="124">
        <v>466.66666666666674</v>
      </c>
      <c r="G278" s="124">
        <v>452.8833333333335</v>
      </c>
      <c r="H278" s="124">
        <v>529.28333333333353</v>
      </c>
      <c r="I278" s="124">
        <v>543.06666666666661</v>
      </c>
      <c r="J278" s="124">
        <v>567.48333333333346</v>
      </c>
      <c r="K278" s="123">
        <v>518.65</v>
      </c>
      <c r="L278" s="123">
        <v>480.45</v>
      </c>
      <c r="M278" s="123">
        <v>11.465920000000001</v>
      </c>
    </row>
    <row r="279" spans="1:13">
      <c r="A279" s="65">
        <v>269</v>
      </c>
      <c r="B279" s="123" t="s">
        <v>108</v>
      </c>
      <c r="C279" s="126">
        <v>147.5</v>
      </c>
      <c r="D279" s="124">
        <v>147.6</v>
      </c>
      <c r="E279" s="124">
        <v>145.54999999999998</v>
      </c>
      <c r="F279" s="124">
        <v>143.6</v>
      </c>
      <c r="G279" s="124">
        <v>141.54999999999998</v>
      </c>
      <c r="H279" s="124">
        <v>149.54999999999998</v>
      </c>
      <c r="I279" s="124">
        <v>151.6</v>
      </c>
      <c r="J279" s="124">
        <v>153.54999999999998</v>
      </c>
      <c r="K279" s="123">
        <v>149.65</v>
      </c>
      <c r="L279" s="123">
        <v>145.65</v>
      </c>
      <c r="M279" s="123">
        <v>24.138200000000001</v>
      </c>
    </row>
    <row r="280" spans="1:13">
      <c r="A280" s="65">
        <v>270</v>
      </c>
      <c r="B280" s="123" t="s">
        <v>1263</v>
      </c>
      <c r="C280" s="126">
        <v>100</v>
      </c>
      <c r="D280" s="124">
        <v>99.433333333333323</v>
      </c>
      <c r="E280" s="124">
        <v>97.916666666666643</v>
      </c>
      <c r="F280" s="124">
        <v>95.833333333333314</v>
      </c>
      <c r="G280" s="124">
        <v>94.316666666666634</v>
      </c>
      <c r="H280" s="124">
        <v>101.51666666666665</v>
      </c>
      <c r="I280" s="124">
        <v>103.03333333333333</v>
      </c>
      <c r="J280" s="124">
        <v>105.11666666666666</v>
      </c>
      <c r="K280" s="123">
        <v>100.95</v>
      </c>
      <c r="L280" s="123">
        <v>97.35</v>
      </c>
      <c r="M280" s="123">
        <v>5.9686599999999999</v>
      </c>
    </row>
    <row r="281" spans="1:13">
      <c r="A281" s="65">
        <v>271</v>
      </c>
      <c r="B281" s="123" t="s">
        <v>109</v>
      </c>
      <c r="C281" s="126">
        <v>172.6</v>
      </c>
      <c r="D281" s="124">
        <v>173.58333333333334</v>
      </c>
      <c r="E281" s="124">
        <v>169.51666666666668</v>
      </c>
      <c r="F281" s="124">
        <v>166.43333333333334</v>
      </c>
      <c r="G281" s="124">
        <v>162.36666666666667</v>
      </c>
      <c r="H281" s="124">
        <v>176.66666666666669</v>
      </c>
      <c r="I281" s="124">
        <v>180.73333333333335</v>
      </c>
      <c r="J281" s="124">
        <v>183.81666666666669</v>
      </c>
      <c r="K281" s="123">
        <v>177.65</v>
      </c>
      <c r="L281" s="123">
        <v>170.5</v>
      </c>
      <c r="M281" s="123">
        <v>52.457410000000003</v>
      </c>
    </row>
    <row r="282" spans="1:13">
      <c r="A282" s="65">
        <v>272</v>
      </c>
      <c r="B282" s="123" t="s">
        <v>1266</v>
      </c>
      <c r="C282" s="126">
        <v>127.9</v>
      </c>
      <c r="D282" s="124">
        <v>128.69999999999999</v>
      </c>
      <c r="E282" s="124">
        <v>125.89999999999998</v>
      </c>
      <c r="F282" s="124">
        <v>123.89999999999999</v>
      </c>
      <c r="G282" s="124">
        <v>121.09999999999998</v>
      </c>
      <c r="H282" s="124">
        <v>130.69999999999999</v>
      </c>
      <c r="I282" s="124">
        <v>133.5</v>
      </c>
      <c r="J282" s="124">
        <v>135.49999999999997</v>
      </c>
      <c r="K282" s="123">
        <v>131.5</v>
      </c>
      <c r="L282" s="123">
        <v>126.7</v>
      </c>
      <c r="M282" s="123">
        <v>33.113230000000001</v>
      </c>
    </row>
    <row r="283" spans="1:13">
      <c r="A283" s="65">
        <v>273</v>
      </c>
      <c r="B283" s="123" t="s">
        <v>1268</v>
      </c>
      <c r="C283" s="126">
        <v>903.7</v>
      </c>
      <c r="D283" s="124">
        <v>901.9</v>
      </c>
      <c r="E283" s="124">
        <v>884.8</v>
      </c>
      <c r="F283" s="124">
        <v>865.9</v>
      </c>
      <c r="G283" s="124">
        <v>848.8</v>
      </c>
      <c r="H283" s="124">
        <v>920.8</v>
      </c>
      <c r="I283" s="124">
        <v>937.90000000000009</v>
      </c>
      <c r="J283" s="124">
        <v>956.8</v>
      </c>
      <c r="K283" s="123">
        <v>919</v>
      </c>
      <c r="L283" s="123">
        <v>883</v>
      </c>
      <c r="M283" s="123">
        <v>4.5900800000000004</v>
      </c>
    </row>
    <row r="284" spans="1:13">
      <c r="A284" s="65">
        <v>274</v>
      </c>
      <c r="B284" s="123" t="s">
        <v>1274</v>
      </c>
      <c r="C284" s="126">
        <v>6023.05</v>
      </c>
      <c r="D284" s="124">
        <v>6073.3666666666659</v>
      </c>
      <c r="E284" s="124">
        <v>5949.7833333333319</v>
      </c>
      <c r="F284" s="124">
        <v>5876.5166666666664</v>
      </c>
      <c r="G284" s="124">
        <v>5752.9333333333325</v>
      </c>
      <c r="H284" s="124">
        <v>6146.6333333333314</v>
      </c>
      <c r="I284" s="124">
        <v>6270.2166666666653</v>
      </c>
      <c r="J284" s="124">
        <v>6343.4833333333308</v>
      </c>
      <c r="K284" s="123">
        <v>6196.95</v>
      </c>
      <c r="L284" s="123">
        <v>6000.1</v>
      </c>
      <c r="M284" s="123">
        <v>2.5020000000000001E-2</v>
      </c>
    </row>
    <row r="285" spans="1:13">
      <c r="A285" s="65">
        <v>275</v>
      </c>
      <c r="B285" s="123" t="s">
        <v>110</v>
      </c>
      <c r="C285" s="126">
        <v>534.95000000000005</v>
      </c>
      <c r="D285" s="124">
        <v>534.75000000000011</v>
      </c>
      <c r="E285" s="124">
        <v>529.4000000000002</v>
      </c>
      <c r="F285" s="124">
        <v>523.85000000000014</v>
      </c>
      <c r="G285" s="124">
        <v>518.50000000000023</v>
      </c>
      <c r="H285" s="124">
        <v>540.30000000000018</v>
      </c>
      <c r="I285" s="124">
        <v>545.65000000000009</v>
      </c>
      <c r="J285" s="124">
        <v>551.20000000000016</v>
      </c>
      <c r="K285" s="123">
        <v>540.1</v>
      </c>
      <c r="L285" s="123">
        <v>529.20000000000005</v>
      </c>
      <c r="M285" s="123">
        <v>29.928319999999999</v>
      </c>
    </row>
    <row r="286" spans="1:13">
      <c r="A286" s="65">
        <v>276</v>
      </c>
      <c r="B286" s="123" t="s">
        <v>111</v>
      </c>
      <c r="C286" s="126">
        <v>1416.5</v>
      </c>
      <c r="D286" s="124">
        <v>1422.7333333333333</v>
      </c>
      <c r="E286" s="124">
        <v>1405.7666666666667</v>
      </c>
      <c r="F286" s="124">
        <v>1395.0333333333333</v>
      </c>
      <c r="G286" s="124">
        <v>1378.0666666666666</v>
      </c>
      <c r="H286" s="124">
        <v>1433.4666666666667</v>
      </c>
      <c r="I286" s="124">
        <v>1450.4333333333334</v>
      </c>
      <c r="J286" s="124">
        <v>1461.1666666666667</v>
      </c>
      <c r="K286" s="123">
        <v>1439.7</v>
      </c>
      <c r="L286" s="123">
        <v>1412</v>
      </c>
      <c r="M286" s="123">
        <v>26.145150000000001</v>
      </c>
    </row>
    <row r="287" spans="1:13">
      <c r="A287" s="65">
        <v>277</v>
      </c>
      <c r="B287" s="123" t="s">
        <v>2225</v>
      </c>
      <c r="C287" s="126">
        <v>1272.75</v>
      </c>
      <c r="D287" s="124">
        <v>1301.4333333333334</v>
      </c>
      <c r="E287" s="124">
        <v>1231.3166666666668</v>
      </c>
      <c r="F287" s="124">
        <v>1189.8833333333334</v>
      </c>
      <c r="G287" s="124">
        <v>1119.7666666666669</v>
      </c>
      <c r="H287" s="124">
        <v>1342.8666666666668</v>
      </c>
      <c r="I287" s="124">
        <v>1412.9833333333336</v>
      </c>
      <c r="J287" s="124">
        <v>1454.4166666666667</v>
      </c>
      <c r="K287" s="123">
        <v>1371.55</v>
      </c>
      <c r="L287" s="123">
        <v>1260</v>
      </c>
      <c r="M287" s="123">
        <v>1.8854500000000001</v>
      </c>
    </row>
    <row r="288" spans="1:13">
      <c r="A288" s="65">
        <v>278</v>
      </c>
      <c r="B288" s="123" t="s">
        <v>2286</v>
      </c>
      <c r="C288" s="126">
        <v>1209.4000000000001</v>
      </c>
      <c r="D288" s="124">
        <v>1233.1333333333334</v>
      </c>
      <c r="E288" s="124">
        <v>1177.2666666666669</v>
      </c>
      <c r="F288" s="124">
        <v>1145.1333333333334</v>
      </c>
      <c r="G288" s="124">
        <v>1089.2666666666669</v>
      </c>
      <c r="H288" s="124">
        <v>1265.2666666666669</v>
      </c>
      <c r="I288" s="124">
        <v>1321.1333333333332</v>
      </c>
      <c r="J288" s="124">
        <v>1353.2666666666669</v>
      </c>
      <c r="K288" s="123">
        <v>1289</v>
      </c>
      <c r="L288" s="123">
        <v>1201</v>
      </c>
      <c r="M288" s="123">
        <v>0.77959999999999996</v>
      </c>
    </row>
    <row r="289" spans="1:13">
      <c r="A289" s="65">
        <v>279</v>
      </c>
      <c r="B289" s="123" t="s">
        <v>112</v>
      </c>
      <c r="C289" s="126">
        <v>883.75</v>
      </c>
      <c r="D289" s="124">
        <v>887.15</v>
      </c>
      <c r="E289" s="124">
        <v>872.59999999999991</v>
      </c>
      <c r="F289" s="124">
        <v>861.44999999999993</v>
      </c>
      <c r="G289" s="124">
        <v>846.89999999999986</v>
      </c>
      <c r="H289" s="124">
        <v>898.3</v>
      </c>
      <c r="I289" s="124">
        <v>912.84999999999991</v>
      </c>
      <c r="J289" s="124">
        <v>924</v>
      </c>
      <c r="K289" s="123">
        <v>901.7</v>
      </c>
      <c r="L289" s="123">
        <v>876</v>
      </c>
      <c r="M289" s="123">
        <v>15.90192</v>
      </c>
    </row>
    <row r="290" spans="1:13">
      <c r="A290" s="65">
        <v>280</v>
      </c>
      <c r="B290" s="123" t="s">
        <v>113</v>
      </c>
      <c r="C290" s="126">
        <v>763.05</v>
      </c>
      <c r="D290" s="124">
        <v>763.61666666666667</v>
      </c>
      <c r="E290" s="124">
        <v>756.08333333333337</v>
      </c>
      <c r="F290" s="124">
        <v>749.11666666666667</v>
      </c>
      <c r="G290" s="124">
        <v>741.58333333333337</v>
      </c>
      <c r="H290" s="124">
        <v>770.58333333333337</v>
      </c>
      <c r="I290" s="124">
        <v>778.11666666666667</v>
      </c>
      <c r="J290" s="124">
        <v>785.08333333333337</v>
      </c>
      <c r="K290" s="123">
        <v>771.15</v>
      </c>
      <c r="L290" s="123">
        <v>756.65</v>
      </c>
      <c r="M290" s="123">
        <v>22.420449999999999</v>
      </c>
    </row>
    <row r="291" spans="1:13">
      <c r="A291" s="65">
        <v>281</v>
      </c>
      <c r="B291" s="123" t="s">
        <v>114</v>
      </c>
      <c r="C291" s="126">
        <v>463.5</v>
      </c>
      <c r="D291" s="124">
        <v>462.25</v>
      </c>
      <c r="E291" s="124">
        <v>449.5</v>
      </c>
      <c r="F291" s="124">
        <v>435.5</v>
      </c>
      <c r="G291" s="124">
        <v>422.75</v>
      </c>
      <c r="H291" s="124">
        <v>476.25</v>
      </c>
      <c r="I291" s="124">
        <v>489</v>
      </c>
      <c r="J291" s="124">
        <v>503</v>
      </c>
      <c r="K291" s="123">
        <v>475</v>
      </c>
      <c r="L291" s="123">
        <v>448.25</v>
      </c>
      <c r="M291" s="123">
        <v>29.680980000000002</v>
      </c>
    </row>
    <row r="292" spans="1:13">
      <c r="A292" s="65">
        <v>282</v>
      </c>
      <c r="B292" s="123" t="s">
        <v>1316</v>
      </c>
      <c r="C292" s="126">
        <v>158.5</v>
      </c>
      <c r="D292" s="124">
        <v>160.38333333333333</v>
      </c>
      <c r="E292" s="124">
        <v>155.76666666666665</v>
      </c>
      <c r="F292" s="124">
        <v>153.03333333333333</v>
      </c>
      <c r="G292" s="124">
        <v>148.41666666666666</v>
      </c>
      <c r="H292" s="124">
        <v>163.11666666666665</v>
      </c>
      <c r="I292" s="124">
        <v>167.73333333333332</v>
      </c>
      <c r="J292" s="124">
        <v>170.46666666666664</v>
      </c>
      <c r="K292" s="123">
        <v>165</v>
      </c>
      <c r="L292" s="123">
        <v>157.65</v>
      </c>
      <c r="M292" s="123">
        <v>0.68459999999999999</v>
      </c>
    </row>
    <row r="293" spans="1:13">
      <c r="A293" s="65">
        <v>283</v>
      </c>
      <c r="B293" s="123" t="s">
        <v>1320</v>
      </c>
      <c r="C293" s="126">
        <v>221.3</v>
      </c>
      <c r="D293" s="124">
        <v>223.98333333333335</v>
      </c>
      <c r="E293" s="124">
        <v>217.26666666666671</v>
      </c>
      <c r="F293" s="124">
        <v>213.23333333333335</v>
      </c>
      <c r="G293" s="124">
        <v>206.51666666666671</v>
      </c>
      <c r="H293" s="124">
        <v>228.01666666666671</v>
      </c>
      <c r="I293" s="124">
        <v>234.73333333333335</v>
      </c>
      <c r="J293" s="124">
        <v>238.76666666666671</v>
      </c>
      <c r="K293" s="123">
        <v>230.7</v>
      </c>
      <c r="L293" s="123">
        <v>219.95</v>
      </c>
      <c r="M293" s="123">
        <v>2.1632500000000001</v>
      </c>
    </row>
    <row r="294" spans="1:13">
      <c r="A294" s="65">
        <v>284</v>
      </c>
      <c r="B294" s="123" t="s">
        <v>1336</v>
      </c>
      <c r="C294" s="126">
        <v>110.95</v>
      </c>
      <c r="D294" s="124">
        <v>111.68333333333334</v>
      </c>
      <c r="E294" s="124">
        <v>108.51666666666668</v>
      </c>
      <c r="F294" s="124">
        <v>106.08333333333334</v>
      </c>
      <c r="G294" s="124">
        <v>102.91666666666669</v>
      </c>
      <c r="H294" s="124">
        <v>114.11666666666667</v>
      </c>
      <c r="I294" s="124">
        <v>117.28333333333333</v>
      </c>
      <c r="J294" s="124">
        <v>119.71666666666667</v>
      </c>
      <c r="K294" s="123">
        <v>114.85</v>
      </c>
      <c r="L294" s="123">
        <v>109.25</v>
      </c>
      <c r="M294" s="123">
        <v>48.018450000000001</v>
      </c>
    </row>
    <row r="295" spans="1:13">
      <c r="A295" s="65">
        <v>285</v>
      </c>
      <c r="B295" s="123" t="s">
        <v>1348</v>
      </c>
      <c r="C295" s="126">
        <v>377.5</v>
      </c>
      <c r="D295" s="124">
        <v>379.5</v>
      </c>
      <c r="E295" s="124">
        <v>367</v>
      </c>
      <c r="F295" s="124">
        <v>356.5</v>
      </c>
      <c r="G295" s="124">
        <v>344</v>
      </c>
      <c r="H295" s="124">
        <v>390</v>
      </c>
      <c r="I295" s="124">
        <v>402.5</v>
      </c>
      <c r="J295" s="124">
        <v>413</v>
      </c>
      <c r="K295" s="123">
        <v>392</v>
      </c>
      <c r="L295" s="123">
        <v>369</v>
      </c>
      <c r="M295" s="123">
        <v>2.52264</v>
      </c>
    </row>
    <row r="296" spans="1:13">
      <c r="A296" s="65">
        <v>286</v>
      </c>
      <c r="B296" s="123" t="s">
        <v>242</v>
      </c>
      <c r="C296" s="126">
        <v>309.39999999999998</v>
      </c>
      <c r="D296" s="124">
        <v>310.76666666666665</v>
      </c>
      <c r="E296" s="124">
        <v>306.18333333333328</v>
      </c>
      <c r="F296" s="124">
        <v>302.96666666666664</v>
      </c>
      <c r="G296" s="124">
        <v>298.38333333333327</v>
      </c>
      <c r="H296" s="124">
        <v>313.98333333333329</v>
      </c>
      <c r="I296" s="124">
        <v>318.56666666666666</v>
      </c>
      <c r="J296" s="124">
        <v>321.7833333333333</v>
      </c>
      <c r="K296" s="123">
        <v>315.35000000000002</v>
      </c>
      <c r="L296" s="123">
        <v>307.55</v>
      </c>
      <c r="M296" s="123">
        <v>7.2187999999999999</v>
      </c>
    </row>
    <row r="297" spans="1:13">
      <c r="A297" s="65">
        <v>287</v>
      </c>
      <c r="B297" s="123" t="s">
        <v>1355</v>
      </c>
      <c r="C297" s="126">
        <v>40.299999999999997</v>
      </c>
      <c r="D297" s="124">
        <v>40.833333333333336</v>
      </c>
      <c r="E297" s="124">
        <v>39.466666666666669</v>
      </c>
      <c r="F297" s="124">
        <v>38.633333333333333</v>
      </c>
      <c r="G297" s="124">
        <v>37.266666666666666</v>
      </c>
      <c r="H297" s="124">
        <v>41.666666666666671</v>
      </c>
      <c r="I297" s="124">
        <v>43.033333333333331</v>
      </c>
      <c r="J297" s="124">
        <v>43.866666666666674</v>
      </c>
      <c r="K297" s="123">
        <v>42.2</v>
      </c>
      <c r="L297" s="123">
        <v>40</v>
      </c>
      <c r="M297" s="123">
        <v>43.270829999999997</v>
      </c>
    </row>
    <row r="298" spans="1:13">
      <c r="A298" s="65">
        <v>288</v>
      </c>
      <c r="B298" s="123" t="s">
        <v>115</v>
      </c>
      <c r="C298" s="126">
        <v>9509.7000000000007</v>
      </c>
      <c r="D298" s="124">
        <v>9517.8666666666668</v>
      </c>
      <c r="E298" s="124">
        <v>9450.7333333333336</v>
      </c>
      <c r="F298" s="124">
        <v>9391.7666666666664</v>
      </c>
      <c r="G298" s="124">
        <v>9324.6333333333332</v>
      </c>
      <c r="H298" s="124">
        <v>9576.8333333333339</v>
      </c>
      <c r="I298" s="124">
        <v>9643.966666666669</v>
      </c>
      <c r="J298" s="124">
        <v>9702.9333333333343</v>
      </c>
      <c r="K298" s="123">
        <v>9585</v>
      </c>
      <c r="L298" s="123">
        <v>9458.9</v>
      </c>
      <c r="M298" s="123">
        <v>4.6265000000000001</v>
      </c>
    </row>
    <row r="299" spans="1:13">
      <c r="A299" s="65">
        <v>289</v>
      </c>
      <c r="B299" s="123" t="s">
        <v>2229</v>
      </c>
      <c r="C299" s="126">
        <v>114</v>
      </c>
      <c r="D299" s="124">
        <v>114.23333333333333</v>
      </c>
      <c r="E299" s="124">
        <v>113.26666666666667</v>
      </c>
      <c r="F299" s="124">
        <v>112.53333333333333</v>
      </c>
      <c r="G299" s="124">
        <v>111.56666666666666</v>
      </c>
      <c r="H299" s="124">
        <v>114.96666666666667</v>
      </c>
      <c r="I299" s="124">
        <v>115.93333333333334</v>
      </c>
      <c r="J299" s="124">
        <v>116.66666666666667</v>
      </c>
      <c r="K299" s="123">
        <v>115.2</v>
      </c>
      <c r="L299" s="123">
        <v>113.5</v>
      </c>
      <c r="M299" s="123">
        <v>3.3841000000000001</v>
      </c>
    </row>
    <row r="300" spans="1:13">
      <c r="A300" s="65">
        <v>290</v>
      </c>
      <c r="B300" s="123" t="s">
        <v>357</v>
      </c>
      <c r="C300" s="126">
        <v>3285.6</v>
      </c>
      <c r="D300" s="124">
        <v>3286.7666666666664</v>
      </c>
      <c r="E300" s="124">
        <v>3263.833333333333</v>
      </c>
      <c r="F300" s="124">
        <v>3242.0666666666666</v>
      </c>
      <c r="G300" s="124">
        <v>3219.1333333333332</v>
      </c>
      <c r="H300" s="124">
        <v>3308.5333333333328</v>
      </c>
      <c r="I300" s="124">
        <v>3331.4666666666662</v>
      </c>
      <c r="J300" s="124">
        <v>3353.2333333333327</v>
      </c>
      <c r="K300" s="123">
        <v>3309.7</v>
      </c>
      <c r="L300" s="123">
        <v>3265</v>
      </c>
      <c r="M300" s="123">
        <v>4.3448099999999998</v>
      </c>
    </row>
    <row r="301" spans="1:13">
      <c r="A301" s="65">
        <v>291</v>
      </c>
      <c r="B301" s="123" t="s">
        <v>116</v>
      </c>
      <c r="C301" s="126">
        <v>170.4</v>
      </c>
      <c r="D301" s="124">
        <v>172.04999999999998</v>
      </c>
      <c r="E301" s="124">
        <v>168.34999999999997</v>
      </c>
      <c r="F301" s="124">
        <v>166.29999999999998</v>
      </c>
      <c r="G301" s="124">
        <v>162.59999999999997</v>
      </c>
      <c r="H301" s="124">
        <v>174.09999999999997</v>
      </c>
      <c r="I301" s="124">
        <v>177.79999999999995</v>
      </c>
      <c r="J301" s="124">
        <v>179.84999999999997</v>
      </c>
      <c r="K301" s="123">
        <v>175.75</v>
      </c>
      <c r="L301" s="123">
        <v>170</v>
      </c>
      <c r="M301" s="123">
        <v>2.46034</v>
      </c>
    </row>
    <row r="302" spans="1:13">
      <c r="A302" s="65">
        <v>292</v>
      </c>
      <c r="B302" s="123" t="s">
        <v>1379</v>
      </c>
      <c r="C302" s="126">
        <v>1451.45</v>
      </c>
      <c r="D302" s="124">
        <v>1461.7</v>
      </c>
      <c r="E302" s="124">
        <v>1430.95</v>
      </c>
      <c r="F302" s="124">
        <v>1410.45</v>
      </c>
      <c r="G302" s="124">
        <v>1379.7</v>
      </c>
      <c r="H302" s="124">
        <v>1482.2</v>
      </c>
      <c r="I302" s="124">
        <v>1512.95</v>
      </c>
      <c r="J302" s="124">
        <v>1533.45</v>
      </c>
      <c r="K302" s="123">
        <v>1492.45</v>
      </c>
      <c r="L302" s="123">
        <v>1441.2</v>
      </c>
      <c r="M302" s="123">
        <v>0.17183000000000001</v>
      </c>
    </row>
    <row r="303" spans="1:13">
      <c r="A303" s="65">
        <v>293</v>
      </c>
      <c r="B303" s="123" t="s">
        <v>2201</v>
      </c>
      <c r="C303" s="126">
        <v>1021.4</v>
      </c>
      <c r="D303" s="124">
        <v>1016.8000000000001</v>
      </c>
      <c r="E303" s="124">
        <v>1006.8500000000001</v>
      </c>
      <c r="F303" s="124">
        <v>992.30000000000007</v>
      </c>
      <c r="G303" s="124">
        <v>982.35000000000014</v>
      </c>
      <c r="H303" s="124">
        <v>1031.3500000000001</v>
      </c>
      <c r="I303" s="124">
        <v>1041.3000000000002</v>
      </c>
      <c r="J303" s="124">
        <v>1055.8500000000001</v>
      </c>
      <c r="K303" s="123">
        <v>1026.75</v>
      </c>
      <c r="L303" s="123">
        <v>1002.25</v>
      </c>
      <c r="M303" s="123">
        <v>2.4421900000000001</v>
      </c>
    </row>
    <row r="304" spans="1:13">
      <c r="A304" s="65">
        <v>294</v>
      </c>
      <c r="B304" s="123" t="s">
        <v>1382</v>
      </c>
      <c r="C304" s="126">
        <v>330.6</v>
      </c>
      <c r="D304" s="124">
        <v>336.8</v>
      </c>
      <c r="E304" s="124">
        <v>319.60000000000002</v>
      </c>
      <c r="F304" s="124">
        <v>308.60000000000002</v>
      </c>
      <c r="G304" s="124">
        <v>291.40000000000003</v>
      </c>
      <c r="H304" s="124">
        <v>347.8</v>
      </c>
      <c r="I304" s="124">
        <v>364.99999999999994</v>
      </c>
      <c r="J304" s="124">
        <v>376</v>
      </c>
      <c r="K304" s="123">
        <v>354</v>
      </c>
      <c r="L304" s="123">
        <v>325.8</v>
      </c>
      <c r="M304" s="123">
        <v>1.4448399999999999</v>
      </c>
    </row>
    <row r="305" spans="1:13">
      <c r="A305" s="65">
        <v>295</v>
      </c>
      <c r="B305" s="123" t="s">
        <v>1384</v>
      </c>
      <c r="C305" s="126">
        <v>199.6</v>
      </c>
      <c r="D305" s="124">
        <v>200.86666666666667</v>
      </c>
      <c r="E305" s="124">
        <v>196.73333333333335</v>
      </c>
      <c r="F305" s="124">
        <v>193.86666666666667</v>
      </c>
      <c r="G305" s="124">
        <v>189.73333333333335</v>
      </c>
      <c r="H305" s="124">
        <v>203.73333333333335</v>
      </c>
      <c r="I305" s="124">
        <v>207.86666666666667</v>
      </c>
      <c r="J305" s="124">
        <v>210.73333333333335</v>
      </c>
      <c r="K305" s="123">
        <v>205</v>
      </c>
      <c r="L305" s="123">
        <v>198</v>
      </c>
      <c r="M305" s="123">
        <v>1.8453299999999999</v>
      </c>
    </row>
    <row r="306" spans="1:13">
      <c r="A306" s="65">
        <v>296</v>
      </c>
      <c r="B306" s="123" t="s">
        <v>1386</v>
      </c>
      <c r="C306" s="126">
        <v>1233.4000000000001</v>
      </c>
      <c r="D306" s="124">
        <v>1229.3000000000002</v>
      </c>
      <c r="E306" s="124">
        <v>1209.1500000000003</v>
      </c>
      <c r="F306" s="124">
        <v>1184.9000000000001</v>
      </c>
      <c r="G306" s="124">
        <v>1164.7500000000002</v>
      </c>
      <c r="H306" s="124">
        <v>1253.5500000000004</v>
      </c>
      <c r="I306" s="124">
        <v>1273.7</v>
      </c>
      <c r="J306" s="124">
        <v>1297.9500000000005</v>
      </c>
      <c r="K306" s="123">
        <v>1249.45</v>
      </c>
      <c r="L306" s="123">
        <v>1205.05</v>
      </c>
      <c r="M306" s="123">
        <v>0.96379999999999999</v>
      </c>
    </row>
    <row r="307" spans="1:13">
      <c r="A307" s="65">
        <v>297</v>
      </c>
      <c r="B307" s="123" t="s">
        <v>117</v>
      </c>
      <c r="C307" s="126">
        <v>770</v>
      </c>
      <c r="D307" s="124">
        <v>770.56666666666661</v>
      </c>
      <c r="E307" s="124">
        <v>761.98333333333323</v>
      </c>
      <c r="F307" s="124">
        <v>753.96666666666658</v>
      </c>
      <c r="G307" s="124">
        <v>745.38333333333321</v>
      </c>
      <c r="H307" s="124">
        <v>778.58333333333326</v>
      </c>
      <c r="I307" s="124">
        <v>787.16666666666674</v>
      </c>
      <c r="J307" s="124">
        <v>795.18333333333328</v>
      </c>
      <c r="K307" s="123">
        <v>779.15</v>
      </c>
      <c r="L307" s="123">
        <v>762.55</v>
      </c>
      <c r="M307" s="123">
        <v>15.90667</v>
      </c>
    </row>
    <row r="308" spans="1:13">
      <c r="A308" s="65">
        <v>298</v>
      </c>
      <c r="B308" s="123" t="s">
        <v>1394</v>
      </c>
      <c r="C308" s="126">
        <v>61.35</v>
      </c>
      <c r="D308" s="124">
        <v>61.183333333333337</v>
      </c>
      <c r="E308" s="124">
        <v>60.416666666666671</v>
      </c>
      <c r="F308" s="124">
        <v>59.483333333333334</v>
      </c>
      <c r="G308" s="124">
        <v>58.716666666666669</v>
      </c>
      <c r="H308" s="124">
        <v>62.116666666666674</v>
      </c>
      <c r="I308" s="124">
        <v>62.88333333333334</v>
      </c>
      <c r="J308" s="124">
        <v>63.816666666666677</v>
      </c>
      <c r="K308" s="123">
        <v>61.95</v>
      </c>
      <c r="L308" s="123">
        <v>60.25</v>
      </c>
      <c r="M308" s="123">
        <v>20.756080000000001</v>
      </c>
    </row>
    <row r="309" spans="1:13">
      <c r="A309" s="65">
        <v>299</v>
      </c>
      <c r="B309" s="123" t="s">
        <v>1398</v>
      </c>
      <c r="C309" s="126">
        <v>242.45</v>
      </c>
      <c r="D309" s="124">
        <v>242.16666666666666</v>
      </c>
      <c r="E309" s="124">
        <v>238.2833333333333</v>
      </c>
      <c r="F309" s="124">
        <v>234.11666666666665</v>
      </c>
      <c r="G309" s="124">
        <v>230.23333333333329</v>
      </c>
      <c r="H309" s="124">
        <v>246.33333333333331</v>
      </c>
      <c r="I309" s="124">
        <v>250.2166666666667</v>
      </c>
      <c r="J309" s="124">
        <v>254.38333333333333</v>
      </c>
      <c r="K309" s="123">
        <v>246.05</v>
      </c>
      <c r="L309" s="123">
        <v>238</v>
      </c>
      <c r="M309" s="123">
        <v>3.9649999999999999</v>
      </c>
    </row>
    <row r="310" spans="1:13">
      <c r="A310" s="65">
        <v>300</v>
      </c>
      <c r="B310" s="123" t="s">
        <v>1404</v>
      </c>
      <c r="C310" s="126">
        <v>2568.5500000000002</v>
      </c>
      <c r="D310" s="124">
        <v>2568.9833333333331</v>
      </c>
      <c r="E310" s="124">
        <v>2543.6166666666663</v>
      </c>
      <c r="F310" s="124">
        <v>2518.6833333333334</v>
      </c>
      <c r="G310" s="124">
        <v>2493.3166666666666</v>
      </c>
      <c r="H310" s="124">
        <v>2593.9166666666661</v>
      </c>
      <c r="I310" s="124">
        <v>2619.2833333333328</v>
      </c>
      <c r="J310" s="124">
        <v>2644.2166666666658</v>
      </c>
      <c r="K310" s="123">
        <v>2594.35</v>
      </c>
      <c r="L310" s="123">
        <v>2544.0500000000002</v>
      </c>
      <c r="M310" s="123">
        <v>9.9529999999999993E-2</v>
      </c>
    </row>
    <row r="311" spans="1:13">
      <c r="A311" s="65">
        <v>301</v>
      </c>
      <c r="B311" s="123" t="s">
        <v>118</v>
      </c>
      <c r="C311" s="126">
        <v>365.8</v>
      </c>
      <c r="D311" s="124">
        <v>364.58333333333331</v>
      </c>
      <c r="E311" s="124">
        <v>361.61666666666662</v>
      </c>
      <c r="F311" s="124">
        <v>357.43333333333328</v>
      </c>
      <c r="G311" s="124">
        <v>354.46666666666658</v>
      </c>
      <c r="H311" s="124">
        <v>368.76666666666665</v>
      </c>
      <c r="I311" s="124">
        <v>371.73333333333335</v>
      </c>
      <c r="J311" s="124">
        <v>375.91666666666669</v>
      </c>
      <c r="K311" s="123">
        <v>367.55</v>
      </c>
      <c r="L311" s="123">
        <v>360.4</v>
      </c>
      <c r="M311" s="123">
        <v>19.848710000000001</v>
      </c>
    </row>
    <row r="312" spans="1:13">
      <c r="A312" s="65">
        <v>302</v>
      </c>
      <c r="B312" s="123" t="s">
        <v>1413</v>
      </c>
      <c r="C312" s="126">
        <v>1285.7</v>
      </c>
      <c r="D312" s="124">
        <v>1267.9166666666667</v>
      </c>
      <c r="E312" s="124">
        <v>1242.8333333333335</v>
      </c>
      <c r="F312" s="124">
        <v>1199.9666666666667</v>
      </c>
      <c r="G312" s="124">
        <v>1174.8833333333334</v>
      </c>
      <c r="H312" s="124">
        <v>1310.7833333333335</v>
      </c>
      <c r="I312" s="124">
        <v>1335.866666666667</v>
      </c>
      <c r="J312" s="124">
        <v>1378.7333333333336</v>
      </c>
      <c r="K312" s="123">
        <v>1293</v>
      </c>
      <c r="L312" s="123">
        <v>1225.05</v>
      </c>
      <c r="M312" s="123">
        <v>1.3338300000000001</v>
      </c>
    </row>
    <row r="313" spans="1:13">
      <c r="A313" s="65">
        <v>303</v>
      </c>
      <c r="B313" s="123" t="s">
        <v>206</v>
      </c>
      <c r="C313" s="126">
        <v>894.85</v>
      </c>
      <c r="D313" s="124">
        <v>896.94999999999993</v>
      </c>
      <c r="E313" s="124">
        <v>881.89999999999986</v>
      </c>
      <c r="F313" s="124">
        <v>868.94999999999993</v>
      </c>
      <c r="G313" s="124">
        <v>853.89999999999986</v>
      </c>
      <c r="H313" s="124">
        <v>909.89999999999986</v>
      </c>
      <c r="I313" s="124">
        <v>924.94999999999982</v>
      </c>
      <c r="J313" s="124">
        <v>937.89999999999986</v>
      </c>
      <c r="K313" s="123">
        <v>912</v>
      </c>
      <c r="L313" s="123">
        <v>884</v>
      </c>
      <c r="M313" s="123">
        <v>5.2660900000000002</v>
      </c>
    </row>
    <row r="314" spans="1:13">
      <c r="A314" s="65">
        <v>304</v>
      </c>
      <c r="B314" s="123" t="s">
        <v>119</v>
      </c>
      <c r="C314" s="126">
        <v>68113.350000000006</v>
      </c>
      <c r="D314" s="124">
        <v>68042.616666666669</v>
      </c>
      <c r="E314" s="124">
        <v>67286.483333333337</v>
      </c>
      <c r="F314" s="124">
        <v>66459.616666666669</v>
      </c>
      <c r="G314" s="124">
        <v>65703.483333333337</v>
      </c>
      <c r="H314" s="124">
        <v>68869.483333333337</v>
      </c>
      <c r="I314" s="124">
        <v>69625.616666666669</v>
      </c>
      <c r="J314" s="124">
        <v>70452.483333333337</v>
      </c>
      <c r="K314" s="123">
        <v>68798.75</v>
      </c>
      <c r="L314" s="123">
        <v>67215.75</v>
      </c>
      <c r="M314" s="123">
        <v>8.1019999999999995E-2</v>
      </c>
    </row>
    <row r="315" spans="1:13">
      <c r="A315" s="65">
        <v>305</v>
      </c>
      <c r="B315" s="123" t="s">
        <v>1419</v>
      </c>
      <c r="C315" s="126">
        <v>128.94999999999999</v>
      </c>
      <c r="D315" s="124">
        <v>128.36666666666667</v>
      </c>
      <c r="E315" s="124">
        <v>126.73333333333335</v>
      </c>
      <c r="F315" s="124">
        <v>124.51666666666668</v>
      </c>
      <c r="G315" s="124">
        <v>122.88333333333335</v>
      </c>
      <c r="H315" s="124">
        <v>130.58333333333334</v>
      </c>
      <c r="I315" s="124">
        <v>132.21666666666667</v>
      </c>
      <c r="J315" s="124">
        <v>134.43333333333334</v>
      </c>
      <c r="K315" s="123">
        <v>130</v>
      </c>
      <c r="L315" s="123">
        <v>126.15</v>
      </c>
      <c r="M315" s="123">
        <v>20.407430000000002</v>
      </c>
    </row>
    <row r="316" spans="1:13">
      <c r="A316" s="65">
        <v>306</v>
      </c>
      <c r="B316" s="123" t="s">
        <v>1421</v>
      </c>
      <c r="C316" s="126">
        <v>25.2</v>
      </c>
      <c r="D316" s="124">
        <v>25.266666666666666</v>
      </c>
      <c r="E316" s="124">
        <v>24.68333333333333</v>
      </c>
      <c r="F316" s="124">
        <v>24.166666666666664</v>
      </c>
      <c r="G316" s="124">
        <v>23.583333333333329</v>
      </c>
      <c r="H316" s="124">
        <v>25.783333333333331</v>
      </c>
      <c r="I316" s="124">
        <v>26.366666666666667</v>
      </c>
      <c r="J316" s="124">
        <v>26.883333333333333</v>
      </c>
      <c r="K316" s="123">
        <v>25.85</v>
      </c>
      <c r="L316" s="123">
        <v>24.75</v>
      </c>
      <c r="M316" s="123">
        <v>13.93281</v>
      </c>
    </row>
    <row r="317" spans="1:13">
      <c r="A317" s="65">
        <v>307</v>
      </c>
      <c r="B317" s="123" t="s">
        <v>1435</v>
      </c>
      <c r="C317" s="126">
        <v>415.25</v>
      </c>
      <c r="D317" s="124">
        <v>414.95</v>
      </c>
      <c r="E317" s="124">
        <v>407.9</v>
      </c>
      <c r="F317" s="124">
        <v>400.55</v>
      </c>
      <c r="G317" s="124">
        <v>393.5</v>
      </c>
      <c r="H317" s="124">
        <v>422.29999999999995</v>
      </c>
      <c r="I317" s="124">
        <v>429.35</v>
      </c>
      <c r="J317" s="124">
        <v>436.69999999999993</v>
      </c>
      <c r="K317" s="123">
        <v>422</v>
      </c>
      <c r="L317" s="123">
        <v>407.6</v>
      </c>
      <c r="M317" s="123">
        <v>4.7165800000000004</v>
      </c>
    </row>
    <row r="318" spans="1:13">
      <c r="A318" s="65">
        <v>308</v>
      </c>
      <c r="B318" s="123" t="s">
        <v>386</v>
      </c>
      <c r="C318" s="126">
        <v>946.9</v>
      </c>
      <c r="D318" s="124">
        <v>943.75</v>
      </c>
      <c r="E318" s="124">
        <v>931.15</v>
      </c>
      <c r="F318" s="124">
        <v>915.4</v>
      </c>
      <c r="G318" s="124">
        <v>902.8</v>
      </c>
      <c r="H318" s="124">
        <v>959.5</v>
      </c>
      <c r="I318" s="124">
        <v>972.09999999999991</v>
      </c>
      <c r="J318" s="124">
        <v>987.85</v>
      </c>
      <c r="K318" s="123">
        <v>956.35</v>
      </c>
      <c r="L318" s="123">
        <v>928</v>
      </c>
      <c r="M318" s="123">
        <v>2.8112400000000002</v>
      </c>
    </row>
    <row r="319" spans="1:13">
      <c r="A319" s="65">
        <v>309</v>
      </c>
      <c r="B319" s="123" t="s">
        <v>1452</v>
      </c>
      <c r="C319" s="126">
        <v>75.3</v>
      </c>
      <c r="D319" s="124">
        <v>75.716666666666669</v>
      </c>
      <c r="E319" s="124">
        <v>73.683333333333337</v>
      </c>
      <c r="F319" s="124">
        <v>72.066666666666663</v>
      </c>
      <c r="G319" s="124">
        <v>70.033333333333331</v>
      </c>
      <c r="H319" s="124">
        <v>77.333333333333343</v>
      </c>
      <c r="I319" s="124">
        <v>79.366666666666674</v>
      </c>
      <c r="J319" s="124">
        <v>80.983333333333348</v>
      </c>
      <c r="K319" s="123">
        <v>77.75</v>
      </c>
      <c r="L319" s="123">
        <v>74.099999999999994</v>
      </c>
      <c r="M319" s="123">
        <v>143.90601000000001</v>
      </c>
    </row>
    <row r="320" spans="1:13">
      <c r="A320" s="65">
        <v>310</v>
      </c>
      <c r="B320" s="123" t="s">
        <v>1454</v>
      </c>
      <c r="C320" s="126">
        <v>1351.55</v>
      </c>
      <c r="D320" s="124">
        <v>1360.95</v>
      </c>
      <c r="E320" s="124">
        <v>1326.9</v>
      </c>
      <c r="F320" s="124">
        <v>1302.25</v>
      </c>
      <c r="G320" s="124">
        <v>1268.2</v>
      </c>
      <c r="H320" s="124">
        <v>1385.6000000000001</v>
      </c>
      <c r="I320" s="124">
        <v>1419.6499999999999</v>
      </c>
      <c r="J320" s="124">
        <v>1444.3000000000002</v>
      </c>
      <c r="K320" s="123">
        <v>1395</v>
      </c>
      <c r="L320" s="123">
        <v>1336.3</v>
      </c>
      <c r="M320" s="123">
        <v>2.6004800000000001</v>
      </c>
    </row>
    <row r="321" spans="1:13">
      <c r="A321" s="65">
        <v>311</v>
      </c>
      <c r="B321" s="123" t="s">
        <v>1456</v>
      </c>
      <c r="C321" s="126">
        <v>794.85</v>
      </c>
      <c r="D321" s="124">
        <v>800.2833333333333</v>
      </c>
      <c r="E321" s="124">
        <v>780.56666666666661</v>
      </c>
      <c r="F321" s="124">
        <v>766.2833333333333</v>
      </c>
      <c r="G321" s="124">
        <v>746.56666666666661</v>
      </c>
      <c r="H321" s="124">
        <v>814.56666666666661</v>
      </c>
      <c r="I321" s="124">
        <v>834.2833333333333</v>
      </c>
      <c r="J321" s="124">
        <v>848.56666666666661</v>
      </c>
      <c r="K321" s="123">
        <v>820</v>
      </c>
      <c r="L321" s="123">
        <v>786</v>
      </c>
      <c r="M321" s="123">
        <v>0.33783000000000002</v>
      </c>
    </row>
    <row r="322" spans="1:13">
      <c r="A322" s="65">
        <v>312</v>
      </c>
      <c r="B322" s="123" t="s">
        <v>1457</v>
      </c>
      <c r="C322" s="126">
        <v>178.85</v>
      </c>
      <c r="D322" s="124">
        <v>180.31666666666669</v>
      </c>
      <c r="E322" s="124">
        <v>175.13333333333338</v>
      </c>
      <c r="F322" s="124">
        <v>171.41666666666669</v>
      </c>
      <c r="G322" s="124">
        <v>166.23333333333338</v>
      </c>
      <c r="H322" s="124">
        <v>184.03333333333339</v>
      </c>
      <c r="I322" s="124">
        <v>189.21666666666673</v>
      </c>
      <c r="J322" s="124">
        <v>192.93333333333339</v>
      </c>
      <c r="K322" s="123">
        <v>185.5</v>
      </c>
      <c r="L322" s="123">
        <v>176.6</v>
      </c>
      <c r="M322" s="123">
        <v>4.2804399999999996</v>
      </c>
    </row>
    <row r="323" spans="1:13">
      <c r="A323" s="65">
        <v>313</v>
      </c>
      <c r="B323" s="123" t="s">
        <v>1459</v>
      </c>
      <c r="C323" s="126">
        <v>146.75</v>
      </c>
      <c r="D323" s="124">
        <v>144.25</v>
      </c>
      <c r="E323" s="124">
        <v>140.5</v>
      </c>
      <c r="F323" s="124">
        <v>134.25</v>
      </c>
      <c r="G323" s="124">
        <v>130.5</v>
      </c>
      <c r="H323" s="124">
        <v>150.5</v>
      </c>
      <c r="I323" s="124">
        <v>154.25</v>
      </c>
      <c r="J323" s="124">
        <v>160.5</v>
      </c>
      <c r="K323" s="123">
        <v>148</v>
      </c>
      <c r="L323" s="123">
        <v>138</v>
      </c>
      <c r="M323" s="123">
        <v>0.67784999999999995</v>
      </c>
    </row>
    <row r="324" spans="1:13">
      <c r="A324" s="65">
        <v>314</v>
      </c>
      <c r="B324" s="123" t="s">
        <v>379</v>
      </c>
      <c r="C324" s="126">
        <v>225.95</v>
      </c>
      <c r="D324" s="124">
        <v>225.88333333333333</v>
      </c>
      <c r="E324" s="124">
        <v>222.16666666666666</v>
      </c>
      <c r="F324" s="124">
        <v>218.38333333333333</v>
      </c>
      <c r="G324" s="124">
        <v>214.66666666666666</v>
      </c>
      <c r="H324" s="124">
        <v>229.66666666666666</v>
      </c>
      <c r="I324" s="124">
        <v>233.38333333333335</v>
      </c>
      <c r="J324" s="124">
        <v>237.16666666666666</v>
      </c>
      <c r="K324" s="123">
        <v>229.6</v>
      </c>
      <c r="L324" s="123">
        <v>222.1</v>
      </c>
      <c r="M324" s="123">
        <v>31.283550000000002</v>
      </c>
    </row>
    <row r="325" spans="1:13">
      <c r="A325" s="65">
        <v>315</v>
      </c>
      <c r="B325" s="123" t="s">
        <v>1462</v>
      </c>
      <c r="C325" s="126">
        <v>157.44999999999999</v>
      </c>
      <c r="D325" s="124">
        <v>158.38333333333335</v>
      </c>
      <c r="E325" s="124">
        <v>154.3666666666667</v>
      </c>
      <c r="F325" s="124">
        <v>151.28333333333336</v>
      </c>
      <c r="G325" s="124">
        <v>147.26666666666671</v>
      </c>
      <c r="H325" s="124">
        <v>161.4666666666667</v>
      </c>
      <c r="I325" s="124">
        <v>165.48333333333335</v>
      </c>
      <c r="J325" s="124">
        <v>168.56666666666669</v>
      </c>
      <c r="K325" s="123">
        <v>162.4</v>
      </c>
      <c r="L325" s="123">
        <v>155.30000000000001</v>
      </c>
      <c r="M325" s="123">
        <v>3.59537</v>
      </c>
    </row>
    <row r="326" spans="1:13">
      <c r="A326" s="65">
        <v>316</v>
      </c>
      <c r="B326" s="123" t="s">
        <v>243</v>
      </c>
      <c r="C326" s="126">
        <v>122.5</v>
      </c>
      <c r="D326" s="124">
        <v>123.41666666666667</v>
      </c>
      <c r="E326" s="124">
        <v>119.98333333333335</v>
      </c>
      <c r="F326" s="124">
        <v>117.46666666666668</v>
      </c>
      <c r="G326" s="124">
        <v>114.03333333333336</v>
      </c>
      <c r="H326" s="124">
        <v>125.93333333333334</v>
      </c>
      <c r="I326" s="124">
        <v>129.36666666666665</v>
      </c>
      <c r="J326" s="124">
        <v>131.88333333333333</v>
      </c>
      <c r="K326" s="123">
        <v>126.85</v>
      </c>
      <c r="L326" s="123">
        <v>120.9</v>
      </c>
      <c r="M326" s="123">
        <v>44.436959999999999</v>
      </c>
    </row>
    <row r="327" spans="1:13">
      <c r="A327" s="65">
        <v>317</v>
      </c>
      <c r="B327" s="123" t="s">
        <v>1475</v>
      </c>
      <c r="C327" s="126">
        <v>55.85</v>
      </c>
      <c r="D327" s="124">
        <v>55.400000000000006</v>
      </c>
      <c r="E327" s="124">
        <v>53.600000000000009</v>
      </c>
      <c r="F327" s="124">
        <v>51.35</v>
      </c>
      <c r="G327" s="124">
        <v>49.550000000000004</v>
      </c>
      <c r="H327" s="124">
        <v>57.650000000000013</v>
      </c>
      <c r="I327" s="124">
        <v>59.45000000000001</v>
      </c>
      <c r="J327" s="124">
        <v>61.700000000000017</v>
      </c>
      <c r="K327" s="123">
        <v>57.2</v>
      </c>
      <c r="L327" s="123">
        <v>53.15</v>
      </c>
      <c r="M327" s="123">
        <v>26.182970000000001</v>
      </c>
    </row>
    <row r="328" spans="1:13">
      <c r="A328" s="65">
        <v>318</v>
      </c>
      <c r="B328" s="123" t="s">
        <v>1482</v>
      </c>
      <c r="C328" s="126">
        <v>285.39999999999998</v>
      </c>
      <c r="D328" s="124">
        <v>286.13333333333333</v>
      </c>
      <c r="E328" s="124">
        <v>284.26666666666665</v>
      </c>
      <c r="F328" s="124">
        <v>283.13333333333333</v>
      </c>
      <c r="G328" s="124">
        <v>281.26666666666665</v>
      </c>
      <c r="H328" s="124">
        <v>287.26666666666665</v>
      </c>
      <c r="I328" s="124">
        <v>289.13333333333333</v>
      </c>
      <c r="J328" s="124">
        <v>290.26666666666665</v>
      </c>
      <c r="K328" s="123">
        <v>288</v>
      </c>
      <c r="L328" s="123">
        <v>285</v>
      </c>
      <c r="M328" s="123">
        <v>0.19753000000000001</v>
      </c>
    </row>
    <row r="329" spans="1:13">
      <c r="A329" s="65">
        <v>319</v>
      </c>
      <c r="B329" s="123" t="s">
        <v>120</v>
      </c>
      <c r="C329" s="126">
        <v>29.45</v>
      </c>
      <c r="D329" s="124">
        <v>29.600000000000005</v>
      </c>
      <c r="E329" s="124">
        <v>29.20000000000001</v>
      </c>
      <c r="F329" s="124">
        <v>28.950000000000006</v>
      </c>
      <c r="G329" s="124">
        <v>28.550000000000011</v>
      </c>
      <c r="H329" s="124">
        <v>29.850000000000009</v>
      </c>
      <c r="I329" s="124">
        <v>30.250000000000007</v>
      </c>
      <c r="J329" s="124">
        <v>30.500000000000007</v>
      </c>
      <c r="K329" s="123">
        <v>30</v>
      </c>
      <c r="L329" s="123">
        <v>29.35</v>
      </c>
      <c r="M329" s="123">
        <v>54.338200000000001</v>
      </c>
    </row>
    <row r="330" spans="1:13">
      <c r="A330" s="65">
        <v>320</v>
      </c>
      <c r="B330" s="123" t="s">
        <v>1491</v>
      </c>
      <c r="C330" s="126">
        <v>856.15</v>
      </c>
      <c r="D330" s="124">
        <v>856.9666666666667</v>
      </c>
      <c r="E330" s="124">
        <v>845.93333333333339</v>
      </c>
      <c r="F330" s="124">
        <v>835.7166666666667</v>
      </c>
      <c r="G330" s="124">
        <v>824.68333333333339</v>
      </c>
      <c r="H330" s="124">
        <v>867.18333333333339</v>
      </c>
      <c r="I330" s="124">
        <v>878.2166666666667</v>
      </c>
      <c r="J330" s="124">
        <v>888.43333333333339</v>
      </c>
      <c r="K330" s="123">
        <v>868</v>
      </c>
      <c r="L330" s="123">
        <v>846.75</v>
      </c>
      <c r="M330" s="123">
        <v>10.69232</v>
      </c>
    </row>
    <row r="331" spans="1:13">
      <c r="A331" s="65">
        <v>321</v>
      </c>
      <c r="B331" s="123" t="s">
        <v>1495</v>
      </c>
      <c r="C331" s="126">
        <v>1809.05</v>
      </c>
      <c r="D331" s="124">
        <v>1816.3500000000001</v>
      </c>
      <c r="E331" s="124">
        <v>1782.7000000000003</v>
      </c>
      <c r="F331" s="124">
        <v>1756.3500000000001</v>
      </c>
      <c r="G331" s="124">
        <v>1722.7000000000003</v>
      </c>
      <c r="H331" s="124">
        <v>1842.7000000000003</v>
      </c>
      <c r="I331" s="124">
        <v>1876.3500000000004</v>
      </c>
      <c r="J331" s="124">
        <v>1902.7000000000003</v>
      </c>
      <c r="K331" s="123">
        <v>1850</v>
      </c>
      <c r="L331" s="123">
        <v>1790</v>
      </c>
      <c r="M331" s="123">
        <v>0.18756</v>
      </c>
    </row>
    <row r="332" spans="1:13">
      <c r="A332" s="65">
        <v>322</v>
      </c>
      <c r="B332" s="123" t="s">
        <v>2237</v>
      </c>
      <c r="C332" s="126">
        <v>103.8</v>
      </c>
      <c r="D332" s="124">
        <v>103.73333333333333</v>
      </c>
      <c r="E332" s="124">
        <v>102.66666666666667</v>
      </c>
      <c r="F332" s="124">
        <v>101.53333333333333</v>
      </c>
      <c r="G332" s="124">
        <v>100.46666666666667</v>
      </c>
      <c r="H332" s="124">
        <v>104.86666666666667</v>
      </c>
      <c r="I332" s="124">
        <v>105.93333333333334</v>
      </c>
      <c r="J332" s="124">
        <v>107.06666666666668</v>
      </c>
      <c r="K332" s="123">
        <v>104.8</v>
      </c>
      <c r="L332" s="123">
        <v>102.6</v>
      </c>
      <c r="M332" s="123">
        <v>3.5465900000000001</v>
      </c>
    </row>
    <row r="333" spans="1:13">
      <c r="A333" s="65">
        <v>323</v>
      </c>
      <c r="B333" s="123" t="s">
        <v>121</v>
      </c>
      <c r="C333" s="126">
        <v>140.30000000000001</v>
      </c>
      <c r="D333" s="124">
        <v>141.16666666666666</v>
      </c>
      <c r="E333" s="124">
        <v>137.73333333333332</v>
      </c>
      <c r="F333" s="124">
        <v>135.16666666666666</v>
      </c>
      <c r="G333" s="124">
        <v>131.73333333333332</v>
      </c>
      <c r="H333" s="124">
        <v>143.73333333333332</v>
      </c>
      <c r="I333" s="124">
        <v>147.16666666666666</v>
      </c>
      <c r="J333" s="124">
        <v>149.73333333333332</v>
      </c>
      <c r="K333" s="123">
        <v>144.6</v>
      </c>
      <c r="L333" s="123">
        <v>138.6</v>
      </c>
      <c r="M333" s="123">
        <v>52.658329999999999</v>
      </c>
    </row>
    <row r="334" spans="1:13">
      <c r="A334" s="65">
        <v>324</v>
      </c>
      <c r="B334" s="123" t="s">
        <v>122</v>
      </c>
      <c r="C334" s="126">
        <v>170.25</v>
      </c>
      <c r="D334" s="124">
        <v>169.98333333333332</v>
      </c>
      <c r="E334" s="124">
        <v>169.01666666666665</v>
      </c>
      <c r="F334" s="124">
        <v>167.78333333333333</v>
      </c>
      <c r="G334" s="124">
        <v>166.81666666666666</v>
      </c>
      <c r="H334" s="124">
        <v>171.21666666666664</v>
      </c>
      <c r="I334" s="124">
        <v>172.18333333333328</v>
      </c>
      <c r="J334" s="124">
        <v>173.41666666666663</v>
      </c>
      <c r="K334" s="123">
        <v>170.95</v>
      </c>
      <c r="L334" s="123">
        <v>168.75</v>
      </c>
      <c r="M334" s="123">
        <v>65.171149999999997</v>
      </c>
    </row>
    <row r="335" spans="1:13">
      <c r="A335" s="65">
        <v>325</v>
      </c>
      <c r="B335" s="123" t="s">
        <v>1511</v>
      </c>
      <c r="C335" s="126">
        <v>528.79999999999995</v>
      </c>
      <c r="D335" s="124">
        <v>530.80000000000007</v>
      </c>
      <c r="E335" s="124">
        <v>520.65000000000009</v>
      </c>
      <c r="F335" s="124">
        <v>512.5</v>
      </c>
      <c r="G335" s="124">
        <v>502.35</v>
      </c>
      <c r="H335" s="124">
        <v>538.95000000000016</v>
      </c>
      <c r="I335" s="124">
        <v>549.1</v>
      </c>
      <c r="J335" s="124">
        <v>557.25000000000023</v>
      </c>
      <c r="K335" s="123">
        <v>540.95000000000005</v>
      </c>
      <c r="L335" s="123">
        <v>522.65</v>
      </c>
      <c r="M335" s="123">
        <v>8.3420299999999994</v>
      </c>
    </row>
    <row r="336" spans="1:13">
      <c r="A336" s="65">
        <v>326</v>
      </c>
      <c r="B336" s="123" t="s">
        <v>123</v>
      </c>
      <c r="C336" s="126">
        <v>4182.6499999999996</v>
      </c>
      <c r="D336" s="124">
        <v>4154.45</v>
      </c>
      <c r="E336" s="124">
        <v>4108.8999999999996</v>
      </c>
      <c r="F336" s="124">
        <v>4035.1499999999996</v>
      </c>
      <c r="G336" s="124">
        <v>3989.5999999999995</v>
      </c>
      <c r="H336" s="124">
        <v>4228.2</v>
      </c>
      <c r="I336" s="124">
        <v>4273.7500000000009</v>
      </c>
      <c r="J336" s="124">
        <v>4347.5</v>
      </c>
      <c r="K336" s="123">
        <v>4200</v>
      </c>
      <c r="L336" s="123">
        <v>4080.7</v>
      </c>
      <c r="M336" s="123">
        <v>0.35226000000000002</v>
      </c>
    </row>
    <row r="337" spans="1:13">
      <c r="A337" s="65">
        <v>327</v>
      </c>
      <c r="B337" s="123" t="s">
        <v>207</v>
      </c>
      <c r="C337" s="126">
        <v>358.95</v>
      </c>
      <c r="D337" s="124">
        <v>360.45</v>
      </c>
      <c r="E337" s="124">
        <v>355.95</v>
      </c>
      <c r="F337" s="124">
        <v>352.95</v>
      </c>
      <c r="G337" s="124">
        <v>348.45</v>
      </c>
      <c r="H337" s="124">
        <v>363.45</v>
      </c>
      <c r="I337" s="124">
        <v>367.95</v>
      </c>
      <c r="J337" s="124">
        <v>370.95</v>
      </c>
      <c r="K337" s="123">
        <v>364.95</v>
      </c>
      <c r="L337" s="123">
        <v>357.45</v>
      </c>
      <c r="M337" s="123">
        <v>3.99404</v>
      </c>
    </row>
    <row r="338" spans="1:13">
      <c r="A338" s="65">
        <v>328</v>
      </c>
      <c r="B338" s="123" t="s">
        <v>1521</v>
      </c>
      <c r="C338" s="126">
        <v>228.95</v>
      </c>
      <c r="D338" s="124">
        <v>228.76666666666665</v>
      </c>
      <c r="E338" s="124">
        <v>227.2833333333333</v>
      </c>
      <c r="F338" s="124">
        <v>225.61666666666665</v>
      </c>
      <c r="G338" s="124">
        <v>224.1333333333333</v>
      </c>
      <c r="H338" s="124">
        <v>230.43333333333331</v>
      </c>
      <c r="I338" s="124">
        <v>231.91666666666666</v>
      </c>
      <c r="J338" s="124">
        <v>233.58333333333331</v>
      </c>
      <c r="K338" s="123">
        <v>230.25</v>
      </c>
      <c r="L338" s="123">
        <v>227.1</v>
      </c>
      <c r="M338" s="123">
        <v>1.78426</v>
      </c>
    </row>
    <row r="339" spans="1:13">
      <c r="A339" s="65">
        <v>329</v>
      </c>
      <c r="B339" s="123" t="s">
        <v>124</v>
      </c>
      <c r="C339" s="126">
        <v>203.45</v>
      </c>
      <c r="D339" s="124">
        <v>202.2833333333333</v>
      </c>
      <c r="E339" s="124">
        <v>199.96666666666661</v>
      </c>
      <c r="F339" s="124">
        <v>196.48333333333332</v>
      </c>
      <c r="G339" s="124">
        <v>194.16666666666663</v>
      </c>
      <c r="H339" s="124">
        <v>205.76666666666659</v>
      </c>
      <c r="I339" s="124">
        <v>208.08333333333331</v>
      </c>
      <c r="J339" s="124">
        <v>211.56666666666658</v>
      </c>
      <c r="K339" s="123">
        <v>204.6</v>
      </c>
      <c r="L339" s="123">
        <v>198.8</v>
      </c>
      <c r="M339" s="123">
        <v>119.90243</v>
      </c>
    </row>
    <row r="340" spans="1:13">
      <c r="A340" s="65">
        <v>330</v>
      </c>
      <c r="B340" s="123" t="s">
        <v>125</v>
      </c>
      <c r="C340" s="126">
        <v>115.65</v>
      </c>
      <c r="D340" s="124">
        <v>115.05000000000001</v>
      </c>
      <c r="E340" s="124">
        <v>113.40000000000002</v>
      </c>
      <c r="F340" s="124">
        <v>111.15</v>
      </c>
      <c r="G340" s="124">
        <v>109.50000000000001</v>
      </c>
      <c r="H340" s="124">
        <v>117.30000000000003</v>
      </c>
      <c r="I340" s="124">
        <v>118.95</v>
      </c>
      <c r="J340" s="124">
        <v>121.20000000000003</v>
      </c>
      <c r="K340" s="123">
        <v>116.7</v>
      </c>
      <c r="L340" s="123">
        <v>112.8</v>
      </c>
      <c r="M340" s="123">
        <v>46.238390000000003</v>
      </c>
    </row>
    <row r="341" spans="1:13">
      <c r="A341" s="65">
        <v>331</v>
      </c>
      <c r="B341" s="123" t="s">
        <v>321</v>
      </c>
      <c r="C341" s="126">
        <v>151.6</v>
      </c>
      <c r="D341" s="124">
        <v>151.33333333333334</v>
      </c>
      <c r="E341" s="124">
        <v>150.36666666666667</v>
      </c>
      <c r="F341" s="124">
        <v>149.13333333333333</v>
      </c>
      <c r="G341" s="124">
        <v>148.16666666666666</v>
      </c>
      <c r="H341" s="124">
        <v>152.56666666666669</v>
      </c>
      <c r="I341" s="124">
        <v>153.53333333333333</v>
      </c>
      <c r="J341" s="124">
        <v>154.76666666666671</v>
      </c>
      <c r="K341" s="123">
        <v>152.30000000000001</v>
      </c>
      <c r="L341" s="123">
        <v>150.1</v>
      </c>
      <c r="M341" s="123">
        <v>1.26786</v>
      </c>
    </row>
    <row r="342" spans="1:13">
      <c r="A342" s="65">
        <v>332</v>
      </c>
      <c r="B342" s="123" t="s">
        <v>1542</v>
      </c>
      <c r="C342" s="126">
        <v>1839.6</v>
      </c>
      <c r="D342" s="124">
        <v>1848.8999999999999</v>
      </c>
      <c r="E342" s="124">
        <v>1822.7999999999997</v>
      </c>
      <c r="F342" s="124">
        <v>1805.9999999999998</v>
      </c>
      <c r="G342" s="124">
        <v>1779.8999999999996</v>
      </c>
      <c r="H342" s="124">
        <v>1865.6999999999998</v>
      </c>
      <c r="I342" s="124">
        <v>1891.7999999999997</v>
      </c>
      <c r="J342" s="124">
        <v>1908.6</v>
      </c>
      <c r="K342" s="123">
        <v>1875</v>
      </c>
      <c r="L342" s="123">
        <v>1832.1</v>
      </c>
      <c r="M342" s="123">
        <v>5.5480000000000002E-2</v>
      </c>
    </row>
    <row r="343" spans="1:13">
      <c r="A343" s="65">
        <v>333</v>
      </c>
      <c r="B343" s="123" t="s">
        <v>231</v>
      </c>
      <c r="C343" s="126">
        <v>21459.75</v>
      </c>
      <c r="D343" s="124">
        <v>21519.783333333333</v>
      </c>
      <c r="E343" s="124">
        <v>21200.966666666667</v>
      </c>
      <c r="F343" s="124">
        <v>20942.183333333334</v>
      </c>
      <c r="G343" s="124">
        <v>20623.366666666669</v>
      </c>
      <c r="H343" s="124">
        <v>21778.566666666666</v>
      </c>
      <c r="I343" s="124">
        <v>22097.383333333331</v>
      </c>
      <c r="J343" s="124">
        <v>22356.166666666664</v>
      </c>
      <c r="K343" s="123">
        <v>21838.6</v>
      </c>
      <c r="L343" s="123">
        <v>21261</v>
      </c>
      <c r="M343" s="123">
        <v>0.10914</v>
      </c>
    </row>
    <row r="344" spans="1:13">
      <c r="A344" s="65">
        <v>334</v>
      </c>
      <c r="B344" s="123" t="s">
        <v>1553</v>
      </c>
      <c r="C344" s="126">
        <v>279.45</v>
      </c>
      <c r="D344" s="124">
        <v>281.96666666666664</v>
      </c>
      <c r="E344" s="124">
        <v>274.73333333333329</v>
      </c>
      <c r="F344" s="124">
        <v>270.01666666666665</v>
      </c>
      <c r="G344" s="124">
        <v>262.7833333333333</v>
      </c>
      <c r="H344" s="124">
        <v>286.68333333333328</v>
      </c>
      <c r="I344" s="124">
        <v>293.91666666666663</v>
      </c>
      <c r="J344" s="124">
        <v>298.63333333333327</v>
      </c>
      <c r="K344" s="123">
        <v>289.2</v>
      </c>
      <c r="L344" s="123">
        <v>277.25</v>
      </c>
      <c r="M344" s="123">
        <v>2.24472</v>
      </c>
    </row>
    <row r="345" spans="1:13">
      <c r="A345" s="65">
        <v>335</v>
      </c>
      <c r="B345" s="123" t="s">
        <v>358</v>
      </c>
      <c r="C345" s="126">
        <v>485.35</v>
      </c>
      <c r="D345" s="124">
        <v>492.59999999999997</v>
      </c>
      <c r="E345" s="124">
        <v>469.19999999999993</v>
      </c>
      <c r="F345" s="124">
        <v>453.04999999999995</v>
      </c>
      <c r="G345" s="124">
        <v>429.64999999999992</v>
      </c>
      <c r="H345" s="124">
        <v>508.74999999999994</v>
      </c>
      <c r="I345" s="124">
        <v>532.14999999999986</v>
      </c>
      <c r="J345" s="124">
        <v>548.29999999999995</v>
      </c>
      <c r="K345" s="123">
        <v>516</v>
      </c>
      <c r="L345" s="123">
        <v>476.45</v>
      </c>
      <c r="M345" s="123">
        <v>99.285359999999997</v>
      </c>
    </row>
    <row r="346" spans="1:13">
      <c r="A346" s="65">
        <v>336</v>
      </c>
      <c r="B346" s="123" t="s">
        <v>209</v>
      </c>
      <c r="C346" s="126">
        <v>2743</v>
      </c>
      <c r="D346" s="124">
        <v>2744.6833333333329</v>
      </c>
      <c r="E346" s="124">
        <v>2703.4666666666658</v>
      </c>
      <c r="F346" s="124">
        <v>2663.9333333333329</v>
      </c>
      <c r="G346" s="124">
        <v>2622.7166666666658</v>
      </c>
      <c r="H346" s="124">
        <v>2784.2166666666658</v>
      </c>
      <c r="I346" s="124">
        <v>2825.4333333333329</v>
      </c>
      <c r="J346" s="124">
        <v>2864.9666666666658</v>
      </c>
      <c r="K346" s="123">
        <v>2785.9</v>
      </c>
      <c r="L346" s="123">
        <v>2705.15</v>
      </c>
      <c r="M346" s="123">
        <v>2.33914</v>
      </c>
    </row>
    <row r="347" spans="1:13">
      <c r="A347" s="65">
        <v>337</v>
      </c>
      <c r="B347" s="123" t="s">
        <v>1569</v>
      </c>
      <c r="C347" s="126">
        <v>787.85</v>
      </c>
      <c r="D347" s="124">
        <v>788.73333333333323</v>
      </c>
      <c r="E347" s="124">
        <v>777.66666666666652</v>
      </c>
      <c r="F347" s="124">
        <v>767.48333333333323</v>
      </c>
      <c r="G347" s="124">
        <v>756.41666666666652</v>
      </c>
      <c r="H347" s="124">
        <v>798.91666666666652</v>
      </c>
      <c r="I347" s="124">
        <v>809.98333333333335</v>
      </c>
      <c r="J347" s="124">
        <v>820.16666666666652</v>
      </c>
      <c r="K347" s="123">
        <v>799.8</v>
      </c>
      <c r="L347" s="123">
        <v>778.55</v>
      </c>
      <c r="M347" s="123">
        <v>6.4692699999999999</v>
      </c>
    </row>
    <row r="348" spans="1:13">
      <c r="A348" s="65">
        <v>338</v>
      </c>
      <c r="B348" s="123" t="s">
        <v>126</v>
      </c>
      <c r="C348" s="126">
        <v>254.75</v>
      </c>
      <c r="D348" s="124">
        <v>254.78333333333333</v>
      </c>
      <c r="E348" s="124">
        <v>250.11666666666667</v>
      </c>
      <c r="F348" s="124">
        <v>245.48333333333335</v>
      </c>
      <c r="G348" s="124">
        <v>240.81666666666669</v>
      </c>
      <c r="H348" s="124">
        <v>259.41666666666663</v>
      </c>
      <c r="I348" s="124">
        <v>264.08333333333337</v>
      </c>
      <c r="J348" s="124">
        <v>268.71666666666664</v>
      </c>
      <c r="K348" s="123">
        <v>259.45</v>
      </c>
      <c r="L348" s="123">
        <v>250.15</v>
      </c>
      <c r="M348" s="123">
        <v>72.155270000000002</v>
      </c>
    </row>
    <row r="349" spans="1:13">
      <c r="A349" s="65">
        <v>339</v>
      </c>
      <c r="B349" s="123" t="s">
        <v>127</v>
      </c>
      <c r="C349" s="126">
        <v>116.8</v>
      </c>
      <c r="D349" s="124">
        <v>116.76666666666667</v>
      </c>
      <c r="E349" s="124">
        <v>115.03333333333333</v>
      </c>
      <c r="F349" s="124">
        <v>113.26666666666667</v>
      </c>
      <c r="G349" s="124">
        <v>111.53333333333333</v>
      </c>
      <c r="H349" s="124">
        <v>118.53333333333333</v>
      </c>
      <c r="I349" s="124">
        <v>120.26666666666665</v>
      </c>
      <c r="J349" s="124">
        <v>122.03333333333333</v>
      </c>
      <c r="K349" s="123">
        <v>118.5</v>
      </c>
      <c r="L349" s="123">
        <v>115</v>
      </c>
      <c r="M349" s="123">
        <v>55.229059999999997</v>
      </c>
    </row>
    <row r="350" spans="1:13">
      <c r="A350" s="65">
        <v>340</v>
      </c>
      <c r="B350" s="123" t="s">
        <v>1573</v>
      </c>
      <c r="C350" s="126">
        <v>2320.85</v>
      </c>
      <c r="D350" s="124">
        <v>2308.5333333333333</v>
      </c>
      <c r="E350" s="124">
        <v>2268.0666666666666</v>
      </c>
      <c r="F350" s="124">
        <v>2215.2833333333333</v>
      </c>
      <c r="G350" s="124">
        <v>2174.8166666666666</v>
      </c>
      <c r="H350" s="124">
        <v>2361.3166666666666</v>
      </c>
      <c r="I350" s="124">
        <v>2401.7833333333328</v>
      </c>
      <c r="J350" s="124">
        <v>2454.5666666666666</v>
      </c>
      <c r="K350" s="123">
        <v>2349</v>
      </c>
      <c r="L350" s="123">
        <v>2255.75</v>
      </c>
      <c r="M350" s="123">
        <v>0.60446</v>
      </c>
    </row>
    <row r="351" spans="1:13">
      <c r="A351" s="65">
        <v>341</v>
      </c>
      <c r="B351" s="123" t="s">
        <v>323</v>
      </c>
      <c r="C351" s="126">
        <v>34.9</v>
      </c>
      <c r="D351" s="124">
        <v>35.033333333333331</v>
      </c>
      <c r="E351" s="124">
        <v>34.666666666666664</v>
      </c>
      <c r="F351" s="124">
        <v>34.43333333333333</v>
      </c>
      <c r="G351" s="124">
        <v>34.066666666666663</v>
      </c>
      <c r="H351" s="124">
        <v>35.266666666666666</v>
      </c>
      <c r="I351" s="124">
        <v>35.63333333333334</v>
      </c>
      <c r="J351" s="124">
        <v>35.866666666666667</v>
      </c>
      <c r="K351" s="123">
        <v>35.4</v>
      </c>
      <c r="L351" s="123">
        <v>34.799999999999997</v>
      </c>
      <c r="M351" s="123">
        <v>9.1909399999999994</v>
      </c>
    </row>
    <row r="352" spans="1:13">
      <c r="A352" s="65">
        <v>342</v>
      </c>
      <c r="B352" s="123" t="s">
        <v>210</v>
      </c>
      <c r="C352" s="126">
        <v>9271.7000000000007</v>
      </c>
      <c r="D352" s="124">
        <v>9287.1666666666661</v>
      </c>
      <c r="E352" s="124">
        <v>9209.5833333333321</v>
      </c>
      <c r="F352" s="124">
        <v>9147.4666666666653</v>
      </c>
      <c r="G352" s="124">
        <v>9069.8833333333314</v>
      </c>
      <c r="H352" s="124">
        <v>9349.2833333333328</v>
      </c>
      <c r="I352" s="124">
        <v>9426.866666666665</v>
      </c>
      <c r="J352" s="124">
        <v>9488.9833333333336</v>
      </c>
      <c r="K352" s="123">
        <v>9364.75</v>
      </c>
      <c r="L352" s="123">
        <v>9225.0499999999993</v>
      </c>
      <c r="M352" s="123">
        <v>3.6760000000000001E-2</v>
      </c>
    </row>
    <row r="353" spans="1:13">
      <c r="A353" s="65">
        <v>343</v>
      </c>
      <c r="B353" s="123" t="s">
        <v>1585</v>
      </c>
      <c r="C353" s="126">
        <v>653.6</v>
      </c>
      <c r="D353" s="124">
        <v>651.41666666666663</v>
      </c>
      <c r="E353" s="124">
        <v>637.83333333333326</v>
      </c>
      <c r="F353" s="124">
        <v>622.06666666666661</v>
      </c>
      <c r="G353" s="124">
        <v>608.48333333333323</v>
      </c>
      <c r="H353" s="124">
        <v>667.18333333333328</v>
      </c>
      <c r="I353" s="124">
        <v>680.76666666666654</v>
      </c>
      <c r="J353" s="124">
        <v>696.5333333333333</v>
      </c>
      <c r="K353" s="123">
        <v>665</v>
      </c>
      <c r="L353" s="123">
        <v>635.65</v>
      </c>
      <c r="M353" s="123">
        <v>0.71082999999999996</v>
      </c>
    </row>
    <row r="354" spans="1:13">
      <c r="A354" s="65">
        <v>344</v>
      </c>
      <c r="B354" s="123" t="s">
        <v>208</v>
      </c>
      <c r="C354" s="126">
        <v>896.3</v>
      </c>
      <c r="D354" s="124">
        <v>892.01666666666677</v>
      </c>
      <c r="E354" s="124">
        <v>885.53333333333353</v>
      </c>
      <c r="F354" s="124">
        <v>874.76666666666677</v>
      </c>
      <c r="G354" s="124">
        <v>868.28333333333353</v>
      </c>
      <c r="H354" s="124">
        <v>902.78333333333353</v>
      </c>
      <c r="I354" s="124">
        <v>909.26666666666688</v>
      </c>
      <c r="J354" s="124">
        <v>920.03333333333353</v>
      </c>
      <c r="K354" s="123">
        <v>898.5</v>
      </c>
      <c r="L354" s="123">
        <v>881.25</v>
      </c>
      <c r="M354" s="123">
        <v>7.0901100000000001</v>
      </c>
    </row>
    <row r="355" spans="1:13">
      <c r="A355" s="65">
        <v>345</v>
      </c>
      <c r="B355" s="123" t="s">
        <v>1588</v>
      </c>
      <c r="C355" s="126">
        <v>890.85</v>
      </c>
      <c r="D355" s="124">
        <v>897.2166666666667</v>
      </c>
      <c r="E355" s="124">
        <v>879.63333333333344</v>
      </c>
      <c r="F355" s="124">
        <v>868.41666666666674</v>
      </c>
      <c r="G355" s="124">
        <v>850.83333333333348</v>
      </c>
      <c r="H355" s="124">
        <v>908.43333333333339</v>
      </c>
      <c r="I355" s="124">
        <v>926.01666666666665</v>
      </c>
      <c r="J355" s="124">
        <v>937.23333333333335</v>
      </c>
      <c r="K355" s="123">
        <v>914.8</v>
      </c>
      <c r="L355" s="123">
        <v>886</v>
      </c>
      <c r="M355" s="123">
        <v>0.52854000000000001</v>
      </c>
    </row>
    <row r="356" spans="1:13">
      <c r="A356" s="65">
        <v>346</v>
      </c>
      <c r="B356" s="123" t="s">
        <v>128</v>
      </c>
      <c r="C356" s="126">
        <v>171.35</v>
      </c>
      <c r="D356" s="124">
        <v>171.7833333333333</v>
      </c>
      <c r="E356" s="124">
        <v>168.36666666666662</v>
      </c>
      <c r="F356" s="124">
        <v>165.38333333333333</v>
      </c>
      <c r="G356" s="124">
        <v>161.96666666666664</v>
      </c>
      <c r="H356" s="124">
        <v>174.76666666666659</v>
      </c>
      <c r="I356" s="124">
        <v>178.18333333333328</v>
      </c>
      <c r="J356" s="124">
        <v>181.16666666666657</v>
      </c>
      <c r="K356" s="123">
        <v>175.2</v>
      </c>
      <c r="L356" s="123">
        <v>168.8</v>
      </c>
      <c r="M356" s="123">
        <v>153.13330999999999</v>
      </c>
    </row>
    <row r="357" spans="1:13">
      <c r="A357" s="65">
        <v>347</v>
      </c>
      <c r="B357" s="123" t="s">
        <v>1599</v>
      </c>
      <c r="C357" s="126">
        <v>180.8</v>
      </c>
      <c r="D357" s="124">
        <v>182.6</v>
      </c>
      <c r="E357" s="124">
        <v>177.2</v>
      </c>
      <c r="F357" s="124">
        <v>173.6</v>
      </c>
      <c r="G357" s="124">
        <v>168.2</v>
      </c>
      <c r="H357" s="124">
        <v>186.2</v>
      </c>
      <c r="I357" s="124">
        <v>191.60000000000002</v>
      </c>
      <c r="J357" s="124">
        <v>195.2</v>
      </c>
      <c r="K357" s="123">
        <v>188</v>
      </c>
      <c r="L357" s="123">
        <v>179</v>
      </c>
      <c r="M357" s="123">
        <v>1.2337199999999999</v>
      </c>
    </row>
    <row r="358" spans="1:13">
      <c r="A358" s="65">
        <v>348</v>
      </c>
      <c r="B358" s="123" t="s">
        <v>1600</v>
      </c>
      <c r="C358" s="126">
        <v>410.25</v>
      </c>
      <c r="D358" s="124">
        <v>414.31666666666666</v>
      </c>
      <c r="E358" s="124">
        <v>403.93333333333334</v>
      </c>
      <c r="F358" s="124">
        <v>397.61666666666667</v>
      </c>
      <c r="G358" s="124">
        <v>387.23333333333335</v>
      </c>
      <c r="H358" s="124">
        <v>420.63333333333333</v>
      </c>
      <c r="I358" s="124">
        <v>431.01666666666665</v>
      </c>
      <c r="J358" s="124">
        <v>437.33333333333331</v>
      </c>
      <c r="K358" s="123">
        <v>424.7</v>
      </c>
      <c r="L358" s="123">
        <v>408</v>
      </c>
      <c r="M358" s="123">
        <v>9.6244999999999994</v>
      </c>
    </row>
    <row r="359" spans="1:13">
      <c r="A359" s="65">
        <v>349</v>
      </c>
      <c r="B359" s="123" t="s">
        <v>129</v>
      </c>
      <c r="C359" s="126">
        <v>193.8</v>
      </c>
      <c r="D359" s="124">
        <v>193.70000000000002</v>
      </c>
      <c r="E359" s="124">
        <v>192.10000000000002</v>
      </c>
      <c r="F359" s="124">
        <v>190.4</v>
      </c>
      <c r="G359" s="124">
        <v>188.8</v>
      </c>
      <c r="H359" s="124">
        <v>195.40000000000003</v>
      </c>
      <c r="I359" s="124">
        <v>197</v>
      </c>
      <c r="J359" s="124">
        <v>198.70000000000005</v>
      </c>
      <c r="K359" s="123">
        <v>195.3</v>
      </c>
      <c r="L359" s="123">
        <v>192</v>
      </c>
      <c r="M359" s="123">
        <v>80.845010000000002</v>
      </c>
    </row>
    <row r="360" spans="1:13">
      <c r="A360" s="65">
        <v>350</v>
      </c>
      <c r="B360" s="123" t="s">
        <v>1615</v>
      </c>
      <c r="C360" s="126">
        <v>106.65</v>
      </c>
      <c r="D360" s="124">
        <v>106.30000000000001</v>
      </c>
      <c r="E360" s="124">
        <v>104.65000000000002</v>
      </c>
      <c r="F360" s="124">
        <v>102.65</v>
      </c>
      <c r="G360" s="124">
        <v>101.00000000000001</v>
      </c>
      <c r="H360" s="124">
        <v>108.30000000000003</v>
      </c>
      <c r="I360" s="124">
        <v>109.95</v>
      </c>
      <c r="J360" s="124">
        <v>111.95000000000003</v>
      </c>
      <c r="K360" s="123">
        <v>107.95</v>
      </c>
      <c r="L360" s="123">
        <v>104.3</v>
      </c>
      <c r="M360" s="123">
        <v>8.9460499999999996</v>
      </c>
    </row>
    <row r="361" spans="1:13">
      <c r="A361" s="65">
        <v>351</v>
      </c>
      <c r="B361" s="123" t="s">
        <v>1627</v>
      </c>
      <c r="C361" s="126">
        <v>322.8</v>
      </c>
      <c r="D361" s="124">
        <v>320.86666666666662</v>
      </c>
      <c r="E361" s="124">
        <v>316.73333333333323</v>
      </c>
      <c r="F361" s="124">
        <v>310.66666666666663</v>
      </c>
      <c r="G361" s="124">
        <v>306.53333333333325</v>
      </c>
      <c r="H361" s="124">
        <v>326.93333333333322</v>
      </c>
      <c r="I361" s="124">
        <v>331.06666666666655</v>
      </c>
      <c r="J361" s="124">
        <v>337.13333333333321</v>
      </c>
      <c r="K361" s="123">
        <v>325</v>
      </c>
      <c r="L361" s="123">
        <v>314.8</v>
      </c>
      <c r="M361" s="123">
        <v>15.51929</v>
      </c>
    </row>
    <row r="362" spans="1:13">
      <c r="A362" s="65">
        <v>352</v>
      </c>
      <c r="B362" s="123" t="s">
        <v>1629</v>
      </c>
      <c r="C362" s="126">
        <v>138.35</v>
      </c>
      <c r="D362" s="124">
        <v>138.71666666666667</v>
      </c>
      <c r="E362" s="124">
        <v>134.73333333333335</v>
      </c>
      <c r="F362" s="124">
        <v>131.11666666666667</v>
      </c>
      <c r="G362" s="124">
        <v>127.13333333333335</v>
      </c>
      <c r="H362" s="124">
        <v>142.33333333333334</v>
      </c>
      <c r="I362" s="124">
        <v>146.31666666666663</v>
      </c>
      <c r="J362" s="124">
        <v>149.93333333333334</v>
      </c>
      <c r="K362" s="123">
        <v>142.69999999999999</v>
      </c>
      <c r="L362" s="123">
        <v>135.1</v>
      </c>
      <c r="M362" s="123">
        <v>10.993399999999999</v>
      </c>
    </row>
    <row r="363" spans="1:13">
      <c r="A363" s="65">
        <v>353</v>
      </c>
      <c r="B363" s="123" t="s">
        <v>130</v>
      </c>
      <c r="C363" s="126">
        <v>105.35</v>
      </c>
      <c r="D363" s="124">
        <v>105.68333333333334</v>
      </c>
      <c r="E363" s="124">
        <v>103.96666666666667</v>
      </c>
      <c r="F363" s="124">
        <v>102.58333333333333</v>
      </c>
      <c r="G363" s="124">
        <v>100.86666666666666</v>
      </c>
      <c r="H363" s="124">
        <v>107.06666666666668</v>
      </c>
      <c r="I363" s="124">
        <v>108.78333333333335</v>
      </c>
      <c r="J363" s="124">
        <v>110.16666666666669</v>
      </c>
      <c r="K363" s="123">
        <v>107.4</v>
      </c>
      <c r="L363" s="123">
        <v>104.3</v>
      </c>
      <c r="M363" s="123">
        <v>10.314109999999999</v>
      </c>
    </row>
    <row r="364" spans="1:13">
      <c r="A364" s="65">
        <v>354</v>
      </c>
      <c r="B364" s="123" t="s">
        <v>1640</v>
      </c>
      <c r="C364" s="126">
        <v>22.9</v>
      </c>
      <c r="D364" s="124">
        <v>23.066666666666663</v>
      </c>
      <c r="E364" s="124">
        <v>22.433333333333326</v>
      </c>
      <c r="F364" s="124">
        <v>21.966666666666665</v>
      </c>
      <c r="G364" s="124">
        <v>21.333333333333329</v>
      </c>
      <c r="H364" s="124">
        <v>23.533333333333324</v>
      </c>
      <c r="I364" s="124">
        <v>24.166666666666664</v>
      </c>
      <c r="J364" s="124">
        <v>24.633333333333322</v>
      </c>
      <c r="K364" s="123">
        <v>23.7</v>
      </c>
      <c r="L364" s="123">
        <v>22.6</v>
      </c>
      <c r="M364" s="123">
        <v>14.903499999999999</v>
      </c>
    </row>
    <row r="365" spans="1:13">
      <c r="A365" s="65">
        <v>355</v>
      </c>
      <c r="B365" s="123" t="s">
        <v>1644</v>
      </c>
      <c r="C365" s="126">
        <v>1460.6</v>
      </c>
      <c r="D365" s="124">
        <v>1450.1833333333334</v>
      </c>
      <c r="E365" s="124">
        <v>1420.9166666666667</v>
      </c>
      <c r="F365" s="124">
        <v>1381.2333333333333</v>
      </c>
      <c r="G365" s="124">
        <v>1351.9666666666667</v>
      </c>
      <c r="H365" s="124">
        <v>1489.8666666666668</v>
      </c>
      <c r="I365" s="124">
        <v>1519.1333333333332</v>
      </c>
      <c r="J365" s="124">
        <v>1558.8166666666668</v>
      </c>
      <c r="K365" s="123">
        <v>1479.45</v>
      </c>
      <c r="L365" s="123">
        <v>1410.5</v>
      </c>
      <c r="M365" s="123">
        <v>6.7990599999999999</v>
      </c>
    </row>
    <row r="366" spans="1:13">
      <c r="A366" s="65">
        <v>356</v>
      </c>
      <c r="B366" s="123" t="s">
        <v>2216</v>
      </c>
      <c r="C366" s="126">
        <v>984.25</v>
      </c>
      <c r="D366" s="124">
        <v>983.33333333333337</v>
      </c>
      <c r="E366" s="124">
        <v>948.76666666666677</v>
      </c>
      <c r="F366" s="124">
        <v>913.28333333333342</v>
      </c>
      <c r="G366" s="124">
        <v>878.71666666666681</v>
      </c>
      <c r="H366" s="124">
        <v>1018.8166666666667</v>
      </c>
      <c r="I366" s="124">
        <v>1053.3833333333332</v>
      </c>
      <c r="J366" s="124">
        <v>1088.8666666666668</v>
      </c>
      <c r="K366" s="123">
        <v>1017.9</v>
      </c>
      <c r="L366" s="123">
        <v>947.85</v>
      </c>
      <c r="M366" s="123">
        <v>68.900639999999996</v>
      </c>
    </row>
    <row r="367" spans="1:13">
      <c r="A367" s="65">
        <v>357</v>
      </c>
      <c r="B367" s="123" t="s">
        <v>1648</v>
      </c>
      <c r="C367" s="126">
        <v>361.5</v>
      </c>
      <c r="D367" s="124">
        <v>367.01666666666665</v>
      </c>
      <c r="E367" s="124">
        <v>352.63333333333333</v>
      </c>
      <c r="F367" s="124">
        <v>343.76666666666665</v>
      </c>
      <c r="G367" s="124">
        <v>329.38333333333333</v>
      </c>
      <c r="H367" s="124">
        <v>375.88333333333333</v>
      </c>
      <c r="I367" s="124">
        <v>390.26666666666665</v>
      </c>
      <c r="J367" s="124">
        <v>399.13333333333333</v>
      </c>
      <c r="K367" s="123">
        <v>381.4</v>
      </c>
      <c r="L367" s="123">
        <v>358.15</v>
      </c>
      <c r="M367" s="123">
        <v>24.10426</v>
      </c>
    </row>
    <row r="368" spans="1:13">
      <c r="A368" s="65">
        <v>358</v>
      </c>
      <c r="B368" s="123" t="s">
        <v>1650</v>
      </c>
      <c r="C368" s="126">
        <v>380.55</v>
      </c>
      <c r="D368" s="124">
        <v>385.16666666666669</v>
      </c>
      <c r="E368" s="124">
        <v>365.58333333333337</v>
      </c>
      <c r="F368" s="124">
        <v>350.61666666666667</v>
      </c>
      <c r="G368" s="124">
        <v>331.03333333333336</v>
      </c>
      <c r="H368" s="124">
        <v>400.13333333333338</v>
      </c>
      <c r="I368" s="124">
        <v>419.71666666666675</v>
      </c>
      <c r="J368" s="124">
        <v>434.68333333333339</v>
      </c>
      <c r="K368" s="123">
        <v>404.75</v>
      </c>
      <c r="L368" s="123">
        <v>370.2</v>
      </c>
      <c r="M368" s="123">
        <v>30.732749999999999</v>
      </c>
    </row>
    <row r="369" spans="1:13">
      <c r="A369" s="65">
        <v>359</v>
      </c>
      <c r="B369" s="123" t="s">
        <v>1653</v>
      </c>
      <c r="C369" s="126">
        <v>821.45</v>
      </c>
      <c r="D369" s="124">
        <v>824.0333333333333</v>
      </c>
      <c r="E369" s="124">
        <v>814.41666666666663</v>
      </c>
      <c r="F369" s="124">
        <v>807.38333333333333</v>
      </c>
      <c r="G369" s="124">
        <v>797.76666666666665</v>
      </c>
      <c r="H369" s="124">
        <v>831.06666666666661</v>
      </c>
      <c r="I369" s="124">
        <v>840.68333333333339</v>
      </c>
      <c r="J369" s="124">
        <v>847.71666666666658</v>
      </c>
      <c r="K369" s="123">
        <v>833.65</v>
      </c>
      <c r="L369" s="123">
        <v>817</v>
      </c>
      <c r="M369" s="123">
        <v>5.02494</v>
      </c>
    </row>
    <row r="370" spans="1:13">
      <c r="A370" s="65">
        <v>360</v>
      </c>
      <c r="B370" s="123" t="s">
        <v>1659</v>
      </c>
      <c r="C370" s="126">
        <v>250.25</v>
      </c>
      <c r="D370" s="124">
        <v>248.7166666666667</v>
      </c>
      <c r="E370" s="124">
        <v>244.8333333333334</v>
      </c>
      <c r="F370" s="124">
        <v>239.41666666666671</v>
      </c>
      <c r="G370" s="124">
        <v>235.53333333333342</v>
      </c>
      <c r="H370" s="124">
        <v>254.13333333333338</v>
      </c>
      <c r="I370" s="124">
        <v>258.01666666666671</v>
      </c>
      <c r="J370" s="124">
        <v>263.43333333333339</v>
      </c>
      <c r="K370" s="123">
        <v>252.6</v>
      </c>
      <c r="L370" s="123">
        <v>243.3</v>
      </c>
      <c r="M370" s="123">
        <v>3.9784099999999998</v>
      </c>
    </row>
    <row r="371" spans="1:13">
      <c r="A371" s="65">
        <v>361</v>
      </c>
      <c r="B371" s="123" t="s">
        <v>214</v>
      </c>
      <c r="C371" s="126">
        <v>758.25</v>
      </c>
      <c r="D371" s="124">
        <v>762.23333333333323</v>
      </c>
      <c r="E371" s="124">
        <v>751.16666666666652</v>
      </c>
      <c r="F371" s="124">
        <v>744.08333333333326</v>
      </c>
      <c r="G371" s="124">
        <v>733.01666666666654</v>
      </c>
      <c r="H371" s="124">
        <v>769.31666666666649</v>
      </c>
      <c r="I371" s="124">
        <v>780.38333333333333</v>
      </c>
      <c r="J371" s="124">
        <v>787.46666666666647</v>
      </c>
      <c r="K371" s="123">
        <v>773.3</v>
      </c>
      <c r="L371" s="123">
        <v>755.15</v>
      </c>
      <c r="M371" s="123">
        <v>1.38456</v>
      </c>
    </row>
    <row r="372" spans="1:13">
      <c r="A372" s="65">
        <v>362</v>
      </c>
      <c r="B372" s="123" t="s">
        <v>1666</v>
      </c>
      <c r="C372" s="126">
        <v>498.4</v>
      </c>
      <c r="D372" s="124">
        <v>499.63333333333338</v>
      </c>
      <c r="E372" s="124">
        <v>489.76666666666677</v>
      </c>
      <c r="F372" s="124">
        <v>481.13333333333338</v>
      </c>
      <c r="G372" s="124">
        <v>471.26666666666677</v>
      </c>
      <c r="H372" s="124">
        <v>508.26666666666677</v>
      </c>
      <c r="I372" s="124">
        <v>518.13333333333344</v>
      </c>
      <c r="J372" s="124">
        <v>526.76666666666677</v>
      </c>
      <c r="K372" s="123">
        <v>509.5</v>
      </c>
      <c r="L372" s="123">
        <v>491</v>
      </c>
      <c r="M372" s="123">
        <v>0.20035</v>
      </c>
    </row>
    <row r="373" spans="1:13">
      <c r="A373" s="65">
        <v>363</v>
      </c>
      <c r="B373" s="123" t="s">
        <v>1676</v>
      </c>
      <c r="C373" s="126">
        <v>1028.7</v>
      </c>
      <c r="D373" s="124">
        <v>1038.8666666666668</v>
      </c>
      <c r="E373" s="124">
        <v>1009.8333333333335</v>
      </c>
      <c r="F373" s="124">
        <v>990.9666666666667</v>
      </c>
      <c r="G373" s="124">
        <v>961.93333333333339</v>
      </c>
      <c r="H373" s="124">
        <v>1057.7333333333336</v>
      </c>
      <c r="I373" s="124">
        <v>1086.7666666666669</v>
      </c>
      <c r="J373" s="124">
        <v>1105.6333333333337</v>
      </c>
      <c r="K373" s="123">
        <v>1067.9000000000001</v>
      </c>
      <c r="L373" s="123">
        <v>1020</v>
      </c>
      <c r="M373" s="123">
        <v>6.2609999999999999E-2</v>
      </c>
    </row>
    <row r="374" spans="1:13">
      <c r="A374" s="65">
        <v>364</v>
      </c>
      <c r="B374" s="123" t="s">
        <v>1678</v>
      </c>
      <c r="C374" s="126">
        <v>1049.7</v>
      </c>
      <c r="D374" s="124">
        <v>1059.2</v>
      </c>
      <c r="E374" s="124">
        <v>1033.8500000000001</v>
      </c>
      <c r="F374" s="124">
        <v>1018</v>
      </c>
      <c r="G374" s="124">
        <v>992.65000000000009</v>
      </c>
      <c r="H374" s="124">
        <v>1075.0500000000002</v>
      </c>
      <c r="I374" s="124">
        <v>1100.4000000000001</v>
      </c>
      <c r="J374" s="124">
        <v>1116.2500000000002</v>
      </c>
      <c r="K374" s="123">
        <v>1084.55</v>
      </c>
      <c r="L374" s="123">
        <v>1043.3499999999999</v>
      </c>
      <c r="M374" s="123">
        <v>5.7799800000000001</v>
      </c>
    </row>
    <row r="375" spans="1:13">
      <c r="A375" s="65">
        <v>365</v>
      </c>
      <c r="B375" s="123" t="s">
        <v>2262</v>
      </c>
      <c r="C375" s="126">
        <v>503.5</v>
      </c>
      <c r="D375" s="124">
        <v>502.64999999999992</v>
      </c>
      <c r="E375" s="124">
        <v>499.99999999999983</v>
      </c>
      <c r="F375" s="124">
        <v>496.49999999999989</v>
      </c>
      <c r="G375" s="124">
        <v>493.8499999999998</v>
      </c>
      <c r="H375" s="124">
        <v>506.14999999999986</v>
      </c>
      <c r="I375" s="124">
        <v>508.79999999999995</v>
      </c>
      <c r="J375" s="124">
        <v>512.29999999999995</v>
      </c>
      <c r="K375" s="123">
        <v>505.3</v>
      </c>
      <c r="L375" s="123">
        <v>499.15</v>
      </c>
      <c r="M375" s="123">
        <v>7.1398400000000004</v>
      </c>
    </row>
    <row r="376" spans="1:13">
      <c r="A376" s="65">
        <v>366</v>
      </c>
      <c r="B376" s="123" t="s">
        <v>1682</v>
      </c>
      <c r="C376" s="126">
        <v>97.75</v>
      </c>
      <c r="D376" s="124">
        <v>96.583333333333329</v>
      </c>
      <c r="E376" s="124">
        <v>94.416666666666657</v>
      </c>
      <c r="F376" s="124">
        <v>91.083333333333329</v>
      </c>
      <c r="G376" s="124">
        <v>88.916666666666657</v>
      </c>
      <c r="H376" s="124">
        <v>99.916666666666657</v>
      </c>
      <c r="I376" s="124">
        <v>102.08333333333331</v>
      </c>
      <c r="J376" s="124">
        <v>105.41666666666666</v>
      </c>
      <c r="K376" s="123">
        <v>98.75</v>
      </c>
      <c r="L376" s="123">
        <v>93.25</v>
      </c>
      <c r="M376" s="123">
        <v>49.389449999999997</v>
      </c>
    </row>
    <row r="377" spans="1:13">
      <c r="A377" s="65">
        <v>367</v>
      </c>
      <c r="B377" s="123" t="s">
        <v>131</v>
      </c>
      <c r="C377" s="126">
        <v>29.45</v>
      </c>
      <c r="D377" s="124">
        <v>29.8</v>
      </c>
      <c r="E377" s="124">
        <v>28.55</v>
      </c>
      <c r="F377" s="124">
        <v>27.65</v>
      </c>
      <c r="G377" s="124">
        <v>26.4</v>
      </c>
      <c r="H377" s="124">
        <v>30.700000000000003</v>
      </c>
      <c r="I377" s="124">
        <v>31.950000000000003</v>
      </c>
      <c r="J377" s="124">
        <v>32.850000000000009</v>
      </c>
      <c r="K377" s="123">
        <v>31.05</v>
      </c>
      <c r="L377" s="123">
        <v>28.9</v>
      </c>
      <c r="M377" s="123">
        <v>1171.4971700000001</v>
      </c>
    </row>
    <row r="378" spans="1:13">
      <c r="A378" s="65">
        <v>368</v>
      </c>
      <c r="B378" s="123" t="s">
        <v>2735</v>
      </c>
      <c r="C378" s="126">
        <v>46</v>
      </c>
      <c r="D378" s="124">
        <v>46.683333333333337</v>
      </c>
      <c r="E378" s="124">
        <v>44.616666666666674</v>
      </c>
      <c r="F378" s="124">
        <v>43.233333333333334</v>
      </c>
      <c r="G378" s="124">
        <v>41.166666666666671</v>
      </c>
      <c r="H378" s="124">
        <v>48.066666666666677</v>
      </c>
      <c r="I378" s="124">
        <v>50.13333333333334</v>
      </c>
      <c r="J378" s="124">
        <v>51.51666666666668</v>
      </c>
      <c r="K378" s="123">
        <v>48.75</v>
      </c>
      <c r="L378" s="123">
        <v>45.3</v>
      </c>
      <c r="M378" s="123">
        <v>81.934640000000002</v>
      </c>
    </row>
    <row r="379" spans="1:13">
      <c r="A379" s="65">
        <v>369</v>
      </c>
      <c r="B379" s="123" t="s">
        <v>132</v>
      </c>
      <c r="C379" s="126">
        <v>155.5</v>
      </c>
      <c r="D379" s="124">
        <v>155.38333333333333</v>
      </c>
      <c r="E379" s="124">
        <v>153.21666666666664</v>
      </c>
      <c r="F379" s="124">
        <v>150.93333333333331</v>
      </c>
      <c r="G379" s="124">
        <v>148.76666666666662</v>
      </c>
      <c r="H379" s="124">
        <v>157.66666666666666</v>
      </c>
      <c r="I379" s="124">
        <v>159.83333333333334</v>
      </c>
      <c r="J379" s="124">
        <v>162.11666666666667</v>
      </c>
      <c r="K379" s="123">
        <v>157.55000000000001</v>
      </c>
      <c r="L379" s="123">
        <v>153.1</v>
      </c>
      <c r="M379" s="123">
        <v>32.946399999999997</v>
      </c>
    </row>
    <row r="380" spans="1:13">
      <c r="A380" s="65">
        <v>370</v>
      </c>
      <c r="B380" s="123" t="s">
        <v>1687</v>
      </c>
      <c r="C380" s="126">
        <v>178.5</v>
      </c>
      <c r="D380" s="124">
        <v>179.79999999999998</v>
      </c>
      <c r="E380" s="124">
        <v>173.89999999999998</v>
      </c>
      <c r="F380" s="124">
        <v>169.29999999999998</v>
      </c>
      <c r="G380" s="124">
        <v>163.39999999999998</v>
      </c>
      <c r="H380" s="124">
        <v>184.39999999999998</v>
      </c>
      <c r="I380" s="124">
        <v>190.3</v>
      </c>
      <c r="J380" s="124">
        <v>194.89999999999998</v>
      </c>
      <c r="K380" s="123">
        <v>185.7</v>
      </c>
      <c r="L380" s="123">
        <v>175.2</v>
      </c>
      <c r="M380" s="123">
        <v>1.58369</v>
      </c>
    </row>
    <row r="381" spans="1:13">
      <c r="A381" s="65">
        <v>371</v>
      </c>
      <c r="B381" s="123" t="s">
        <v>1691</v>
      </c>
      <c r="C381" s="126">
        <v>622.15</v>
      </c>
      <c r="D381" s="124">
        <v>626.2166666666667</v>
      </c>
      <c r="E381" s="124">
        <v>612.43333333333339</v>
      </c>
      <c r="F381" s="124">
        <v>602.7166666666667</v>
      </c>
      <c r="G381" s="124">
        <v>588.93333333333339</v>
      </c>
      <c r="H381" s="124">
        <v>635.93333333333339</v>
      </c>
      <c r="I381" s="124">
        <v>649.7166666666667</v>
      </c>
      <c r="J381" s="124">
        <v>659.43333333333339</v>
      </c>
      <c r="K381" s="123">
        <v>640</v>
      </c>
      <c r="L381" s="123">
        <v>616.5</v>
      </c>
      <c r="M381" s="123">
        <v>0.14868000000000001</v>
      </c>
    </row>
    <row r="382" spans="1:13">
      <c r="A382" s="65">
        <v>372</v>
      </c>
      <c r="B382" s="123" t="s">
        <v>133</v>
      </c>
      <c r="C382" s="126">
        <v>491.1</v>
      </c>
      <c r="D382" s="124">
        <v>495.5</v>
      </c>
      <c r="E382" s="124">
        <v>480.6</v>
      </c>
      <c r="F382" s="124">
        <v>470.1</v>
      </c>
      <c r="G382" s="124">
        <v>455.20000000000005</v>
      </c>
      <c r="H382" s="124">
        <v>506</v>
      </c>
      <c r="I382" s="124">
        <v>520.9</v>
      </c>
      <c r="J382" s="124">
        <v>531.4</v>
      </c>
      <c r="K382" s="123">
        <v>510.4</v>
      </c>
      <c r="L382" s="123">
        <v>485</v>
      </c>
      <c r="M382" s="123">
        <v>47.016159999999999</v>
      </c>
    </row>
    <row r="383" spans="1:13">
      <c r="A383" s="65">
        <v>373</v>
      </c>
      <c r="B383" s="123" t="s">
        <v>134</v>
      </c>
      <c r="C383" s="126">
        <v>961.3</v>
      </c>
      <c r="D383" s="124">
        <v>955.7833333333333</v>
      </c>
      <c r="E383" s="124">
        <v>947.06666666666661</v>
      </c>
      <c r="F383" s="124">
        <v>932.83333333333326</v>
      </c>
      <c r="G383" s="124">
        <v>924.11666666666656</v>
      </c>
      <c r="H383" s="124">
        <v>970.01666666666665</v>
      </c>
      <c r="I383" s="124">
        <v>978.73333333333335</v>
      </c>
      <c r="J383" s="124">
        <v>992.9666666666667</v>
      </c>
      <c r="K383" s="123">
        <v>964.5</v>
      </c>
      <c r="L383" s="123">
        <v>941.55</v>
      </c>
      <c r="M383" s="123">
        <v>57.382089999999998</v>
      </c>
    </row>
    <row r="384" spans="1:13">
      <c r="A384" s="65">
        <v>374</v>
      </c>
      <c r="B384" s="123" t="s">
        <v>1695</v>
      </c>
      <c r="C384" s="126">
        <v>43.2</v>
      </c>
      <c r="D384" s="124">
        <v>44.416666666666664</v>
      </c>
      <c r="E384" s="124">
        <v>41.68333333333333</v>
      </c>
      <c r="F384" s="124">
        <v>40.166666666666664</v>
      </c>
      <c r="G384" s="124">
        <v>37.43333333333333</v>
      </c>
      <c r="H384" s="124">
        <v>45.93333333333333</v>
      </c>
      <c r="I384" s="124">
        <v>48.666666666666664</v>
      </c>
      <c r="J384" s="124">
        <v>50.18333333333333</v>
      </c>
      <c r="K384" s="123">
        <v>47.15</v>
      </c>
      <c r="L384" s="123">
        <v>42.9</v>
      </c>
      <c r="M384" s="123">
        <v>51.667409999999997</v>
      </c>
    </row>
    <row r="385" spans="1:13">
      <c r="A385" s="65">
        <v>375</v>
      </c>
      <c r="B385" s="123" t="s">
        <v>135</v>
      </c>
      <c r="C385" s="126">
        <v>496.35</v>
      </c>
      <c r="D385" s="124">
        <v>500.38333333333338</v>
      </c>
      <c r="E385" s="124">
        <v>488.01666666666677</v>
      </c>
      <c r="F385" s="124">
        <v>479.68333333333339</v>
      </c>
      <c r="G385" s="124">
        <v>467.31666666666678</v>
      </c>
      <c r="H385" s="124">
        <v>508.71666666666675</v>
      </c>
      <c r="I385" s="124">
        <v>521.08333333333348</v>
      </c>
      <c r="J385" s="124">
        <v>529.41666666666674</v>
      </c>
      <c r="K385" s="123">
        <v>512.75</v>
      </c>
      <c r="L385" s="123">
        <v>492.05</v>
      </c>
      <c r="M385" s="123">
        <v>26.478179999999998</v>
      </c>
    </row>
    <row r="386" spans="1:13">
      <c r="A386" s="65">
        <v>376</v>
      </c>
      <c r="B386" s="123" t="s">
        <v>1698</v>
      </c>
      <c r="C386" s="126">
        <v>15.5</v>
      </c>
      <c r="D386" s="124">
        <v>15.633333333333333</v>
      </c>
      <c r="E386" s="124">
        <v>15.266666666666666</v>
      </c>
      <c r="F386" s="124">
        <v>15.033333333333333</v>
      </c>
      <c r="G386" s="124">
        <v>14.666666666666666</v>
      </c>
      <c r="H386" s="124">
        <v>15.866666666666665</v>
      </c>
      <c r="I386" s="124">
        <v>16.233333333333334</v>
      </c>
      <c r="J386" s="124">
        <v>16.466666666666665</v>
      </c>
      <c r="K386" s="123">
        <v>16</v>
      </c>
      <c r="L386" s="123">
        <v>15.4</v>
      </c>
      <c r="M386" s="123">
        <v>20.11121</v>
      </c>
    </row>
    <row r="387" spans="1:13">
      <c r="A387" s="65">
        <v>377</v>
      </c>
      <c r="B387" s="123" t="s">
        <v>1700</v>
      </c>
      <c r="C387" s="126">
        <v>624.20000000000005</v>
      </c>
      <c r="D387" s="124">
        <v>625.36666666666667</v>
      </c>
      <c r="E387" s="124">
        <v>613.13333333333333</v>
      </c>
      <c r="F387" s="124">
        <v>602.06666666666661</v>
      </c>
      <c r="G387" s="124">
        <v>589.83333333333326</v>
      </c>
      <c r="H387" s="124">
        <v>636.43333333333339</v>
      </c>
      <c r="I387" s="124">
        <v>648.66666666666674</v>
      </c>
      <c r="J387" s="124">
        <v>659.73333333333346</v>
      </c>
      <c r="K387" s="123">
        <v>637.6</v>
      </c>
      <c r="L387" s="123">
        <v>614.29999999999995</v>
      </c>
      <c r="M387" s="123">
        <v>2.7713700000000001</v>
      </c>
    </row>
    <row r="388" spans="1:13">
      <c r="A388" s="65">
        <v>378</v>
      </c>
      <c r="B388" s="123" t="s">
        <v>1706</v>
      </c>
      <c r="C388" s="126">
        <v>540.9</v>
      </c>
      <c r="D388" s="124">
        <v>546.68333333333339</v>
      </c>
      <c r="E388" s="124">
        <v>521.36666666666679</v>
      </c>
      <c r="F388" s="124">
        <v>501.83333333333337</v>
      </c>
      <c r="G388" s="124">
        <v>476.51666666666677</v>
      </c>
      <c r="H388" s="124">
        <v>566.21666666666681</v>
      </c>
      <c r="I388" s="124">
        <v>591.53333333333342</v>
      </c>
      <c r="J388" s="124">
        <v>611.06666666666683</v>
      </c>
      <c r="K388" s="123">
        <v>572</v>
      </c>
      <c r="L388" s="123">
        <v>527.15</v>
      </c>
      <c r="M388" s="123">
        <v>10.64259</v>
      </c>
    </row>
    <row r="389" spans="1:13">
      <c r="A389" s="65">
        <v>379</v>
      </c>
      <c r="B389" s="123" t="s">
        <v>1710</v>
      </c>
      <c r="C389" s="126">
        <v>778.9</v>
      </c>
      <c r="D389" s="124">
        <v>781.98333333333323</v>
      </c>
      <c r="E389" s="124">
        <v>758.96666666666647</v>
      </c>
      <c r="F389" s="124">
        <v>739.03333333333319</v>
      </c>
      <c r="G389" s="124">
        <v>716.01666666666642</v>
      </c>
      <c r="H389" s="124">
        <v>801.91666666666652</v>
      </c>
      <c r="I389" s="124">
        <v>824.93333333333317</v>
      </c>
      <c r="J389" s="124">
        <v>844.86666666666656</v>
      </c>
      <c r="K389" s="123">
        <v>805</v>
      </c>
      <c r="L389" s="123">
        <v>762.05</v>
      </c>
      <c r="M389" s="123">
        <v>0.55828999999999995</v>
      </c>
    </row>
    <row r="390" spans="1:13">
      <c r="A390" s="65">
        <v>380</v>
      </c>
      <c r="B390" s="123" t="s">
        <v>1716</v>
      </c>
      <c r="C390" s="126">
        <v>67.900000000000006</v>
      </c>
      <c r="D390" s="124">
        <v>68.5</v>
      </c>
      <c r="E390" s="124">
        <v>66.400000000000006</v>
      </c>
      <c r="F390" s="124">
        <v>64.900000000000006</v>
      </c>
      <c r="G390" s="124">
        <v>62.800000000000011</v>
      </c>
      <c r="H390" s="124">
        <v>70</v>
      </c>
      <c r="I390" s="124">
        <v>72.099999999999994</v>
      </c>
      <c r="J390" s="124">
        <v>73.599999999999994</v>
      </c>
      <c r="K390" s="123">
        <v>70.599999999999994</v>
      </c>
      <c r="L390" s="123">
        <v>67</v>
      </c>
      <c r="M390" s="123">
        <v>11.443519999999999</v>
      </c>
    </row>
    <row r="391" spans="1:13">
      <c r="A391" s="65">
        <v>381</v>
      </c>
      <c r="B391" s="123" t="s">
        <v>136</v>
      </c>
      <c r="C391" s="126">
        <v>45.75</v>
      </c>
      <c r="D391" s="124">
        <v>46.183333333333337</v>
      </c>
      <c r="E391" s="124">
        <v>44.666666666666671</v>
      </c>
      <c r="F391" s="124">
        <v>43.583333333333336</v>
      </c>
      <c r="G391" s="124">
        <v>42.06666666666667</v>
      </c>
      <c r="H391" s="124">
        <v>47.266666666666673</v>
      </c>
      <c r="I391" s="124">
        <v>48.783333333333339</v>
      </c>
      <c r="J391" s="124">
        <v>49.866666666666674</v>
      </c>
      <c r="K391" s="123">
        <v>47.7</v>
      </c>
      <c r="L391" s="123">
        <v>45.1</v>
      </c>
      <c r="M391" s="123">
        <v>126.83291</v>
      </c>
    </row>
    <row r="392" spans="1:13">
      <c r="A392" s="65">
        <v>382</v>
      </c>
      <c r="B392" s="123" t="s">
        <v>1729</v>
      </c>
      <c r="C392" s="126">
        <v>7.2</v>
      </c>
      <c r="D392" s="124">
        <v>7.2666666666666666</v>
      </c>
      <c r="E392" s="124">
        <v>7.083333333333333</v>
      </c>
      <c r="F392" s="124">
        <v>6.9666666666666668</v>
      </c>
      <c r="G392" s="124">
        <v>6.7833333333333332</v>
      </c>
      <c r="H392" s="124">
        <v>7.3833333333333329</v>
      </c>
      <c r="I392" s="124">
        <v>7.5666666666666664</v>
      </c>
      <c r="J392" s="124">
        <v>7.6833333333333327</v>
      </c>
      <c r="K392" s="123">
        <v>7.45</v>
      </c>
      <c r="L392" s="123">
        <v>7.15</v>
      </c>
      <c r="M392" s="123">
        <v>61.483719999999998</v>
      </c>
    </row>
    <row r="393" spans="1:13">
      <c r="A393" s="65">
        <v>383</v>
      </c>
      <c r="B393" s="123" t="s">
        <v>1735</v>
      </c>
      <c r="C393" s="126">
        <v>17.100000000000001</v>
      </c>
      <c r="D393" s="124">
        <v>17.183333333333334</v>
      </c>
      <c r="E393" s="124">
        <v>16.966666666666669</v>
      </c>
      <c r="F393" s="124">
        <v>16.833333333333336</v>
      </c>
      <c r="G393" s="124">
        <v>16.616666666666671</v>
      </c>
      <c r="H393" s="124">
        <v>17.316666666666666</v>
      </c>
      <c r="I393" s="124">
        <v>17.533333333333328</v>
      </c>
      <c r="J393" s="124">
        <v>17.666666666666664</v>
      </c>
      <c r="K393" s="123">
        <v>17.399999999999999</v>
      </c>
      <c r="L393" s="123">
        <v>17.05</v>
      </c>
      <c r="M393" s="123">
        <v>6.8717499999999996</v>
      </c>
    </row>
    <row r="394" spans="1:13">
      <c r="A394" s="65">
        <v>384</v>
      </c>
      <c r="B394" s="123" t="s">
        <v>1741</v>
      </c>
      <c r="C394" s="126">
        <v>407.5</v>
      </c>
      <c r="D394" s="124">
        <v>406.86666666666662</v>
      </c>
      <c r="E394" s="124">
        <v>401.23333333333323</v>
      </c>
      <c r="F394" s="124">
        <v>394.96666666666664</v>
      </c>
      <c r="G394" s="124">
        <v>389.33333333333326</v>
      </c>
      <c r="H394" s="124">
        <v>413.13333333333321</v>
      </c>
      <c r="I394" s="124">
        <v>418.76666666666654</v>
      </c>
      <c r="J394" s="124">
        <v>425.03333333333319</v>
      </c>
      <c r="K394" s="123">
        <v>412.5</v>
      </c>
      <c r="L394" s="123">
        <v>400.6</v>
      </c>
      <c r="M394" s="123">
        <v>3.5872199999999999</v>
      </c>
    </row>
    <row r="395" spans="1:13">
      <c r="A395" s="65">
        <v>385</v>
      </c>
      <c r="B395" s="123" t="s">
        <v>137</v>
      </c>
      <c r="C395" s="126">
        <v>88.9</v>
      </c>
      <c r="D395" s="124">
        <v>89.283333333333346</v>
      </c>
      <c r="E395" s="124">
        <v>87.216666666666697</v>
      </c>
      <c r="F395" s="124">
        <v>85.533333333333346</v>
      </c>
      <c r="G395" s="124">
        <v>83.466666666666697</v>
      </c>
      <c r="H395" s="124">
        <v>90.966666666666697</v>
      </c>
      <c r="I395" s="124">
        <v>93.033333333333331</v>
      </c>
      <c r="J395" s="124">
        <v>94.716666666666697</v>
      </c>
      <c r="K395" s="123">
        <v>91.35</v>
      </c>
      <c r="L395" s="123">
        <v>87.6</v>
      </c>
      <c r="M395" s="123">
        <v>136.43594999999999</v>
      </c>
    </row>
    <row r="396" spans="1:13">
      <c r="A396" s="65">
        <v>386</v>
      </c>
      <c r="B396" s="123" t="s">
        <v>211</v>
      </c>
      <c r="C396" s="126">
        <v>4971.45</v>
      </c>
      <c r="D396" s="124">
        <v>4943.8</v>
      </c>
      <c r="E396" s="124">
        <v>4912.5</v>
      </c>
      <c r="F396" s="124">
        <v>4853.55</v>
      </c>
      <c r="G396" s="124">
        <v>4822.25</v>
      </c>
      <c r="H396" s="124">
        <v>5002.75</v>
      </c>
      <c r="I396" s="124">
        <v>5034.0500000000011</v>
      </c>
      <c r="J396" s="124">
        <v>5093</v>
      </c>
      <c r="K396" s="123">
        <v>4975.1000000000004</v>
      </c>
      <c r="L396" s="123">
        <v>4884.8500000000004</v>
      </c>
      <c r="M396" s="123">
        <v>9.8000000000000004E-2</v>
      </c>
    </row>
    <row r="397" spans="1:13">
      <c r="A397" s="65">
        <v>387</v>
      </c>
      <c r="B397" s="123" t="s">
        <v>138</v>
      </c>
      <c r="C397" s="126">
        <v>313.25</v>
      </c>
      <c r="D397" s="124">
        <v>312.56666666666666</v>
      </c>
      <c r="E397" s="124">
        <v>308.5333333333333</v>
      </c>
      <c r="F397" s="124">
        <v>303.81666666666666</v>
      </c>
      <c r="G397" s="124">
        <v>299.7833333333333</v>
      </c>
      <c r="H397" s="124">
        <v>317.2833333333333</v>
      </c>
      <c r="I397" s="124">
        <v>321.31666666666672</v>
      </c>
      <c r="J397" s="124">
        <v>326.0333333333333</v>
      </c>
      <c r="K397" s="123">
        <v>316.60000000000002</v>
      </c>
      <c r="L397" s="123">
        <v>307.85000000000002</v>
      </c>
      <c r="M397" s="123">
        <v>164.09938</v>
      </c>
    </row>
    <row r="398" spans="1:13">
      <c r="A398" s="65">
        <v>388</v>
      </c>
      <c r="B398" s="123" t="s">
        <v>2605</v>
      </c>
      <c r="C398" s="126">
        <v>5488.7</v>
      </c>
      <c r="D398" s="124">
        <v>5496.8666666666659</v>
      </c>
      <c r="E398" s="124">
        <v>5408.1333333333314</v>
      </c>
      <c r="F398" s="124">
        <v>5327.5666666666657</v>
      </c>
      <c r="G398" s="124">
        <v>5238.8333333333312</v>
      </c>
      <c r="H398" s="124">
        <v>5577.4333333333316</v>
      </c>
      <c r="I398" s="124">
        <v>5666.166666666667</v>
      </c>
      <c r="J398" s="124">
        <v>5746.7333333333318</v>
      </c>
      <c r="K398" s="123">
        <v>5585.6</v>
      </c>
      <c r="L398" s="123">
        <v>5416.3</v>
      </c>
      <c r="M398" s="123">
        <v>6.6699999999999995E-2</v>
      </c>
    </row>
    <row r="399" spans="1:13">
      <c r="A399" s="65">
        <v>389</v>
      </c>
      <c r="B399" s="123" t="s">
        <v>1778</v>
      </c>
      <c r="C399" s="126">
        <v>119.1</v>
      </c>
      <c r="D399" s="124">
        <v>119.63333333333333</v>
      </c>
      <c r="E399" s="124">
        <v>117.76666666666665</v>
      </c>
      <c r="F399" s="124">
        <v>116.43333333333332</v>
      </c>
      <c r="G399" s="124">
        <v>114.56666666666665</v>
      </c>
      <c r="H399" s="124">
        <v>120.96666666666665</v>
      </c>
      <c r="I399" s="124">
        <v>122.83333333333333</v>
      </c>
      <c r="J399" s="124">
        <v>124.16666666666666</v>
      </c>
      <c r="K399" s="123">
        <v>121.5</v>
      </c>
      <c r="L399" s="123">
        <v>118.3</v>
      </c>
      <c r="M399" s="123">
        <v>0.65737000000000001</v>
      </c>
    </row>
    <row r="400" spans="1:13">
      <c r="A400" s="65">
        <v>390</v>
      </c>
      <c r="B400" s="123" t="s">
        <v>1780</v>
      </c>
      <c r="C400" s="126">
        <v>81.05</v>
      </c>
      <c r="D400" s="124">
        <v>80.816666666666663</v>
      </c>
      <c r="E400" s="124">
        <v>79.333333333333329</v>
      </c>
      <c r="F400" s="124">
        <v>77.61666666666666</v>
      </c>
      <c r="G400" s="124">
        <v>76.133333333333326</v>
      </c>
      <c r="H400" s="124">
        <v>82.533333333333331</v>
      </c>
      <c r="I400" s="124">
        <v>84.01666666666668</v>
      </c>
      <c r="J400" s="124">
        <v>85.733333333333334</v>
      </c>
      <c r="K400" s="123">
        <v>82.3</v>
      </c>
      <c r="L400" s="123">
        <v>79.099999999999994</v>
      </c>
      <c r="M400" s="123">
        <v>8.9669899999999991</v>
      </c>
    </row>
    <row r="401" spans="1:13">
      <c r="A401" s="65">
        <v>391</v>
      </c>
      <c r="B401" s="123" t="s">
        <v>1800</v>
      </c>
      <c r="C401" s="126">
        <v>436.8</v>
      </c>
      <c r="D401" s="124">
        <v>434.60000000000008</v>
      </c>
      <c r="E401" s="124">
        <v>424.30000000000018</v>
      </c>
      <c r="F401" s="124">
        <v>411.80000000000013</v>
      </c>
      <c r="G401" s="124">
        <v>401.50000000000023</v>
      </c>
      <c r="H401" s="124">
        <v>447.10000000000014</v>
      </c>
      <c r="I401" s="124">
        <v>457.4</v>
      </c>
      <c r="J401" s="124">
        <v>469.90000000000009</v>
      </c>
      <c r="K401" s="123">
        <v>444.9</v>
      </c>
      <c r="L401" s="123">
        <v>422.1</v>
      </c>
      <c r="M401" s="123">
        <v>0.26938000000000001</v>
      </c>
    </row>
    <row r="402" spans="1:13">
      <c r="A402" s="65">
        <v>392</v>
      </c>
      <c r="B402" s="123" t="s">
        <v>1806</v>
      </c>
      <c r="C402" s="126">
        <v>568.6</v>
      </c>
      <c r="D402" s="124">
        <v>571.18333333333339</v>
      </c>
      <c r="E402" s="124">
        <v>563.56666666666683</v>
      </c>
      <c r="F402" s="124">
        <v>558.53333333333342</v>
      </c>
      <c r="G402" s="124">
        <v>550.91666666666686</v>
      </c>
      <c r="H402" s="124">
        <v>576.21666666666681</v>
      </c>
      <c r="I402" s="124">
        <v>583.83333333333337</v>
      </c>
      <c r="J402" s="124">
        <v>588.86666666666679</v>
      </c>
      <c r="K402" s="123">
        <v>578.79999999999995</v>
      </c>
      <c r="L402" s="123">
        <v>566.15</v>
      </c>
      <c r="M402" s="123">
        <v>0.24715000000000001</v>
      </c>
    </row>
    <row r="403" spans="1:13">
      <c r="A403" s="65">
        <v>393</v>
      </c>
      <c r="B403" s="123" t="s">
        <v>1812</v>
      </c>
      <c r="C403" s="126">
        <v>300.3</v>
      </c>
      <c r="D403" s="124">
        <v>300.9666666666667</v>
      </c>
      <c r="E403" s="124">
        <v>296.33333333333337</v>
      </c>
      <c r="F403" s="124">
        <v>292.36666666666667</v>
      </c>
      <c r="G403" s="124">
        <v>287.73333333333335</v>
      </c>
      <c r="H403" s="124">
        <v>304.93333333333339</v>
      </c>
      <c r="I403" s="124">
        <v>309.56666666666672</v>
      </c>
      <c r="J403" s="124">
        <v>313.53333333333342</v>
      </c>
      <c r="K403" s="123">
        <v>305.60000000000002</v>
      </c>
      <c r="L403" s="123">
        <v>297</v>
      </c>
      <c r="M403" s="123">
        <v>6.5608199999999997</v>
      </c>
    </row>
    <row r="404" spans="1:13">
      <c r="A404" s="65">
        <v>394</v>
      </c>
      <c r="B404" s="123" t="s">
        <v>212</v>
      </c>
      <c r="C404" s="126">
        <v>17206.3</v>
      </c>
      <c r="D404" s="124">
        <v>17292.816666666666</v>
      </c>
      <c r="E404" s="124">
        <v>17063.48333333333</v>
      </c>
      <c r="F404" s="124">
        <v>16920.666666666664</v>
      </c>
      <c r="G404" s="124">
        <v>16691.333333333328</v>
      </c>
      <c r="H404" s="124">
        <v>17435.633333333331</v>
      </c>
      <c r="I404" s="124">
        <v>17664.966666666667</v>
      </c>
      <c r="J404" s="124">
        <v>17807.783333333333</v>
      </c>
      <c r="K404" s="123">
        <v>17522.150000000001</v>
      </c>
      <c r="L404" s="123">
        <v>17150</v>
      </c>
      <c r="M404" s="123">
        <v>0.17036999999999999</v>
      </c>
    </row>
    <row r="405" spans="1:13">
      <c r="A405" s="65">
        <v>395</v>
      </c>
      <c r="B405" s="123" t="s">
        <v>1823</v>
      </c>
      <c r="C405" s="126">
        <v>2018</v>
      </c>
      <c r="D405" s="124">
        <v>2017.3333333333333</v>
      </c>
      <c r="E405" s="124">
        <v>1965.6666666666665</v>
      </c>
      <c r="F405" s="124">
        <v>1913.3333333333333</v>
      </c>
      <c r="G405" s="124">
        <v>1861.6666666666665</v>
      </c>
      <c r="H405" s="124">
        <v>2069.6666666666665</v>
      </c>
      <c r="I405" s="124">
        <v>2121.333333333333</v>
      </c>
      <c r="J405" s="124">
        <v>2173.6666666666665</v>
      </c>
      <c r="K405" s="123">
        <v>2069</v>
      </c>
      <c r="L405" s="123">
        <v>1965</v>
      </c>
      <c r="M405" s="123">
        <v>0.58748999999999996</v>
      </c>
    </row>
    <row r="406" spans="1:13">
      <c r="A406" s="65">
        <v>396</v>
      </c>
      <c r="B406" s="123" t="s">
        <v>139</v>
      </c>
      <c r="C406" s="126">
        <v>1301.8499999999999</v>
      </c>
      <c r="D406" s="124">
        <v>1303.7333333333333</v>
      </c>
      <c r="E406" s="124">
        <v>1276.1666666666667</v>
      </c>
      <c r="F406" s="124">
        <v>1250.4833333333333</v>
      </c>
      <c r="G406" s="124">
        <v>1222.9166666666667</v>
      </c>
      <c r="H406" s="124">
        <v>1329.4166666666667</v>
      </c>
      <c r="I406" s="124">
        <v>1356.9833333333333</v>
      </c>
      <c r="J406" s="124">
        <v>1382.6666666666667</v>
      </c>
      <c r="K406" s="123">
        <v>1331.3</v>
      </c>
      <c r="L406" s="123">
        <v>1278.05</v>
      </c>
      <c r="M406" s="123">
        <v>5.1845699999999999</v>
      </c>
    </row>
    <row r="407" spans="1:13">
      <c r="A407" s="65">
        <v>397</v>
      </c>
      <c r="B407" s="123" t="s">
        <v>1838</v>
      </c>
      <c r="C407" s="126">
        <v>34.35</v>
      </c>
      <c r="D407" s="124">
        <v>34.35</v>
      </c>
      <c r="E407" s="124">
        <v>34.1</v>
      </c>
      <c r="F407" s="124">
        <v>33.85</v>
      </c>
      <c r="G407" s="124">
        <v>33.6</v>
      </c>
      <c r="H407" s="124">
        <v>34.6</v>
      </c>
      <c r="I407" s="124">
        <v>34.85</v>
      </c>
      <c r="J407" s="124">
        <v>35.1</v>
      </c>
      <c r="K407" s="123">
        <v>34.6</v>
      </c>
      <c r="L407" s="123">
        <v>34.1</v>
      </c>
      <c r="M407" s="123">
        <v>10.33578</v>
      </c>
    </row>
    <row r="408" spans="1:13">
      <c r="A408" s="65">
        <v>398</v>
      </c>
      <c r="B408" s="123" t="s">
        <v>1840</v>
      </c>
      <c r="C408" s="126">
        <v>1759.7</v>
      </c>
      <c r="D408" s="124">
        <v>1770.5666666666666</v>
      </c>
      <c r="E408" s="124">
        <v>1739.1333333333332</v>
      </c>
      <c r="F408" s="124">
        <v>1718.5666666666666</v>
      </c>
      <c r="G408" s="124">
        <v>1687.1333333333332</v>
      </c>
      <c r="H408" s="124">
        <v>1791.1333333333332</v>
      </c>
      <c r="I408" s="124">
        <v>1822.5666666666666</v>
      </c>
      <c r="J408" s="124">
        <v>1843.1333333333332</v>
      </c>
      <c r="K408" s="123">
        <v>1802</v>
      </c>
      <c r="L408" s="123">
        <v>1750</v>
      </c>
      <c r="M408" s="123">
        <v>3.406E-2</v>
      </c>
    </row>
    <row r="409" spans="1:13">
      <c r="A409" s="65">
        <v>399</v>
      </c>
      <c r="B409" s="123" t="s">
        <v>1847</v>
      </c>
      <c r="C409" s="126">
        <v>844.8</v>
      </c>
      <c r="D409" s="124">
        <v>844.43333333333339</v>
      </c>
      <c r="E409" s="124">
        <v>840.86666666666679</v>
      </c>
      <c r="F409" s="124">
        <v>836.93333333333339</v>
      </c>
      <c r="G409" s="124">
        <v>833.36666666666679</v>
      </c>
      <c r="H409" s="124">
        <v>848.36666666666679</v>
      </c>
      <c r="I409" s="124">
        <v>851.93333333333339</v>
      </c>
      <c r="J409" s="124">
        <v>855.86666666666679</v>
      </c>
      <c r="K409" s="123">
        <v>848</v>
      </c>
      <c r="L409" s="123">
        <v>840.5</v>
      </c>
      <c r="M409" s="123">
        <v>0.1205</v>
      </c>
    </row>
    <row r="410" spans="1:13">
      <c r="A410" s="65">
        <v>400</v>
      </c>
      <c r="B410" s="123" t="s">
        <v>1849</v>
      </c>
      <c r="C410" s="126">
        <v>56.2</v>
      </c>
      <c r="D410" s="124">
        <v>56.183333333333337</v>
      </c>
      <c r="E410" s="124">
        <v>55.066666666666677</v>
      </c>
      <c r="F410" s="124">
        <v>53.933333333333337</v>
      </c>
      <c r="G410" s="124">
        <v>52.816666666666677</v>
      </c>
      <c r="H410" s="124">
        <v>57.316666666666677</v>
      </c>
      <c r="I410" s="124">
        <v>58.433333333333337</v>
      </c>
      <c r="J410" s="124">
        <v>59.566666666666677</v>
      </c>
      <c r="K410" s="123">
        <v>57.3</v>
      </c>
      <c r="L410" s="123">
        <v>55.05</v>
      </c>
      <c r="M410" s="123">
        <v>13.52965</v>
      </c>
    </row>
    <row r="411" spans="1:13">
      <c r="A411" s="65">
        <v>401</v>
      </c>
      <c r="B411" s="123" t="s">
        <v>1851</v>
      </c>
      <c r="C411" s="126">
        <v>570.1</v>
      </c>
      <c r="D411" s="124">
        <v>567.83333333333337</v>
      </c>
      <c r="E411" s="124">
        <v>560.16666666666674</v>
      </c>
      <c r="F411" s="124">
        <v>550.23333333333335</v>
      </c>
      <c r="G411" s="124">
        <v>542.56666666666672</v>
      </c>
      <c r="H411" s="124">
        <v>577.76666666666677</v>
      </c>
      <c r="I411" s="124">
        <v>585.43333333333351</v>
      </c>
      <c r="J411" s="124">
        <v>595.36666666666679</v>
      </c>
      <c r="K411" s="123">
        <v>575.5</v>
      </c>
      <c r="L411" s="123">
        <v>557.9</v>
      </c>
      <c r="M411" s="123">
        <v>5.7980700000000001</v>
      </c>
    </row>
    <row r="412" spans="1:13">
      <c r="A412" s="65">
        <v>402</v>
      </c>
      <c r="B412" s="123" t="s">
        <v>1853</v>
      </c>
      <c r="C412" s="126">
        <v>1069.1500000000001</v>
      </c>
      <c r="D412" s="124">
        <v>1075.2166666666667</v>
      </c>
      <c r="E412" s="124">
        <v>1056.4333333333334</v>
      </c>
      <c r="F412" s="124">
        <v>1043.7166666666667</v>
      </c>
      <c r="G412" s="124">
        <v>1024.9333333333334</v>
      </c>
      <c r="H412" s="124">
        <v>1087.9333333333334</v>
      </c>
      <c r="I412" s="124">
        <v>1106.7166666666667</v>
      </c>
      <c r="J412" s="124">
        <v>1119.4333333333334</v>
      </c>
      <c r="K412" s="123">
        <v>1094</v>
      </c>
      <c r="L412" s="123">
        <v>1062.5</v>
      </c>
      <c r="M412" s="123">
        <v>9.0609999999999996E-2</v>
      </c>
    </row>
    <row r="413" spans="1:13">
      <c r="A413" s="65">
        <v>403</v>
      </c>
      <c r="B413" s="123" t="s">
        <v>1854</v>
      </c>
      <c r="C413" s="126">
        <v>735.35</v>
      </c>
      <c r="D413" s="124">
        <v>717.15</v>
      </c>
      <c r="E413" s="124">
        <v>673.75</v>
      </c>
      <c r="F413" s="124">
        <v>612.15</v>
      </c>
      <c r="G413" s="124">
        <v>568.75</v>
      </c>
      <c r="H413" s="124">
        <v>778.75</v>
      </c>
      <c r="I413" s="124">
        <v>822.14999999999986</v>
      </c>
      <c r="J413" s="124">
        <v>883.75</v>
      </c>
      <c r="K413" s="123">
        <v>760.55</v>
      </c>
      <c r="L413" s="123">
        <v>655.55</v>
      </c>
      <c r="M413" s="123">
        <v>1.1153</v>
      </c>
    </row>
    <row r="414" spans="1:13">
      <c r="A414" s="65">
        <v>404</v>
      </c>
      <c r="B414" s="123" t="s">
        <v>1858</v>
      </c>
      <c r="C414" s="126">
        <v>301.45</v>
      </c>
      <c r="D414" s="124">
        <v>302.23333333333335</v>
      </c>
      <c r="E414" s="124">
        <v>296.4666666666667</v>
      </c>
      <c r="F414" s="124">
        <v>291.48333333333335</v>
      </c>
      <c r="G414" s="124">
        <v>285.7166666666667</v>
      </c>
      <c r="H414" s="124">
        <v>307.2166666666667</v>
      </c>
      <c r="I414" s="124">
        <v>312.98333333333335</v>
      </c>
      <c r="J414" s="124">
        <v>317.9666666666667</v>
      </c>
      <c r="K414" s="123">
        <v>308</v>
      </c>
      <c r="L414" s="123">
        <v>297.25</v>
      </c>
      <c r="M414" s="123">
        <v>1.5479700000000001</v>
      </c>
    </row>
    <row r="415" spans="1:13">
      <c r="A415" s="65">
        <v>405</v>
      </c>
      <c r="B415" s="123" t="s">
        <v>213</v>
      </c>
      <c r="C415" s="126">
        <v>30.15</v>
      </c>
      <c r="D415" s="124">
        <v>30.25</v>
      </c>
      <c r="E415" s="124">
        <v>29.85</v>
      </c>
      <c r="F415" s="124">
        <v>29.55</v>
      </c>
      <c r="G415" s="124">
        <v>29.150000000000002</v>
      </c>
      <c r="H415" s="124">
        <v>30.55</v>
      </c>
      <c r="I415" s="124">
        <v>30.95</v>
      </c>
      <c r="J415" s="124">
        <v>31.25</v>
      </c>
      <c r="K415" s="123">
        <v>30.65</v>
      </c>
      <c r="L415" s="123">
        <v>29.95</v>
      </c>
      <c r="M415" s="123">
        <v>100.59105</v>
      </c>
    </row>
    <row r="416" spans="1:13">
      <c r="A416" s="65">
        <v>406</v>
      </c>
      <c r="B416" s="123" t="s">
        <v>1863</v>
      </c>
      <c r="C416" s="126">
        <v>453.3</v>
      </c>
      <c r="D416" s="124">
        <v>459.58333333333331</v>
      </c>
      <c r="E416" s="124">
        <v>443.91666666666663</v>
      </c>
      <c r="F416" s="124">
        <v>434.5333333333333</v>
      </c>
      <c r="G416" s="124">
        <v>418.86666666666662</v>
      </c>
      <c r="H416" s="124">
        <v>468.96666666666664</v>
      </c>
      <c r="I416" s="124">
        <v>484.63333333333327</v>
      </c>
      <c r="J416" s="124">
        <v>494.01666666666665</v>
      </c>
      <c r="K416" s="123">
        <v>475.25</v>
      </c>
      <c r="L416" s="123">
        <v>450.2</v>
      </c>
      <c r="M416" s="123">
        <v>1.7001299999999999</v>
      </c>
    </row>
    <row r="417" spans="1:13">
      <c r="A417" s="65">
        <v>407</v>
      </c>
      <c r="B417" s="123" t="s">
        <v>1873</v>
      </c>
      <c r="C417" s="126">
        <v>95.8</v>
      </c>
      <c r="D417" s="124">
        <v>95.850000000000009</v>
      </c>
      <c r="E417" s="124">
        <v>94.500000000000014</v>
      </c>
      <c r="F417" s="124">
        <v>93.2</v>
      </c>
      <c r="G417" s="124">
        <v>91.850000000000009</v>
      </c>
      <c r="H417" s="124">
        <v>97.15000000000002</v>
      </c>
      <c r="I417" s="124">
        <v>98.500000000000014</v>
      </c>
      <c r="J417" s="124">
        <v>99.800000000000026</v>
      </c>
      <c r="K417" s="123">
        <v>97.2</v>
      </c>
      <c r="L417" s="123">
        <v>94.55</v>
      </c>
      <c r="M417" s="123">
        <v>13.29617</v>
      </c>
    </row>
    <row r="418" spans="1:13">
      <c r="A418" s="65">
        <v>408</v>
      </c>
      <c r="B418" s="123" t="s">
        <v>230</v>
      </c>
      <c r="C418" s="126">
        <v>1783.45</v>
      </c>
      <c r="D418" s="124">
        <v>1794.2</v>
      </c>
      <c r="E418" s="124">
        <v>1760.45</v>
      </c>
      <c r="F418" s="124">
        <v>1737.45</v>
      </c>
      <c r="G418" s="124">
        <v>1703.7</v>
      </c>
      <c r="H418" s="124">
        <v>1817.2</v>
      </c>
      <c r="I418" s="124">
        <v>1850.95</v>
      </c>
      <c r="J418" s="124">
        <v>1873.95</v>
      </c>
      <c r="K418" s="123">
        <v>1827.95</v>
      </c>
      <c r="L418" s="123">
        <v>1771.2</v>
      </c>
      <c r="M418" s="123">
        <v>1.8818299999999999</v>
      </c>
    </row>
    <row r="419" spans="1:13">
      <c r="A419" s="65">
        <v>409</v>
      </c>
      <c r="B419" s="123" t="s">
        <v>140</v>
      </c>
      <c r="C419" s="126">
        <v>1379.75</v>
      </c>
      <c r="D419" s="124">
        <v>1378.6000000000001</v>
      </c>
      <c r="E419" s="124">
        <v>1352.2000000000003</v>
      </c>
      <c r="F419" s="124">
        <v>1324.65</v>
      </c>
      <c r="G419" s="124">
        <v>1298.2500000000002</v>
      </c>
      <c r="H419" s="124">
        <v>1406.1500000000003</v>
      </c>
      <c r="I419" s="124">
        <v>1432.5500000000004</v>
      </c>
      <c r="J419" s="124">
        <v>1460.1000000000004</v>
      </c>
      <c r="K419" s="123">
        <v>1405</v>
      </c>
      <c r="L419" s="123">
        <v>1351.05</v>
      </c>
      <c r="M419" s="123">
        <v>7.5571999999999999</v>
      </c>
    </row>
    <row r="420" spans="1:13">
      <c r="A420" s="65">
        <v>410</v>
      </c>
      <c r="B420" s="123" t="s">
        <v>141</v>
      </c>
      <c r="C420" s="126">
        <v>763</v>
      </c>
      <c r="D420" s="124">
        <v>768.5</v>
      </c>
      <c r="E420" s="124">
        <v>752</v>
      </c>
      <c r="F420" s="124">
        <v>741</v>
      </c>
      <c r="G420" s="124">
        <v>724.5</v>
      </c>
      <c r="H420" s="124">
        <v>779.5</v>
      </c>
      <c r="I420" s="124">
        <v>796</v>
      </c>
      <c r="J420" s="124">
        <v>807</v>
      </c>
      <c r="K420" s="123">
        <v>785</v>
      </c>
      <c r="L420" s="123">
        <v>757.5</v>
      </c>
      <c r="M420" s="123">
        <v>4.7386299999999997</v>
      </c>
    </row>
    <row r="421" spans="1:13">
      <c r="A421" s="65">
        <v>411</v>
      </c>
      <c r="B421" s="123" t="s">
        <v>380</v>
      </c>
      <c r="C421" s="126">
        <v>358.85</v>
      </c>
      <c r="D421" s="124">
        <v>364.7833333333333</v>
      </c>
      <c r="E421" s="124">
        <v>348.56666666666661</v>
      </c>
      <c r="F421" s="124">
        <v>338.2833333333333</v>
      </c>
      <c r="G421" s="124">
        <v>322.06666666666661</v>
      </c>
      <c r="H421" s="124">
        <v>375.06666666666661</v>
      </c>
      <c r="I421" s="124">
        <v>391.2833333333333</v>
      </c>
      <c r="J421" s="124">
        <v>401.56666666666661</v>
      </c>
      <c r="K421" s="123">
        <v>381</v>
      </c>
      <c r="L421" s="123">
        <v>354.5</v>
      </c>
      <c r="M421" s="123">
        <v>17.847359999999998</v>
      </c>
    </row>
    <row r="422" spans="1:13">
      <c r="A422" s="65">
        <v>412</v>
      </c>
      <c r="B422" s="123" t="s">
        <v>1892</v>
      </c>
      <c r="C422" s="126">
        <v>448.75</v>
      </c>
      <c r="D422" s="124">
        <v>446.90000000000003</v>
      </c>
      <c r="E422" s="124">
        <v>428.85000000000008</v>
      </c>
      <c r="F422" s="124">
        <v>408.95000000000005</v>
      </c>
      <c r="G422" s="124">
        <v>390.90000000000009</v>
      </c>
      <c r="H422" s="124">
        <v>466.80000000000007</v>
      </c>
      <c r="I422" s="124">
        <v>484.85</v>
      </c>
      <c r="J422" s="124">
        <v>504.75000000000006</v>
      </c>
      <c r="K422" s="123">
        <v>464.95</v>
      </c>
      <c r="L422" s="123">
        <v>427</v>
      </c>
      <c r="M422" s="123">
        <v>0.91512000000000004</v>
      </c>
    </row>
    <row r="423" spans="1:13">
      <c r="A423" s="65">
        <v>413</v>
      </c>
      <c r="B423" s="123" t="s">
        <v>1902</v>
      </c>
      <c r="C423" s="126">
        <v>1882.2</v>
      </c>
      <c r="D423" s="124">
        <v>1877.2833333333335</v>
      </c>
      <c r="E423" s="124">
        <v>1855.5666666666671</v>
      </c>
      <c r="F423" s="124">
        <v>1828.9333333333336</v>
      </c>
      <c r="G423" s="124">
        <v>1807.2166666666672</v>
      </c>
      <c r="H423" s="124">
        <v>1903.916666666667</v>
      </c>
      <c r="I423" s="124">
        <v>1925.6333333333337</v>
      </c>
      <c r="J423" s="124">
        <v>1952.2666666666669</v>
      </c>
      <c r="K423" s="123">
        <v>1899</v>
      </c>
      <c r="L423" s="123">
        <v>1850.65</v>
      </c>
      <c r="M423" s="123">
        <v>0.66927999999999999</v>
      </c>
    </row>
    <row r="424" spans="1:13">
      <c r="A424" s="65">
        <v>414</v>
      </c>
      <c r="B424" s="123" t="s">
        <v>1904</v>
      </c>
      <c r="C424" s="126">
        <v>525.1</v>
      </c>
      <c r="D424" s="124">
        <v>527.93333333333339</v>
      </c>
      <c r="E424" s="124">
        <v>519.16666666666674</v>
      </c>
      <c r="F424" s="124">
        <v>513.23333333333335</v>
      </c>
      <c r="G424" s="124">
        <v>504.4666666666667</v>
      </c>
      <c r="H424" s="124">
        <v>533.86666666666679</v>
      </c>
      <c r="I424" s="124">
        <v>542.63333333333344</v>
      </c>
      <c r="J424" s="124">
        <v>548.56666666666683</v>
      </c>
      <c r="K424" s="123">
        <v>536.70000000000005</v>
      </c>
      <c r="L424" s="123">
        <v>522</v>
      </c>
      <c r="M424" s="123">
        <v>1.9362200000000001</v>
      </c>
    </row>
    <row r="425" spans="1:13">
      <c r="A425" s="65">
        <v>415</v>
      </c>
      <c r="B425" s="123" t="s">
        <v>142</v>
      </c>
      <c r="C425" s="126">
        <v>579.9</v>
      </c>
      <c r="D425" s="124">
        <v>583.2833333333333</v>
      </c>
      <c r="E425" s="124">
        <v>571.66666666666663</v>
      </c>
      <c r="F425" s="124">
        <v>563.43333333333328</v>
      </c>
      <c r="G425" s="124">
        <v>551.81666666666661</v>
      </c>
      <c r="H425" s="124">
        <v>591.51666666666665</v>
      </c>
      <c r="I425" s="124">
        <v>603.13333333333344</v>
      </c>
      <c r="J425" s="124">
        <v>611.36666666666667</v>
      </c>
      <c r="K425" s="123">
        <v>594.9</v>
      </c>
      <c r="L425" s="123">
        <v>575.04999999999995</v>
      </c>
      <c r="M425" s="123">
        <v>47.814230000000002</v>
      </c>
    </row>
    <row r="426" spans="1:13">
      <c r="A426" s="65">
        <v>416</v>
      </c>
      <c r="B426" s="123" t="s">
        <v>1910</v>
      </c>
      <c r="C426" s="126">
        <v>422.35</v>
      </c>
      <c r="D426" s="124">
        <v>419.15000000000003</v>
      </c>
      <c r="E426" s="124">
        <v>403.70000000000005</v>
      </c>
      <c r="F426" s="124">
        <v>385.05</v>
      </c>
      <c r="G426" s="124">
        <v>369.6</v>
      </c>
      <c r="H426" s="124">
        <v>437.80000000000007</v>
      </c>
      <c r="I426" s="124">
        <v>453.25</v>
      </c>
      <c r="J426" s="124">
        <v>471.90000000000009</v>
      </c>
      <c r="K426" s="123">
        <v>434.6</v>
      </c>
      <c r="L426" s="123">
        <v>400.5</v>
      </c>
      <c r="M426" s="123">
        <v>4.62446</v>
      </c>
    </row>
    <row r="427" spans="1:13">
      <c r="A427" s="65">
        <v>417</v>
      </c>
      <c r="B427" s="123" t="s">
        <v>143</v>
      </c>
      <c r="C427" s="126">
        <v>1024.4000000000001</v>
      </c>
      <c r="D427" s="124">
        <v>1023.3333333333334</v>
      </c>
      <c r="E427" s="124">
        <v>1016.6666666666667</v>
      </c>
      <c r="F427" s="124">
        <v>1008.9333333333334</v>
      </c>
      <c r="G427" s="124">
        <v>1002.2666666666668</v>
      </c>
      <c r="H427" s="124">
        <v>1031.0666666666666</v>
      </c>
      <c r="I427" s="124">
        <v>1037.7333333333336</v>
      </c>
      <c r="J427" s="124">
        <v>1045.4666666666667</v>
      </c>
      <c r="K427" s="123">
        <v>1030</v>
      </c>
      <c r="L427" s="123">
        <v>1015.6</v>
      </c>
      <c r="M427" s="123">
        <v>4.9160000000000004</v>
      </c>
    </row>
    <row r="428" spans="1:13">
      <c r="A428" s="65">
        <v>418</v>
      </c>
      <c r="B428" s="123" t="s">
        <v>1918</v>
      </c>
      <c r="C428" s="126">
        <v>1303.25</v>
      </c>
      <c r="D428" s="124">
        <v>1286.0166666666667</v>
      </c>
      <c r="E428" s="124">
        <v>1232.3333333333333</v>
      </c>
      <c r="F428" s="124">
        <v>1161.4166666666665</v>
      </c>
      <c r="G428" s="124">
        <v>1107.7333333333331</v>
      </c>
      <c r="H428" s="124">
        <v>1356.9333333333334</v>
      </c>
      <c r="I428" s="124">
        <v>1410.6166666666668</v>
      </c>
      <c r="J428" s="124">
        <v>1481.5333333333335</v>
      </c>
      <c r="K428" s="123">
        <v>1339.7</v>
      </c>
      <c r="L428" s="123">
        <v>1215.0999999999999</v>
      </c>
      <c r="M428" s="123">
        <v>2.1162899999999998</v>
      </c>
    </row>
    <row r="429" spans="1:13">
      <c r="A429" s="65">
        <v>419</v>
      </c>
      <c r="B429" s="123" t="s">
        <v>384</v>
      </c>
      <c r="C429" s="126">
        <v>215</v>
      </c>
      <c r="D429" s="124">
        <v>219.51666666666665</v>
      </c>
      <c r="E429" s="124">
        <v>207.58333333333331</v>
      </c>
      <c r="F429" s="124">
        <v>200.16666666666666</v>
      </c>
      <c r="G429" s="124">
        <v>188.23333333333332</v>
      </c>
      <c r="H429" s="124">
        <v>226.93333333333331</v>
      </c>
      <c r="I429" s="124">
        <v>238.86666666666665</v>
      </c>
      <c r="J429" s="124">
        <v>246.2833333333333</v>
      </c>
      <c r="K429" s="123">
        <v>231.45</v>
      </c>
      <c r="L429" s="123">
        <v>212.1</v>
      </c>
      <c r="M429" s="123">
        <v>15.46034</v>
      </c>
    </row>
    <row r="430" spans="1:13">
      <c r="A430" s="65">
        <v>420</v>
      </c>
      <c r="B430" s="123" t="s">
        <v>1926</v>
      </c>
      <c r="C430" s="126">
        <v>14.6</v>
      </c>
      <c r="D430" s="124">
        <v>14.65</v>
      </c>
      <c r="E430" s="124">
        <v>14.5</v>
      </c>
      <c r="F430" s="124">
        <v>14.4</v>
      </c>
      <c r="G430" s="124">
        <v>14.25</v>
      </c>
      <c r="H430" s="124">
        <v>14.75</v>
      </c>
      <c r="I430" s="124">
        <v>14.900000000000002</v>
      </c>
      <c r="J430" s="124">
        <v>15</v>
      </c>
      <c r="K430" s="123">
        <v>14.8</v>
      </c>
      <c r="L430" s="123">
        <v>14.55</v>
      </c>
      <c r="M430" s="123">
        <v>210.12681000000001</v>
      </c>
    </row>
    <row r="431" spans="1:13">
      <c r="A431" s="65">
        <v>421</v>
      </c>
      <c r="B431" s="123" t="s">
        <v>1928</v>
      </c>
      <c r="C431" s="126">
        <v>208.55</v>
      </c>
      <c r="D431" s="124">
        <v>211.15</v>
      </c>
      <c r="E431" s="124">
        <v>204.4</v>
      </c>
      <c r="F431" s="124">
        <v>200.25</v>
      </c>
      <c r="G431" s="124">
        <v>193.5</v>
      </c>
      <c r="H431" s="124">
        <v>215.3</v>
      </c>
      <c r="I431" s="124">
        <v>222.05</v>
      </c>
      <c r="J431" s="124">
        <v>226.20000000000002</v>
      </c>
      <c r="K431" s="123">
        <v>217.9</v>
      </c>
      <c r="L431" s="123">
        <v>207</v>
      </c>
      <c r="M431" s="123">
        <v>4.5098700000000003</v>
      </c>
    </row>
    <row r="432" spans="1:13">
      <c r="A432" s="65">
        <v>422</v>
      </c>
      <c r="B432" s="123" t="s">
        <v>1934</v>
      </c>
      <c r="C432" s="126">
        <v>1819.2</v>
      </c>
      <c r="D432" s="124">
        <v>1811.5166666666667</v>
      </c>
      <c r="E432" s="124">
        <v>1759.2333333333333</v>
      </c>
      <c r="F432" s="124">
        <v>1699.2666666666667</v>
      </c>
      <c r="G432" s="124">
        <v>1646.9833333333333</v>
      </c>
      <c r="H432" s="124">
        <v>1871.4833333333333</v>
      </c>
      <c r="I432" s="124">
        <v>1923.7666666666667</v>
      </c>
      <c r="J432" s="124">
        <v>1983.7333333333333</v>
      </c>
      <c r="K432" s="123">
        <v>1863.8</v>
      </c>
      <c r="L432" s="123">
        <v>1751.55</v>
      </c>
      <c r="M432" s="123">
        <v>0.45754</v>
      </c>
    </row>
    <row r="433" spans="1:13">
      <c r="A433" s="65">
        <v>423</v>
      </c>
      <c r="B433" s="123" t="s">
        <v>144</v>
      </c>
      <c r="C433" s="126">
        <v>72.55</v>
      </c>
      <c r="D433" s="124">
        <v>72.683333333333323</v>
      </c>
      <c r="E433" s="124">
        <v>71.71666666666664</v>
      </c>
      <c r="F433" s="124">
        <v>70.883333333333312</v>
      </c>
      <c r="G433" s="124">
        <v>69.916666666666629</v>
      </c>
      <c r="H433" s="124">
        <v>73.516666666666652</v>
      </c>
      <c r="I433" s="124">
        <v>74.48333333333332</v>
      </c>
      <c r="J433" s="124">
        <v>75.316666666666663</v>
      </c>
      <c r="K433" s="123">
        <v>73.650000000000006</v>
      </c>
      <c r="L433" s="123">
        <v>71.849999999999994</v>
      </c>
      <c r="M433" s="123">
        <v>41.926349999999999</v>
      </c>
    </row>
    <row r="434" spans="1:13">
      <c r="A434" s="65">
        <v>424</v>
      </c>
      <c r="B434" s="123" t="s">
        <v>1939</v>
      </c>
      <c r="C434" s="126">
        <v>599.70000000000005</v>
      </c>
      <c r="D434" s="124">
        <v>605.65</v>
      </c>
      <c r="E434" s="124">
        <v>586.29999999999995</v>
      </c>
      <c r="F434" s="124">
        <v>572.9</v>
      </c>
      <c r="G434" s="124">
        <v>553.54999999999995</v>
      </c>
      <c r="H434" s="124">
        <v>619.04999999999995</v>
      </c>
      <c r="I434" s="124">
        <v>638.40000000000009</v>
      </c>
      <c r="J434" s="124">
        <v>651.79999999999995</v>
      </c>
      <c r="K434" s="123">
        <v>625</v>
      </c>
      <c r="L434" s="123">
        <v>592.25</v>
      </c>
      <c r="M434" s="123">
        <v>1.1418200000000001</v>
      </c>
    </row>
    <row r="435" spans="1:13">
      <c r="A435" s="65">
        <v>425</v>
      </c>
      <c r="B435" s="123" t="s">
        <v>1943</v>
      </c>
      <c r="C435" s="126">
        <v>169</v>
      </c>
      <c r="D435" s="124">
        <v>168.35</v>
      </c>
      <c r="E435" s="124">
        <v>166.75</v>
      </c>
      <c r="F435" s="124">
        <v>164.5</v>
      </c>
      <c r="G435" s="124">
        <v>162.9</v>
      </c>
      <c r="H435" s="124">
        <v>170.6</v>
      </c>
      <c r="I435" s="124">
        <v>172.19999999999996</v>
      </c>
      <c r="J435" s="124">
        <v>174.45</v>
      </c>
      <c r="K435" s="123">
        <v>169.95</v>
      </c>
      <c r="L435" s="123">
        <v>166.1</v>
      </c>
      <c r="M435" s="123">
        <v>2.5336599999999998</v>
      </c>
    </row>
    <row r="436" spans="1:13">
      <c r="A436" s="65">
        <v>426</v>
      </c>
      <c r="B436" s="123" t="s">
        <v>145</v>
      </c>
      <c r="C436" s="126">
        <v>719</v>
      </c>
      <c r="D436" s="124">
        <v>716.55000000000007</v>
      </c>
      <c r="E436" s="124">
        <v>711.10000000000014</v>
      </c>
      <c r="F436" s="124">
        <v>703.2</v>
      </c>
      <c r="G436" s="124">
        <v>697.75000000000011</v>
      </c>
      <c r="H436" s="124">
        <v>724.45000000000016</v>
      </c>
      <c r="I436" s="124">
        <v>729.9000000000002</v>
      </c>
      <c r="J436" s="124">
        <v>737.80000000000018</v>
      </c>
      <c r="K436" s="123">
        <v>722</v>
      </c>
      <c r="L436" s="123">
        <v>708.65</v>
      </c>
      <c r="M436" s="123">
        <v>9.2601300000000002</v>
      </c>
    </row>
    <row r="437" spans="1:13">
      <c r="A437" s="65">
        <v>427</v>
      </c>
      <c r="B437" s="123" t="s">
        <v>1954</v>
      </c>
      <c r="C437" s="126">
        <v>142.94999999999999</v>
      </c>
      <c r="D437" s="124">
        <v>144.28333333333333</v>
      </c>
      <c r="E437" s="124">
        <v>141.21666666666667</v>
      </c>
      <c r="F437" s="124">
        <v>139.48333333333335</v>
      </c>
      <c r="G437" s="124">
        <v>136.41666666666669</v>
      </c>
      <c r="H437" s="124">
        <v>146.01666666666665</v>
      </c>
      <c r="I437" s="124">
        <v>149.08333333333331</v>
      </c>
      <c r="J437" s="124">
        <v>150.81666666666663</v>
      </c>
      <c r="K437" s="123">
        <v>147.35</v>
      </c>
      <c r="L437" s="123">
        <v>142.55000000000001</v>
      </c>
      <c r="M437" s="123">
        <v>7.1558799999999998</v>
      </c>
    </row>
    <row r="438" spans="1:13">
      <c r="A438" s="65">
        <v>428</v>
      </c>
      <c r="B438" s="123" t="s">
        <v>146</v>
      </c>
      <c r="C438" s="126">
        <v>615.35</v>
      </c>
      <c r="D438" s="124">
        <v>617.43333333333328</v>
      </c>
      <c r="E438" s="124">
        <v>609.86666666666656</v>
      </c>
      <c r="F438" s="124">
        <v>604.38333333333333</v>
      </c>
      <c r="G438" s="124">
        <v>596.81666666666661</v>
      </c>
      <c r="H438" s="124">
        <v>622.91666666666652</v>
      </c>
      <c r="I438" s="124">
        <v>630.48333333333335</v>
      </c>
      <c r="J438" s="124">
        <v>635.96666666666647</v>
      </c>
      <c r="K438" s="123">
        <v>625</v>
      </c>
      <c r="L438" s="123">
        <v>611.95000000000005</v>
      </c>
      <c r="M438" s="123">
        <v>6.0221900000000002</v>
      </c>
    </row>
    <row r="439" spans="1:13">
      <c r="A439" s="65">
        <v>429</v>
      </c>
      <c r="B439" s="123" t="s">
        <v>359</v>
      </c>
      <c r="C439" s="126">
        <v>1059.8</v>
      </c>
      <c r="D439" s="124">
        <v>1064.8333333333333</v>
      </c>
      <c r="E439" s="124">
        <v>1041.2166666666665</v>
      </c>
      <c r="F439" s="124">
        <v>1022.6333333333332</v>
      </c>
      <c r="G439" s="124">
        <v>999.01666666666642</v>
      </c>
      <c r="H439" s="124">
        <v>1083.4166666666665</v>
      </c>
      <c r="I439" s="124">
        <v>1107.0333333333333</v>
      </c>
      <c r="J439" s="124">
        <v>1125.6166666666666</v>
      </c>
      <c r="K439" s="123">
        <v>1088.45</v>
      </c>
      <c r="L439" s="123">
        <v>1046.25</v>
      </c>
      <c r="M439" s="123">
        <v>3.2036500000000001</v>
      </c>
    </row>
    <row r="440" spans="1:13">
      <c r="A440" s="65">
        <v>430</v>
      </c>
      <c r="B440" s="123" t="s">
        <v>147</v>
      </c>
      <c r="C440" s="126">
        <v>290.64999999999998</v>
      </c>
      <c r="D440" s="124">
        <v>293.48333333333329</v>
      </c>
      <c r="E440" s="124">
        <v>283.26666666666659</v>
      </c>
      <c r="F440" s="124">
        <v>275.88333333333333</v>
      </c>
      <c r="G440" s="124">
        <v>265.66666666666663</v>
      </c>
      <c r="H440" s="124">
        <v>300.86666666666656</v>
      </c>
      <c r="I440" s="124">
        <v>311.08333333333326</v>
      </c>
      <c r="J440" s="124">
        <v>318.46666666666653</v>
      </c>
      <c r="K440" s="123">
        <v>303.7</v>
      </c>
      <c r="L440" s="123">
        <v>286.10000000000002</v>
      </c>
      <c r="M440" s="123">
        <v>53.975990000000003</v>
      </c>
    </row>
    <row r="441" spans="1:13">
      <c r="A441" s="65">
        <v>431</v>
      </c>
      <c r="B441" s="123" t="s">
        <v>1959</v>
      </c>
      <c r="C441" s="126">
        <v>846.65</v>
      </c>
      <c r="D441" s="124">
        <v>846.66666666666663</v>
      </c>
      <c r="E441" s="124">
        <v>832.58333333333326</v>
      </c>
      <c r="F441" s="124">
        <v>818.51666666666665</v>
      </c>
      <c r="G441" s="124">
        <v>804.43333333333328</v>
      </c>
      <c r="H441" s="124">
        <v>860.73333333333323</v>
      </c>
      <c r="I441" s="124">
        <v>874.81666666666649</v>
      </c>
      <c r="J441" s="124">
        <v>888.88333333333321</v>
      </c>
      <c r="K441" s="123">
        <v>860.75</v>
      </c>
      <c r="L441" s="123">
        <v>832.6</v>
      </c>
      <c r="M441" s="123">
        <v>0.46165</v>
      </c>
    </row>
    <row r="442" spans="1:13">
      <c r="A442" s="65">
        <v>432</v>
      </c>
      <c r="B442" s="123" t="s">
        <v>148</v>
      </c>
      <c r="C442" s="126">
        <v>399.5</v>
      </c>
      <c r="D442" s="124">
        <v>398.56666666666666</v>
      </c>
      <c r="E442" s="124">
        <v>396.18333333333334</v>
      </c>
      <c r="F442" s="124">
        <v>392.86666666666667</v>
      </c>
      <c r="G442" s="124">
        <v>390.48333333333335</v>
      </c>
      <c r="H442" s="124">
        <v>401.88333333333333</v>
      </c>
      <c r="I442" s="124">
        <v>404.26666666666665</v>
      </c>
      <c r="J442" s="124">
        <v>407.58333333333331</v>
      </c>
      <c r="K442" s="123">
        <v>400.95</v>
      </c>
      <c r="L442" s="123">
        <v>395.25</v>
      </c>
      <c r="M442" s="123">
        <v>51.114539999999998</v>
      </c>
    </row>
    <row r="443" spans="1:13">
      <c r="A443" s="65">
        <v>433</v>
      </c>
      <c r="B443" s="123" t="s">
        <v>149</v>
      </c>
      <c r="C443" s="126">
        <v>224.55</v>
      </c>
      <c r="D443" s="124">
        <v>224.61666666666667</v>
      </c>
      <c r="E443" s="124">
        <v>223.28333333333336</v>
      </c>
      <c r="F443" s="124">
        <v>222.01666666666668</v>
      </c>
      <c r="G443" s="124">
        <v>220.68333333333337</v>
      </c>
      <c r="H443" s="124">
        <v>225.88333333333335</v>
      </c>
      <c r="I443" s="124">
        <v>227.21666666666667</v>
      </c>
      <c r="J443" s="124">
        <v>228.48333333333335</v>
      </c>
      <c r="K443" s="123">
        <v>225.95</v>
      </c>
      <c r="L443" s="123">
        <v>223.35</v>
      </c>
      <c r="M443" s="123">
        <v>23.596299999999999</v>
      </c>
    </row>
    <row r="444" spans="1:13">
      <c r="A444" s="65">
        <v>434</v>
      </c>
      <c r="B444" s="123" t="s">
        <v>150</v>
      </c>
      <c r="C444" s="126">
        <v>89</v>
      </c>
      <c r="D444" s="124">
        <v>89.583333333333329</v>
      </c>
      <c r="E444" s="124">
        <v>87.966666666666654</v>
      </c>
      <c r="F444" s="124">
        <v>86.933333333333323</v>
      </c>
      <c r="G444" s="124">
        <v>85.316666666666649</v>
      </c>
      <c r="H444" s="124">
        <v>90.61666666666666</v>
      </c>
      <c r="I444" s="124">
        <v>92.233333333333334</v>
      </c>
      <c r="J444" s="124">
        <v>93.266666666666666</v>
      </c>
      <c r="K444" s="123">
        <v>91.2</v>
      </c>
      <c r="L444" s="123">
        <v>88.55</v>
      </c>
      <c r="M444" s="123">
        <v>58.625979999999998</v>
      </c>
    </row>
    <row r="445" spans="1:13">
      <c r="A445" s="65">
        <v>435</v>
      </c>
      <c r="B445" s="123" t="s">
        <v>1966</v>
      </c>
      <c r="C445" s="126">
        <v>1076.8</v>
      </c>
      <c r="D445" s="124">
        <v>1083.7333333333333</v>
      </c>
      <c r="E445" s="124">
        <v>1047.4666666666667</v>
      </c>
      <c r="F445" s="124">
        <v>1018.1333333333334</v>
      </c>
      <c r="G445" s="124">
        <v>981.86666666666679</v>
      </c>
      <c r="H445" s="124">
        <v>1113.0666666666666</v>
      </c>
      <c r="I445" s="124">
        <v>1149.3333333333335</v>
      </c>
      <c r="J445" s="124">
        <v>1178.6666666666665</v>
      </c>
      <c r="K445" s="123">
        <v>1120</v>
      </c>
      <c r="L445" s="123">
        <v>1054.4000000000001</v>
      </c>
      <c r="M445" s="123">
        <v>1.9252400000000001</v>
      </c>
    </row>
    <row r="446" spans="1:13">
      <c r="A446" s="65">
        <v>436</v>
      </c>
      <c r="B446" s="123" t="s">
        <v>151</v>
      </c>
      <c r="C446" s="126">
        <v>705.05</v>
      </c>
      <c r="D446" s="124">
        <v>718.21666666666658</v>
      </c>
      <c r="E446" s="124">
        <v>688.53333333333319</v>
      </c>
      <c r="F446" s="124">
        <v>672.01666666666665</v>
      </c>
      <c r="G446" s="124">
        <v>642.33333333333326</v>
      </c>
      <c r="H446" s="124">
        <v>734.73333333333312</v>
      </c>
      <c r="I446" s="124">
        <v>764.41666666666652</v>
      </c>
      <c r="J446" s="124">
        <v>780.93333333333305</v>
      </c>
      <c r="K446" s="123">
        <v>747.9</v>
      </c>
      <c r="L446" s="123">
        <v>701.7</v>
      </c>
      <c r="M446" s="123">
        <v>129.58902</v>
      </c>
    </row>
    <row r="447" spans="1:13">
      <c r="A447" s="65">
        <v>437</v>
      </c>
      <c r="B447" s="123" t="s">
        <v>152</v>
      </c>
      <c r="C447" s="126">
        <v>3112.35</v>
      </c>
      <c r="D447" s="124">
        <v>3120.3166666666671</v>
      </c>
      <c r="E447" s="124">
        <v>3090.6333333333341</v>
      </c>
      <c r="F447" s="124">
        <v>3068.916666666667</v>
      </c>
      <c r="G447" s="124">
        <v>3039.233333333334</v>
      </c>
      <c r="H447" s="124">
        <v>3142.0333333333342</v>
      </c>
      <c r="I447" s="124">
        <v>3171.7166666666676</v>
      </c>
      <c r="J447" s="124">
        <v>3193.4333333333343</v>
      </c>
      <c r="K447" s="123">
        <v>3150</v>
      </c>
      <c r="L447" s="123">
        <v>3098.6</v>
      </c>
      <c r="M447" s="123">
        <v>15.21607</v>
      </c>
    </row>
    <row r="448" spans="1:13">
      <c r="A448" s="65">
        <v>438</v>
      </c>
      <c r="B448" s="123" t="s">
        <v>153</v>
      </c>
      <c r="C448" s="126">
        <v>612.65</v>
      </c>
      <c r="D448" s="124">
        <v>611.94999999999993</v>
      </c>
      <c r="E448" s="124">
        <v>597.69999999999982</v>
      </c>
      <c r="F448" s="124">
        <v>582.74999999999989</v>
      </c>
      <c r="G448" s="124">
        <v>568.49999999999977</v>
      </c>
      <c r="H448" s="124">
        <v>626.89999999999986</v>
      </c>
      <c r="I448" s="124">
        <v>641.15000000000009</v>
      </c>
      <c r="J448" s="124">
        <v>656.09999999999991</v>
      </c>
      <c r="K448" s="123">
        <v>626.20000000000005</v>
      </c>
      <c r="L448" s="123">
        <v>597</v>
      </c>
      <c r="M448" s="123">
        <v>72.44068</v>
      </c>
    </row>
    <row r="449" spans="1:13">
      <c r="A449" s="65">
        <v>439</v>
      </c>
      <c r="B449" s="123" t="s">
        <v>1979</v>
      </c>
      <c r="C449" s="126">
        <v>376.25</v>
      </c>
      <c r="D449" s="124">
        <v>378.61666666666662</v>
      </c>
      <c r="E449" s="124">
        <v>369.68333333333322</v>
      </c>
      <c r="F449" s="124">
        <v>363.11666666666662</v>
      </c>
      <c r="G449" s="124">
        <v>354.18333333333322</v>
      </c>
      <c r="H449" s="124">
        <v>385.18333333333322</v>
      </c>
      <c r="I449" s="124">
        <v>394.11666666666662</v>
      </c>
      <c r="J449" s="124">
        <v>400.68333333333322</v>
      </c>
      <c r="K449" s="123">
        <v>387.55</v>
      </c>
      <c r="L449" s="123">
        <v>372.05</v>
      </c>
      <c r="M449" s="123">
        <v>1.3861000000000001</v>
      </c>
    </row>
    <row r="450" spans="1:13">
      <c r="A450" s="65">
        <v>440</v>
      </c>
      <c r="B450" s="123" t="s">
        <v>1983</v>
      </c>
      <c r="C450" s="126">
        <v>103.45</v>
      </c>
      <c r="D450" s="124">
        <v>103.31666666666666</v>
      </c>
      <c r="E450" s="124">
        <v>100.93333333333332</v>
      </c>
      <c r="F450" s="124">
        <v>98.416666666666657</v>
      </c>
      <c r="G450" s="124">
        <v>96.033333333333317</v>
      </c>
      <c r="H450" s="124">
        <v>105.83333333333333</v>
      </c>
      <c r="I450" s="124">
        <v>108.21666666666665</v>
      </c>
      <c r="J450" s="124">
        <v>110.73333333333333</v>
      </c>
      <c r="K450" s="123">
        <v>105.7</v>
      </c>
      <c r="L450" s="123">
        <v>100.8</v>
      </c>
      <c r="M450" s="123">
        <v>9.6893799999999999</v>
      </c>
    </row>
    <row r="451" spans="1:13">
      <c r="A451" s="65">
        <v>441</v>
      </c>
      <c r="B451" s="123" t="s">
        <v>215</v>
      </c>
      <c r="C451" s="126">
        <v>1238.5</v>
      </c>
      <c r="D451" s="124">
        <v>1226.6333333333334</v>
      </c>
      <c r="E451" s="124">
        <v>1193.2666666666669</v>
      </c>
      <c r="F451" s="124">
        <v>1148.0333333333335</v>
      </c>
      <c r="G451" s="124">
        <v>1114.666666666667</v>
      </c>
      <c r="H451" s="124">
        <v>1271.8666666666668</v>
      </c>
      <c r="I451" s="124">
        <v>1305.2333333333331</v>
      </c>
      <c r="J451" s="124">
        <v>1350.4666666666667</v>
      </c>
      <c r="K451" s="123">
        <v>1260</v>
      </c>
      <c r="L451" s="123">
        <v>1181.4000000000001</v>
      </c>
      <c r="M451" s="123">
        <v>0.28217999999999999</v>
      </c>
    </row>
    <row r="452" spans="1:13">
      <c r="A452" s="65">
        <v>442</v>
      </c>
      <c r="B452" s="123" t="s">
        <v>1992</v>
      </c>
      <c r="C452" s="126">
        <v>234.2</v>
      </c>
      <c r="D452" s="124">
        <v>235.36666666666665</v>
      </c>
      <c r="E452" s="124">
        <v>231.1333333333333</v>
      </c>
      <c r="F452" s="124">
        <v>228.06666666666666</v>
      </c>
      <c r="G452" s="124">
        <v>223.83333333333331</v>
      </c>
      <c r="H452" s="124">
        <v>238.43333333333328</v>
      </c>
      <c r="I452" s="124">
        <v>242.66666666666663</v>
      </c>
      <c r="J452" s="124">
        <v>245.73333333333326</v>
      </c>
      <c r="K452" s="123">
        <v>239.6</v>
      </c>
      <c r="L452" s="123">
        <v>232.3</v>
      </c>
      <c r="M452" s="123">
        <v>3.1030000000000002</v>
      </c>
    </row>
    <row r="453" spans="1:13">
      <c r="A453" s="65">
        <v>443</v>
      </c>
      <c r="B453" s="123" t="s">
        <v>1994</v>
      </c>
      <c r="C453" s="126">
        <v>689.35</v>
      </c>
      <c r="D453" s="124">
        <v>688.25</v>
      </c>
      <c r="E453" s="124">
        <v>684.45</v>
      </c>
      <c r="F453" s="124">
        <v>679.55000000000007</v>
      </c>
      <c r="G453" s="124">
        <v>675.75000000000011</v>
      </c>
      <c r="H453" s="124">
        <v>693.15</v>
      </c>
      <c r="I453" s="124">
        <v>696.94999999999993</v>
      </c>
      <c r="J453" s="124">
        <v>701.84999999999991</v>
      </c>
      <c r="K453" s="123">
        <v>692.05</v>
      </c>
      <c r="L453" s="123">
        <v>683.35</v>
      </c>
      <c r="M453" s="123">
        <v>0.2341</v>
      </c>
    </row>
    <row r="454" spans="1:13">
      <c r="A454" s="65">
        <v>444</v>
      </c>
      <c r="B454" s="123" t="s">
        <v>1996</v>
      </c>
      <c r="C454" s="126">
        <v>6832</v>
      </c>
      <c r="D454" s="124">
        <v>6875.2333333333336</v>
      </c>
      <c r="E454" s="124">
        <v>6776.7666666666673</v>
      </c>
      <c r="F454" s="124">
        <v>6721.5333333333338</v>
      </c>
      <c r="G454" s="124">
        <v>6623.0666666666675</v>
      </c>
      <c r="H454" s="124">
        <v>6930.4666666666672</v>
      </c>
      <c r="I454" s="124">
        <v>7028.9333333333343</v>
      </c>
      <c r="J454" s="124">
        <v>7084.166666666667</v>
      </c>
      <c r="K454" s="123">
        <v>6973.7</v>
      </c>
      <c r="L454" s="123">
        <v>6820</v>
      </c>
      <c r="M454" s="123">
        <v>1.2789999999999999E-2</v>
      </c>
    </row>
    <row r="455" spans="1:13">
      <c r="A455" s="65">
        <v>445</v>
      </c>
      <c r="B455" s="123" t="s">
        <v>2004</v>
      </c>
      <c r="C455" s="126">
        <v>893.8</v>
      </c>
      <c r="D455" s="124">
        <v>893.6</v>
      </c>
      <c r="E455" s="124">
        <v>881.25</v>
      </c>
      <c r="F455" s="124">
        <v>868.69999999999993</v>
      </c>
      <c r="G455" s="124">
        <v>856.34999999999991</v>
      </c>
      <c r="H455" s="124">
        <v>906.15000000000009</v>
      </c>
      <c r="I455" s="124">
        <v>918.50000000000023</v>
      </c>
      <c r="J455" s="124">
        <v>931.05000000000018</v>
      </c>
      <c r="K455" s="123">
        <v>905.95</v>
      </c>
      <c r="L455" s="123">
        <v>881.05</v>
      </c>
      <c r="M455" s="123">
        <v>0.43114000000000002</v>
      </c>
    </row>
    <row r="456" spans="1:13">
      <c r="A456" s="65">
        <v>446</v>
      </c>
      <c r="B456" s="123" t="s">
        <v>154</v>
      </c>
      <c r="C456" s="126">
        <v>869.55</v>
      </c>
      <c r="D456" s="124">
        <v>871.30000000000007</v>
      </c>
      <c r="E456" s="124">
        <v>857.65000000000009</v>
      </c>
      <c r="F456" s="124">
        <v>845.75</v>
      </c>
      <c r="G456" s="124">
        <v>832.1</v>
      </c>
      <c r="H456" s="124">
        <v>883.20000000000016</v>
      </c>
      <c r="I456" s="124">
        <v>896.85</v>
      </c>
      <c r="J456" s="124">
        <v>908.75000000000023</v>
      </c>
      <c r="K456" s="123">
        <v>884.95</v>
      </c>
      <c r="L456" s="123">
        <v>859.4</v>
      </c>
      <c r="M456" s="123">
        <v>14.316700000000001</v>
      </c>
    </row>
    <row r="457" spans="1:13">
      <c r="A457" s="65">
        <v>447</v>
      </c>
      <c r="B457" s="123" t="s">
        <v>2013</v>
      </c>
      <c r="C457" s="126">
        <v>417.4</v>
      </c>
      <c r="D457" s="124">
        <v>420.48333333333335</v>
      </c>
      <c r="E457" s="124">
        <v>411.9666666666667</v>
      </c>
      <c r="F457" s="124">
        <v>406.53333333333336</v>
      </c>
      <c r="G457" s="124">
        <v>398.01666666666671</v>
      </c>
      <c r="H457" s="124">
        <v>425.91666666666669</v>
      </c>
      <c r="I457" s="124">
        <v>434.43333333333334</v>
      </c>
      <c r="J457" s="124">
        <v>439.86666666666667</v>
      </c>
      <c r="K457" s="123">
        <v>429</v>
      </c>
      <c r="L457" s="123">
        <v>415.05</v>
      </c>
      <c r="M457" s="123">
        <v>0.58064000000000004</v>
      </c>
    </row>
    <row r="458" spans="1:13">
      <c r="A458" s="65">
        <v>448</v>
      </c>
      <c r="B458" s="123" t="s">
        <v>216</v>
      </c>
      <c r="C458" s="126">
        <v>1362.4</v>
      </c>
      <c r="D458" s="124">
        <v>1357.45</v>
      </c>
      <c r="E458" s="124">
        <v>1344.95</v>
      </c>
      <c r="F458" s="124">
        <v>1327.5</v>
      </c>
      <c r="G458" s="124">
        <v>1315</v>
      </c>
      <c r="H458" s="124">
        <v>1374.9</v>
      </c>
      <c r="I458" s="124">
        <v>1387.4</v>
      </c>
      <c r="J458" s="124">
        <v>1404.8500000000001</v>
      </c>
      <c r="K458" s="123">
        <v>1369.95</v>
      </c>
      <c r="L458" s="123">
        <v>1340</v>
      </c>
      <c r="M458" s="123">
        <v>1.15158</v>
      </c>
    </row>
    <row r="459" spans="1:13">
      <c r="A459" s="65">
        <v>449</v>
      </c>
      <c r="B459" s="123" t="s">
        <v>217</v>
      </c>
      <c r="C459" s="126">
        <v>285.45</v>
      </c>
      <c r="D459" s="124">
        <v>283.81666666666666</v>
      </c>
      <c r="E459" s="124">
        <v>276.88333333333333</v>
      </c>
      <c r="F459" s="124">
        <v>268.31666666666666</v>
      </c>
      <c r="G459" s="124">
        <v>261.38333333333333</v>
      </c>
      <c r="H459" s="124">
        <v>292.38333333333333</v>
      </c>
      <c r="I459" s="124">
        <v>299.31666666666661</v>
      </c>
      <c r="J459" s="124">
        <v>307.88333333333333</v>
      </c>
      <c r="K459" s="123">
        <v>290.75</v>
      </c>
      <c r="L459" s="123">
        <v>275.25</v>
      </c>
      <c r="M459" s="123">
        <v>14.169230000000001</v>
      </c>
    </row>
    <row r="460" spans="1:13">
      <c r="A460" s="65">
        <v>450</v>
      </c>
      <c r="B460" s="123" t="s">
        <v>2021</v>
      </c>
      <c r="C460" s="126">
        <v>318.05</v>
      </c>
      <c r="D460" s="124">
        <v>316.66666666666669</v>
      </c>
      <c r="E460" s="124">
        <v>311.38333333333338</v>
      </c>
      <c r="F460" s="124">
        <v>304.7166666666667</v>
      </c>
      <c r="G460" s="124">
        <v>299.43333333333339</v>
      </c>
      <c r="H460" s="124">
        <v>323.33333333333337</v>
      </c>
      <c r="I460" s="124">
        <v>328.61666666666667</v>
      </c>
      <c r="J460" s="124">
        <v>335.28333333333336</v>
      </c>
      <c r="K460" s="123">
        <v>321.95</v>
      </c>
      <c r="L460" s="123">
        <v>310</v>
      </c>
      <c r="M460" s="123">
        <v>0.65564</v>
      </c>
    </row>
    <row r="461" spans="1:13">
      <c r="A461" s="65">
        <v>451</v>
      </c>
      <c r="B461" s="123" t="s">
        <v>2022</v>
      </c>
      <c r="C461" s="126">
        <v>78.7</v>
      </c>
      <c r="D461" s="124">
        <v>78.983333333333334</v>
      </c>
      <c r="E461" s="124">
        <v>77.966666666666669</v>
      </c>
      <c r="F461" s="124">
        <v>77.233333333333334</v>
      </c>
      <c r="G461" s="124">
        <v>76.216666666666669</v>
      </c>
      <c r="H461" s="124">
        <v>79.716666666666669</v>
      </c>
      <c r="I461" s="124">
        <v>80.733333333333348</v>
      </c>
      <c r="J461" s="124">
        <v>81.466666666666669</v>
      </c>
      <c r="K461" s="123">
        <v>80</v>
      </c>
      <c r="L461" s="123">
        <v>78.25</v>
      </c>
      <c r="M461" s="123">
        <v>6.2233900000000002</v>
      </c>
    </row>
    <row r="462" spans="1:13">
      <c r="A462" s="65">
        <v>452</v>
      </c>
      <c r="B462" s="123" t="s">
        <v>387</v>
      </c>
      <c r="C462" s="126">
        <v>128.30000000000001</v>
      </c>
      <c r="D462" s="124">
        <v>128.21666666666667</v>
      </c>
      <c r="E462" s="124">
        <v>126.33333333333334</v>
      </c>
      <c r="F462" s="124">
        <v>124.36666666666667</v>
      </c>
      <c r="G462" s="124">
        <v>122.48333333333335</v>
      </c>
      <c r="H462" s="124">
        <v>130.18333333333334</v>
      </c>
      <c r="I462" s="124">
        <v>132.06666666666666</v>
      </c>
      <c r="J462" s="124">
        <v>134.03333333333333</v>
      </c>
      <c r="K462" s="123">
        <v>130.1</v>
      </c>
      <c r="L462" s="123">
        <v>126.25</v>
      </c>
      <c r="M462" s="123">
        <v>1.4954499999999999</v>
      </c>
    </row>
    <row r="463" spans="1:13">
      <c r="A463" s="65">
        <v>453</v>
      </c>
      <c r="B463" s="123" t="s">
        <v>2030</v>
      </c>
      <c r="C463" s="126">
        <v>7304.15</v>
      </c>
      <c r="D463" s="124">
        <v>7351.1333333333341</v>
      </c>
      <c r="E463" s="124">
        <v>7203.0166666666682</v>
      </c>
      <c r="F463" s="124">
        <v>7101.8833333333341</v>
      </c>
      <c r="G463" s="124">
        <v>6953.7666666666682</v>
      </c>
      <c r="H463" s="124">
        <v>7452.2666666666682</v>
      </c>
      <c r="I463" s="124">
        <v>7600.383333333335</v>
      </c>
      <c r="J463" s="124">
        <v>7701.5166666666682</v>
      </c>
      <c r="K463" s="123">
        <v>7499.25</v>
      </c>
      <c r="L463" s="123">
        <v>7250</v>
      </c>
      <c r="M463" s="123">
        <v>0.11061</v>
      </c>
    </row>
    <row r="464" spans="1:13">
      <c r="A464" s="65">
        <v>454</v>
      </c>
      <c r="B464" s="123" t="s">
        <v>244</v>
      </c>
      <c r="C464" s="126">
        <v>61.85</v>
      </c>
      <c r="D464" s="124">
        <v>61.35</v>
      </c>
      <c r="E464" s="124">
        <v>59.35</v>
      </c>
      <c r="F464" s="124">
        <v>56.85</v>
      </c>
      <c r="G464" s="124">
        <v>54.85</v>
      </c>
      <c r="H464" s="124">
        <v>63.85</v>
      </c>
      <c r="I464" s="124">
        <v>65.849999999999994</v>
      </c>
      <c r="J464" s="124">
        <v>68.349999999999994</v>
      </c>
      <c r="K464" s="123">
        <v>63.35</v>
      </c>
      <c r="L464" s="123">
        <v>58.85</v>
      </c>
      <c r="M464" s="123">
        <v>183.76215999999999</v>
      </c>
    </row>
    <row r="465" spans="1:13">
      <c r="A465" s="65">
        <v>455</v>
      </c>
      <c r="B465" s="123" t="s">
        <v>155</v>
      </c>
      <c r="C465" s="126">
        <v>696.8</v>
      </c>
      <c r="D465" s="124">
        <v>697.43333333333339</v>
      </c>
      <c r="E465" s="124">
        <v>682.86666666666679</v>
      </c>
      <c r="F465" s="124">
        <v>668.93333333333339</v>
      </c>
      <c r="G465" s="124">
        <v>654.36666666666679</v>
      </c>
      <c r="H465" s="124">
        <v>711.36666666666679</v>
      </c>
      <c r="I465" s="124">
        <v>725.93333333333339</v>
      </c>
      <c r="J465" s="124">
        <v>739.86666666666679</v>
      </c>
      <c r="K465" s="123">
        <v>712</v>
      </c>
      <c r="L465" s="123">
        <v>683.5</v>
      </c>
      <c r="M465" s="123">
        <v>23.951740000000001</v>
      </c>
    </row>
    <row r="466" spans="1:13">
      <c r="A466" s="65">
        <v>456</v>
      </c>
      <c r="B466" s="123" t="s">
        <v>2036</v>
      </c>
      <c r="C466" s="126">
        <v>3564.2</v>
      </c>
      <c r="D466" s="124">
        <v>3524.7666666666664</v>
      </c>
      <c r="E466" s="124">
        <v>3409.4333333333329</v>
      </c>
      <c r="F466" s="124">
        <v>3254.6666666666665</v>
      </c>
      <c r="G466" s="124">
        <v>3139.333333333333</v>
      </c>
      <c r="H466" s="124">
        <v>3679.5333333333328</v>
      </c>
      <c r="I466" s="124">
        <v>3794.8666666666668</v>
      </c>
      <c r="J466" s="124">
        <v>3949.6333333333328</v>
      </c>
      <c r="K466" s="123">
        <v>3640.1</v>
      </c>
      <c r="L466" s="123">
        <v>3370</v>
      </c>
      <c r="M466" s="123">
        <v>0.1004</v>
      </c>
    </row>
    <row r="467" spans="1:13">
      <c r="A467" s="65">
        <v>457</v>
      </c>
      <c r="B467" s="123" t="s">
        <v>2038</v>
      </c>
      <c r="C467" s="126">
        <v>451.25</v>
      </c>
      <c r="D467" s="124">
        <v>454.31666666666666</v>
      </c>
      <c r="E467" s="124">
        <v>446.93333333333334</v>
      </c>
      <c r="F467" s="124">
        <v>442.61666666666667</v>
      </c>
      <c r="G467" s="124">
        <v>435.23333333333335</v>
      </c>
      <c r="H467" s="124">
        <v>458.63333333333333</v>
      </c>
      <c r="I467" s="124">
        <v>466.01666666666665</v>
      </c>
      <c r="J467" s="124">
        <v>470.33333333333331</v>
      </c>
      <c r="K467" s="123">
        <v>461.7</v>
      </c>
      <c r="L467" s="123">
        <v>450</v>
      </c>
      <c r="M467" s="123">
        <v>1.1479200000000001</v>
      </c>
    </row>
    <row r="468" spans="1:13">
      <c r="A468" s="65">
        <v>458</v>
      </c>
      <c r="B468" s="123" t="s">
        <v>156</v>
      </c>
      <c r="C468" s="126">
        <v>1146.55</v>
      </c>
      <c r="D468" s="124">
        <v>1144.3500000000001</v>
      </c>
      <c r="E468" s="124">
        <v>1133.2000000000003</v>
      </c>
      <c r="F468" s="124">
        <v>1119.8500000000001</v>
      </c>
      <c r="G468" s="124">
        <v>1108.7000000000003</v>
      </c>
      <c r="H468" s="124">
        <v>1157.7000000000003</v>
      </c>
      <c r="I468" s="124">
        <v>1168.8500000000004</v>
      </c>
      <c r="J468" s="124">
        <v>1182.2000000000003</v>
      </c>
      <c r="K468" s="123">
        <v>1155.5</v>
      </c>
      <c r="L468" s="123">
        <v>1131</v>
      </c>
      <c r="M468" s="123">
        <v>1.8178000000000001</v>
      </c>
    </row>
    <row r="469" spans="1:13">
      <c r="A469" s="65">
        <v>459</v>
      </c>
      <c r="B469" s="123" t="s">
        <v>157</v>
      </c>
      <c r="C469" s="126">
        <v>31.5</v>
      </c>
      <c r="D469" s="124">
        <v>31.366666666666664</v>
      </c>
      <c r="E469" s="124">
        <v>31.033333333333328</v>
      </c>
      <c r="F469" s="124">
        <v>30.566666666666663</v>
      </c>
      <c r="G469" s="124">
        <v>30.233333333333327</v>
      </c>
      <c r="H469" s="124">
        <v>31.833333333333329</v>
      </c>
      <c r="I469" s="124">
        <v>32.166666666666664</v>
      </c>
      <c r="J469" s="124">
        <v>32.633333333333326</v>
      </c>
      <c r="K469" s="123">
        <v>31.7</v>
      </c>
      <c r="L469" s="123">
        <v>30.9</v>
      </c>
      <c r="M469" s="123">
        <v>5.4702299999999999</v>
      </c>
    </row>
    <row r="470" spans="1:13">
      <c r="A470" s="65">
        <v>460</v>
      </c>
      <c r="B470" s="123" t="s">
        <v>2046</v>
      </c>
      <c r="C470" s="126">
        <v>421.55</v>
      </c>
      <c r="D470" s="124">
        <v>427.51666666666665</v>
      </c>
      <c r="E470" s="124">
        <v>412.5333333333333</v>
      </c>
      <c r="F470" s="124">
        <v>403.51666666666665</v>
      </c>
      <c r="G470" s="124">
        <v>388.5333333333333</v>
      </c>
      <c r="H470" s="124">
        <v>436.5333333333333</v>
      </c>
      <c r="I470" s="124">
        <v>451.51666666666665</v>
      </c>
      <c r="J470" s="124">
        <v>460.5333333333333</v>
      </c>
      <c r="K470" s="123">
        <v>442.5</v>
      </c>
      <c r="L470" s="123">
        <v>418.5</v>
      </c>
      <c r="M470" s="123">
        <v>1.63879</v>
      </c>
    </row>
    <row r="471" spans="1:13">
      <c r="A471" s="65">
        <v>461</v>
      </c>
      <c r="B471" s="123" t="s">
        <v>2054</v>
      </c>
      <c r="C471" s="126">
        <v>378.3</v>
      </c>
      <c r="D471" s="124">
        <v>378.7166666666667</v>
      </c>
      <c r="E471" s="124">
        <v>371.68333333333339</v>
      </c>
      <c r="F471" s="124">
        <v>365.06666666666672</v>
      </c>
      <c r="G471" s="124">
        <v>358.03333333333342</v>
      </c>
      <c r="H471" s="124">
        <v>385.33333333333337</v>
      </c>
      <c r="I471" s="124">
        <v>392.36666666666667</v>
      </c>
      <c r="J471" s="124">
        <v>398.98333333333335</v>
      </c>
      <c r="K471" s="123">
        <v>385.75</v>
      </c>
      <c r="L471" s="123">
        <v>372.1</v>
      </c>
      <c r="M471" s="123">
        <v>7.5599400000000001</v>
      </c>
    </row>
    <row r="472" spans="1:13">
      <c r="A472" s="65">
        <v>462</v>
      </c>
      <c r="B472" s="123" t="s">
        <v>158</v>
      </c>
      <c r="C472" s="126">
        <v>4382</v>
      </c>
      <c r="D472" s="124">
        <v>4372.6333333333332</v>
      </c>
      <c r="E472" s="124">
        <v>4339.3666666666668</v>
      </c>
      <c r="F472" s="124">
        <v>4296.7333333333336</v>
      </c>
      <c r="G472" s="124">
        <v>4263.4666666666672</v>
      </c>
      <c r="H472" s="124">
        <v>4415.2666666666664</v>
      </c>
      <c r="I472" s="124">
        <v>4448.5333333333328</v>
      </c>
      <c r="J472" s="124">
        <v>4491.1666666666661</v>
      </c>
      <c r="K472" s="123">
        <v>4405.8999999999996</v>
      </c>
      <c r="L472" s="123">
        <v>4330</v>
      </c>
      <c r="M472" s="123">
        <v>1.8915299999999999</v>
      </c>
    </row>
    <row r="473" spans="1:13">
      <c r="A473" s="65">
        <v>463</v>
      </c>
      <c r="B473" s="123" t="s">
        <v>2059</v>
      </c>
      <c r="C473" s="126">
        <v>358.25</v>
      </c>
      <c r="D473" s="124">
        <v>359.31666666666661</v>
      </c>
      <c r="E473" s="124">
        <v>356.5833333333332</v>
      </c>
      <c r="F473" s="124">
        <v>354.91666666666657</v>
      </c>
      <c r="G473" s="124">
        <v>352.18333333333317</v>
      </c>
      <c r="H473" s="124">
        <v>360.98333333333323</v>
      </c>
      <c r="I473" s="124">
        <v>363.71666666666658</v>
      </c>
      <c r="J473" s="124">
        <v>365.38333333333327</v>
      </c>
      <c r="K473" s="123">
        <v>362.05</v>
      </c>
      <c r="L473" s="123">
        <v>357.65</v>
      </c>
      <c r="M473" s="123">
        <v>1.5699700000000001</v>
      </c>
    </row>
    <row r="474" spans="1:13">
      <c r="A474" s="65">
        <v>464</v>
      </c>
      <c r="B474" s="123" t="s">
        <v>159</v>
      </c>
      <c r="C474" s="126">
        <v>136.25</v>
      </c>
      <c r="D474" s="124">
        <v>135.78333333333333</v>
      </c>
      <c r="E474" s="124">
        <v>134.56666666666666</v>
      </c>
      <c r="F474" s="124">
        <v>132.88333333333333</v>
      </c>
      <c r="G474" s="124">
        <v>131.66666666666666</v>
      </c>
      <c r="H474" s="124">
        <v>137.46666666666667</v>
      </c>
      <c r="I474" s="124">
        <v>138.68333333333331</v>
      </c>
      <c r="J474" s="124">
        <v>140.36666666666667</v>
      </c>
      <c r="K474" s="123">
        <v>137</v>
      </c>
      <c r="L474" s="123">
        <v>134.1</v>
      </c>
      <c r="M474" s="123">
        <v>29.878959999999999</v>
      </c>
    </row>
    <row r="475" spans="1:13">
      <c r="A475" s="65">
        <v>465</v>
      </c>
      <c r="B475" s="123" t="s">
        <v>160</v>
      </c>
      <c r="C475" s="126">
        <v>8.4499999999999993</v>
      </c>
      <c r="D475" s="124">
        <v>8.5666666666666647</v>
      </c>
      <c r="E475" s="124">
        <v>8.2833333333333297</v>
      </c>
      <c r="F475" s="124">
        <v>8.1166666666666654</v>
      </c>
      <c r="G475" s="124">
        <v>7.8333333333333304</v>
      </c>
      <c r="H475" s="124">
        <v>8.733333333333329</v>
      </c>
      <c r="I475" s="124">
        <v>9.0166666666666639</v>
      </c>
      <c r="J475" s="124">
        <v>9.1833333333333282</v>
      </c>
      <c r="K475" s="123">
        <v>8.85</v>
      </c>
      <c r="L475" s="123">
        <v>8.4</v>
      </c>
      <c r="M475" s="123">
        <v>250.05392000000001</v>
      </c>
    </row>
    <row r="476" spans="1:13">
      <c r="A476" s="65">
        <v>466</v>
      </c>
      <c r="B476" s="123" t="s">
        <v>161</v>
      </c>
      <c r="C476" s="126">
        <v>752.05</v>
      </c>
      <c r="D476" s="124">
        <v>758.51666666666677</v>
      </c>
      <c r="E476" s="124">
        <v>740.03333333333353</v>
      </c>
      <c r="F476" s="124">
        <v>728.01666666666677</v>
      </c>
      <c r="G476" s="124">
        <v>709.53333333333353</v>
      </c>
      <c r="H476" s="124">
        <v>770.53333333333353</v>
      </c>
      <c r="I476" s="124">
        <v>789.01666666666688</v>
      </c>
      <c r="J476" s="124">
        <v>801.03333333333353</v>
      </c>
      <c r="K476" s="123">
        <v>777</v>
      </c>
      <c r="L476" s="123">
        <v>746.5</v>
      </c>
      <c r="M476" s="123">
        <v>18.315020000000001</v>
      </c>
    </row>
    <row r="477" spans="1:13">
      <c r="A477" s="65">
        <v>467</v>
      </c>
      <c r="B477" s="123" t="s">
        <v>2076</v>
      </c>
      <c r="C477" s="126">
        <v>364.75</v>
      </c>
      <c r="D477" s="124">
        <v>392.48333333333335</v>
      </c>
      <c r="E477" s="124">
        <v>337.01666666666671</v>
      </c>
      <c r="F477" s="124">
        <v>309.28333333333336</v>
      </c>
      <c r="G477" s="124">
        <v>253.81666666666672</v>
      </c>
      <c r="H477" s="124">
        <v>420.2166666666667</v>
      </c>
      <c r="I477" s="124">
        <v>475.68333333333339</v>
      </c>
      <c r="J477" s="124">
        <v>503.41666666666669</v>
      </c>
      <c r="K477" s="123">
        <v>447.95</v>
      </c>
      <c r="L477" s="123">
        <v>364.75</v>
      </c>
      <c r="M477" s="123">
        <v>234.53688</v>
      </c>
    </row>
    <row r="478" spans="1:13">
      <c r="A478" s="65">
        <v>468</v>
      </c>
      <c r="B478" s="123" t="s">
        <v>228</v>
      </c>
      <c r="C478" s="126">
        <v>340.35</v>
      </c>
      <c r="D478" s="124">
        <v>340.68333333333334</v>
      </c>
      <c r="E478" s="124">
        <v>334.91666666666669</v>
      </c>
      <c r="F478" s="124">
        <v>329.48333333333335</v>
      </c>
      <c r="G478" s="124">
        <v>323.7166666666667</v>
      </c>
      <c r="H478" s="124">
        <v>346.11666666666667</v>
      </c>
      <c r="I478" s="124">
        <v>351.88333333333333</v>
      </c>
      <c r="J478" s="124">
        <v>357.31666666666666</v>
      </c>
      <c r="K478" s="123">
        <v>346.45</v>
      </c>
      <c r="L478" s="123">
        <v>335.25</v>
      </c>
      <c r="M478" s="123">
        <v>82.877070000000003</v>
      </c>
    </row>
    <row r="479" spans="1:13">
      <c r="A479" s="65">
        <v>469</v>
      </c>
      <c r="B479" s="123" t="s">
        <v>2094</v>
      </c>
      <c r="C479" s="126">
        <v>233.55</v>
      </c>
      <c r="D479" s="124">
        <v>230.86666666666667</v>
      </c>
      <c r="E479" s="124">
        <v>225.78333333333336</v>
      </c>
      <c r="F479" s="124">
        <v>218.01666666666668</v>
      </c>
      <c r="G479" s="124">
        <v>212.93333333333337</v>
      </c>
      <c r="H479" s="124">
        <v>238.63333333333335</v>
      </c>
      <c r="I479" s="124">
        <v>243.71666666666667</v>
      </c>
      <c r="J479" s="124">
        <v>251.48333333333335</v>
      </c>
      <c r="K479" s="123">
        <v>235.95</v>
      </c>
      <c r="L479" s="123">
        <v>223.1</v>
      </c>
      <c r="M479" s="123">
        <v>15.89062</v>
      </c>
    </row>
    <row r="480" spans="1:13">
      <c r="A480" s="65">
        <v>470</v>
      </c>
      <c r="B480" s="123" t="s">
        <v>2097</v>
      </c>
      <c r="C480" s="126">
        <v>18.5</v>
      </c>
      <c r="D480" s="124">
        <v>18.416666666666668</v>
      </c>
      <c r="E480" s="124">
        <v>18.033333333333335</v>
      </c>
      <c r="F480" s="124">
        <v>17.566666666666666</v>
      </c>
      <c r="G480" s="124">
        <v>17.183333333333334</v>
      </c>
      <c r="H480" s="124">
        <v>18.883333333333336</v>
      </c>
      <c r="I480" s="124">
        <v>19.266666666666669</v>
      </c>
      <c r="J480" s="124">
        <v>19.733333333333338</v>
      </c>
      <c r="K480" s="123">
        <v>18.8</v>
      </c>
      <c r="L480" s="123">
        <v>17.95</v>
      </c>
      <c r="M480" s="123">
        <v>30.517109999999999</v>
      </c>
    </row>
    <row r="481" spans="1:13">
      <c r="A481" s="65">
        <v>471</v>
      </c>
      <c r="B481" s="123" t="s">
        <v>2100</v>
      </c>
      <c r="C481" s="126">
        <v>63.85</v>
      </c>
      <c r="D481" s="124">
        <v>64</v>
      </c>
      <c r="E481" s="124">
        <v>63</v>
      </c>
      <c r="F481" s="124">
        <v>62.15</v>
      </c>
      <c r="G481" s="124">
        <v>61.15</v>
      </c>
      <c r="H481" s="124">
        <v>64.849999999999994</v>
      </c>
      <c r="I481" s="124">
        <v>65.849999999999994</v>
      </c>
      <c r="J481" s="124">
        <v>66.7</v>
      </c>
      <c r="K481" s="123">
        <v>65</v>
      </c>
      <c r="L481" s="123">
        <v>63.15</v>
      </c>
      <c r="M481" s="123">
        <v>13.825950000000001</v>
      </c>
    </row>
    <row r="482" spans="1:13">
      <c r="A482" s="65">
        <v>472</v>
      </c>
      <c r="B482" s="123" t="s">
        <v>2108</v>
      </c>
      <c r="C482" s="126">
        <v>952.05</v>
      </c>
      <c r="D482" s="124">
        <v>946.98333333333323</v>
      </c>
      <c r="E482" s="124">
        <v>936.26666666666642</v>
      </c>
      <c r="F482" s="124">
        <v>920.48333333333323</v>
      </c>
      <c r="G482" s="124">
        <v>909.76666666666642</v>
      </c>
      <c r="H482" s="124">
        <v>962.76666666666642</v>
      </c>
      <c r="I482" s="124">
        <v>973.48333333333335</v>
      </c>
      <c r="J482" s="124">
        <v>989.26666666666642</v>
      </c>
      <c r="K482" s="123">
        <v>957.7</v>
      </c>
      <c r="L482" s="123">
        <v>931.2</v>
      </c>
      <c r="M482" s="123">
        <v>0.13284000000000001</v>
      </c>
    </row>
    <row r="483" spans="1:13">
      <c r="A483" s="65">
        <v>473</v>
      </c>
      <c r="B483" s="123" t="s">
        <v>2114</v>
      </c>
      <c r="C483" s="126">
        <v>340.15</v>
      </c>
      <c r="D483" s="124">
        <v>340</v>
      </c>
      <c r="E483" s="124">
        <v>334.35</v>
      </c>
      <c r="F483" s="124">
        <v>328.55</v>
      </c>
      <c r="G483" s="124">
        <v>322.90000000000003</v>
      </c>
      <c r="H483" s="124">
        <v>345.8</v>
      </c>
      <c r="I483" s="124">
        <v>351.45</v>
      </c>
      <c r="J483" s="124">
        <v>357.25</v>
      </c>
      <c r="K483" s="123">
        <v>345.65</v>
      </c>
      <c r="L483" s="123">
        <v>334.2</v>
      </c>
      <c r="M483" s="123">
        <v>3.5545300000000002</v>
      </c>
    </row>
    <row r="484" spans="1:13">
      <c r="A484" s="65">
        <v>474</v>
      </c>
      <c r="B484" s="125" t="s">
        <v>162</v>
      </c>
      <c r="C484" s="127">
        <v>605</v>
      </c>
      <c r="D484" s="128">
        <v>607.25</v>
      </c>
      <c r="E484" s="128">
        <v>598.5</v>
      </c>
      <c r="F484" s="128">
        <v>592</v>
      </c>
      <c r="G484" s="128">
        <v>583.25</v>
      </c>
      <c r="H484" s="128">
        <v>613.75</v>
      </c>
      <c r="I484" s="128">
        <v>622.5</v>
      </c>
      <c r="J484" s="128">
        <v>629</v>
      </c>
      <c r="K484" s="125">
        <v>616</v>
      </c>
      <c r="L484" s="125">
        <v>600.75</v>
      </c>
      <c r="M484" s="125">
        <v>14.09431</v>
      </c>
    </row>
    <row r="485" spans="1:13">
      <c r="A485" s="65">
        <v>475</v>
      </c>
      <c r="B485" s="123" t="s">
        <v>2131</v>
      </c>
      <c r="C485" s="136">
        <v>438.5</v>
      </c>
      <c r="D485" s="124">
        <v>439.63333333333338</v>
      </c>
      <c r="E485" s="124">
        <v>429.31666666666678</v>
      </c>
      <c r="F485" s="124">
        <v>420.13333333333338</v>
      </c>
      <c r="G485" s="124">
        <v>409.81666666666678</v>
      </c>
      <c r="H485" s="124">
        <v>448.81666666666678</v>
      </c>
      <c r="I485" s="124">
        <v>459.13333333333338</v>
      </c>
      <c r="J485" s="124">
        <v>468.31666666666678</v>
      </c>
      <c r="K485" s="123">
        <v>449.95</v>
      </c>
      <c r="L485" s="123">
        <v>430.45</v>
      </c>
      <c r="M485" s="123">
        <v>0.66039000000000003</v>
      </c>
    </row>
    <row r="486" spans="1:13">
      <c r="A486" s="65">
        <v>476</v>
      </c>
      <c r="B486" s="136" t="s">
        <v>2135</v>
      </c>
      <c r="C486" s="136">
        <v>3249.75</v>
      </c>
      <c r="D486" s="131">
        <v>3258.4166666666665</v>
      </c>
      <c r="E486" s="131">
        <v>3221.333333333333</v>
      </c>
      <c r="F486" s="131">
        <v>3192.9166666666665</v>
      </c>
      <c r="G486" s="131">
        <v>3155.833333333333</v>
      </c>
      <c r="H486" s="131">
        <v>3286.833333333333</v>
      </c>
      <c r="I486" s="131">
        <v>3323.9166666666661</v>
      </c>
      <c r="J486" s="131">
        <v>3352.333333333333</v>
      </c>
      <c r="K486" s="136">
        <v>3295.5</v>
      </c>
      <c r="L486" s="136">
        <v>3230</v>
      </c>
      <c r="M486" s="136">
        <v>5.5100000000000003E-2</v>
      </c>
    </row>
    <row r="487" spans="1:13">
      <c r="A487" s="65">
        <v>477</v>
      </c>
      <c r="B487" s="136" t="s">
        <v>2139</v>
      </c>
      <c r="C487" s="136">
        <v>1297.4000000000001</v>
      </c>
      <c r="D487" s="131">
        <v>1311.7833333333335</v>
      </c>
      <c r="E487" s="131">
        <v>1278.616666666667</v>
      </c>
      <c r="F487" s="131">
        <v>1259.8333333333335</v>
      </c>
      <c r="G487" s="131">
        <v>1226.666666666667</v>
      </c>
      <c r="H487" s="131">
        <v>1330.5666666666671</v>
      </c>
      <c r="I487" s="131">
        <v>1363.7333333333336</v>
      </c>
      <c r="J487" s="131">
        <v>1382.5166666666671</v>
      </c>
      <c r="K487" s="136">
        <v>1344.95</v>
      </c>
      <c r="L487" s="136">
        <v>1293</v>
      </c>
      <c r="M487" s="136">
        <v>1.1032</v>
      </c>
    </row>
    <row r="488" spans="1:13">
      <c r="A488" s="65">
        <v>478</v>
      </c>
      <c r="B488" s="136" t="s">
        <v>2141</v>
      </c>
      <c r="C488" s="136">
        <v>610.20000000000005</v>
      </c>
      <c r="D488" s="131">
        <v>610.4</v>
      </c>
      <c r="E488" s="131">
        <v>604.79999999999995</v>
      </c>
      <c r="F488" s="131">
        <v>599.4</v>
      </c>
      <c r="G488" s="131">
        <v>593.79999999999995</v>
      </c>
      <c r="H488" s="131">
        <v>615.79999999999995</v>
      </c>
      <c r="I488" s="131">
        <v>621.40000000000009</v>
      </c>
      <c r="J488" s="131">
        <v>626.79999999999995</v>
      </c>
      <c r="K488" s="136">
        <v>616</v>
      </c>
      <c r="L488" s="136">
        <v>605</v>
      </c>
      <c r="M488" s="136">
        <v>0.80981000000000003</v>
      </c>
    </row>
    <row r="489" spans="1:13">
      <c r="A489" s="65">
        <v>479</v>
      </c>
      <c r="B489" s="136" t="s">
        <v>2143</v>
      </c>
      <c r="C489" s="136">
        <v>7423</v>
      </c>
      <c r="D489" s="131">
        <v>7421.6333333333341</v>
      </c>
      <c r="E489" s="131">
        <v>7258.3666666666686</v>
      </c>
      <c r="F489" s="131">
        <v>7093.7333333333345</v>
      </c>
      <c r="G489" s="131">
        <v>6930.466666666669</v>
      </c>
      <c r="H489" s="131">
        <v>7586.2666666666682</v>
      </c>
      <c r="I489" s="131">
        <v>7749.5333333333328</v>
      </c>
      <c r="J489" s="131">
        <v>7914.1666666666679</v>
      </c>
      <c r="K489" s="136">
        <v>7584.9</v>
      </c>
      <c r="L489" s="136">
        <v>7257</v>
      </c>
      <c r="M489" s="136">
        <v>8.2989999999999994E-2</v>
      </c>
    </row>
    <row r="490" spans="1:13">
      <c r="A490" s="65">
        <v>480</v>
      </c>
      <c r="B490" s="136" t="s">
        <v>2149</v>
      </c>
      <c r="C490" s="136">
        <v>159.94999999999999</v>
      </c>
      <c r="D490" s="131">
        <v>162.81666666666666</v>
      </c>
      <c r="E490" s="131">
        <v>154.13333333333333</v>
      </c>
      <c r="F490" s="131">
        <v>148.31666666666666</v>
      </c>
      <c r="G490" s="131">
        <v>139.63333333333333</v>
      </c>
      <c r="H490" s="131">
        <v>168.63333333333333</v>
      </c>
      <c r="I490" s="131">
        <v>177.31666666666666</v>
      </c>
      <c r="J490" s="131">
        <v>183.13333333333333</v>
      </c>
      <c r="K490" s="136">
        <v>171.5</v>
      </c>
      <c r="L490" s="136">
        <v>157</v>
      </c>
      <c r="M490" s="136">
        <v>6.0968200000000001</v>
      </c>
    </row>
    <row r="491" spans="1:13">
      <c r="A491" s="65">
        <v>481</v>
      </c>
      <c r="B491" s="136" t="s">
        <v>2153</v>
      </c>
      <c r="C491" s="136">
        <v>69.05</v>
      </c>
      <c r="D491" s="131">
        <v>69.516666666666666</v>
      </c>
      <c r="E491" s="131">
        <v>68.283333333333331</v>
      </c>
      <c r="F491" s="131">
        <v>67.516666666666666</v>
      </c>
      <c r="G491" s="131">
        <v>66.283333333333331</v>
      </c>
      <c r="H491" s="131">
        <v>70.283333333333331</v>
      </c>
      <c r="I491" s="131">
        <v>71.516666666666652</v>
      </c>
      <c r="J491" s="131">
        <v>72.283333333333331</v>
      </c>
      <c r="K491" s="136">
        <v>70.75</v>
      </c>
      <c r="L491" s="136">
        <v>68.75</v>
      </c>
      <c r="M491" s="136">
        <v>11.560750000000001</v>
      </c>
    </row>
    <row r="492" spans="1:13">
      <c r="A492" s="65">
        <v>482</v>
      </c>
      <c r="B492" s="136" t="s">
        <v>2159</v>
      </c>
      <c r="C492" s="136">
        <v>1476.85</v>
      </c>
      <c r="D492" s="131">
        <v>1467.55</v>
      </c>
      <c r="E492" s="131">
        <v>1449.3</v>
      </c>
      <c r="F492" s="131">
        <v>1421.75</v>
      </c>
      <c r="G492" s="131">
        <v>1403.5</v>
      </c>
      <c r="H492" s="131">
        <v>1495.1</v>
      </c>
      <c r="I492" s="131">
        <v>1513.35</v>
      </c>
      <c r="J492" s="131">
        <v>1540.8999999999999</v>
      </c>
      <c r="K492" s="136">
        <v>1485.8</v>
      </c>
      <c r="L492" s="136">
        <v>1440</v>
      </c>
      <c r="M492" s="136">
        <v>0.57811000000000001</v>
      </c>
    </row>
    <row r="493" spans="1:13">
      <c r="A493" s="65">
        <v>483</v>
      </c>
      <c r="B493" s="136" t="s">
        <v>163</v>
      </c>
      <c r="C493" s="136">
        <v>304.7</v>
      </c>
      <c r="D493" s="131">
        <v>305.06666666666666</v>
      </c>
      <c r="E493" s="131">
        <v>301.18333333333334</v>
      </c>
      <c r="F493" s="131">
        <v>297.66666666666669</v>
      </c>
      <c r="G493" s="131">
        <v>293.78333333333336</v>
      </c>
      <c r="H493" s="131">
        <v>308.58333333333331</v>
      </c>
      <c r="I493" s="131">
        <v>312.46666666666664</v>
      </c>
      <c r="J493" s="131">
        <v>315.98333333333329</v>
      </c>
      <c r="K493" s="136">
        <v>308.95</v>
      </c>
      <c r="L493" s="136">
        <v>301.55</v>
      </c>
      <c r="M493" s="136">
        <v>28.239129999999999</v>
      </c>
    </row>
    <row r="494" spans="1:13">
      <c r="A494" s="65">
        <v>484</v>
      </c>
      <c r="B494" s="136" t="s">
        <v>164</v>
      </c>
      <c r="C494" s="136">
        <v>804.85</v>
      </c>
      <c r="D494" s="131">
        <v>810.2833333333333</v>
      </c>
      <c r="E494" s="131">
        <v>792.56666666666661</v>
      </c>
      <c r="F494" s="131">
        <v>780.2833333333333</v>
      </c>
      <c r="G494" s="131">
        <v>762.56666666666661</v>
      </c>
      <c r="H494" s="131">
        <v>822.56666666666661</v>
      </c>
      <c r="I494" s="131">
        <v>840.2833333333333</v>
      </c>
      <c r="J494" s="131">
        <v>852.56666666666661</v>
      </c>
      <c r="K494" s="136">
        <v>828</v>
      </c>
      <c r="L494" s="136">
        <v>798</v>
      </c>
      <c r="M494" s="136">
        <v>33.34845</v>
      </c>
    </row>
    <row r="495" spans="1:13">
      <c r="A495" s="65">
        <v>485</v>
      </c>
      <c r="B495" s="136" t="s">
        <v>2165</v>
      </c>
      <c r="C495" s="136">
        <v>375.95</v>
      </c>
      <c r="D495" s="131">
        <v>379.16666666666669</v>
      </c>
      <c r="E495" s="131">
        <v>370.33333333333337</v>
      </c>
      <c r="F495" s="131">
        <v>364.7166666666667</v>
      </c>
      <c r="G495" s="131">
        <v>355.88333333333338</v>
      </c>
      <c r="H495" s="131">
        <v>384.78333333333336</v>
      </c>
      <c r="I495" s="131">
        <v>393.61666666666673</v>
      </c>
      <c r="J495" s="131">
        <v>399.23333333333335</v>
      </c>
      <c r="K495" s="136">
        <v>388</v>
      </c>
      <c r="L495" s="136">
        <v>373.55</v>
      </c>
      <c r="M495" s="136">
        <v>0.39361000000000002</v>
      </c>
    </row>
    <row r="496" spans="1:13">
      <c r="A496" s="65">
        <v>486</v>
      </c>
      <c r="B496" s="136" t="s">
        <v>165</v>
      </c>
      <c r="C496" s="136">
        <v>354.4</v>
      </c>
      <c r="D496" s="131">
        <v>353.8</v>
      </c>
      <c r="E496" s="131">
        <v>351.05</v>
      </c>
      <c r="F496" s="131">
        <v>347.7</v>
      </c>
      <c r="G496" s="131">
        <v>344.95</v>
      </c>
      <c r="H496" s="131">
        <v>357.15000000000003</v>
      </c>
      <c r="I496" s="131">
        <v>359.90000000000003</v>
      </c>
      <c r="J496" s="131">
        <v>363.25000000000006</v>
      </c>
      <c r="K496" s="136">
        <v>356.55</v>
      </c>
      <c r="L496" s="136">
        <v>350.45</v>
      </c>
      <c r="M496" s="136">
        <v>85.270439999999994</v>
      </c>
    </row>
    <row r="497" spans="1:13">
      <c r="A497" s="65">
        <v>487</v>
      </c>
      <c r="B497" s="136" t="s">
        <v>166</v>
      </c>
      <c r="C497" s="136">
        <v>593.70000000000005</v>
      </c>
      <c r="D497" s="131">
        <v>596.78333333333342</v>
      </c>
      <c r="E497" s="131">
        <v>586.36666666666679</v>
      </c>
      <c r="F497" s="131">
        <v>579.03333333333342</v>
      </c>
      <c r="G497" s="131">
        <v>568.61666666666679</v>
      </c>
      <c r="H497" s="131">
        <v>604.11666666666679</v>
      </c>
      <c r="I497" s="131">
        <v>614.53333333333353</v>
      </c>
      <c r="J497" s="131">
        <v>621.86666666666679</v>
      </c>
      <c r="K497" s="136">
        <v>607.20000000000005</v>
      </c>
      <c r="L497" s="136">
        <v>589.45000000000005</v>
      </c>
      <c r="M497" s="136">
        <v>18.448530000000002</v>
      </c>
    </row>
    <row r="498" spans="1:13">
      <c r="A498" s="65">
        <v>488</v>
      </c>
      <c r="B498" s="136" t="s">
        <v>2172</v>
      </c>
      <c r="C498" s="136">
        <v>44.3</v>
      </c>
      <c r="D498" s="131">
        <v>44.133333333333333</v>
      </c>
      <c r="E498" s="131">
        <v>43.666666666666664</v>
      </c>
      <c r="F498" s="131">
        <v>43.033333333333331</v>
      </c>
      <c r="G498" s="131">
        <v>42.566666666666663</v>
      </c>
      <c r="H498" s="131">
        <v>44.766666666666666</v>
      </c>
      <c r="I498" s="131">
        <v>45.233333333333334</v>
      </c>
      <c r="J498" s="131">
        <v>45.866666666666667</v>
      </c>
      <c r="K498" s="136">
        <v>44.6</v>
      </c>
      <c r="L498" s="136">
        <v>43.5</v>
      </c>
      <c r="M498" s="136">
        <v>3.1793</v>
      </c>
    </row>
    <row r="499" spans="1:13">
      <c r="A499" s="65">
        <v>489</v>
      </c>
      <c r="B499" s="136" t="s">
        <v>2175</v>
      </c>
      <c r="C499" s="136">
        <v>953.45</v>
      </c>
      <c r="D499" s="131">
        <v>948.81666666666661</v>
      </c>
      <c r="E499" s="131">
        <v>932.63333333333321</v>
      </c>
      <c r="F499" s="131">
        <v>911.81666666666661</v>
      </c>
      <c r="G499" s="131">
        <v>895.63333333333321</v>
      </c>
      <c r="H499" s="131">
        <v>969.63333333333321</v>
      </c>
      <c r="I499" s="131">
        <v>985.81666666666661</v>
      </c>
      <c r="J499" s="131">
        <v>1006.6333333333332</v>
      </c>
      <c r="K499" s="136">
        <v>965</v>
      </c>
      <c r="L499" s="136">
        <v>928</v>
      </c>
      <c r="M499" s="136">
        <v>0.31655</v>
      </c>
    </row>
    <row r="500" spans="1:13">
      <c r="A500" s="65">
        <v>490</v>
      </c>
      <c r="B500" s="136" t="s">
        <v>2185</v>
      </c>
      <c r="C500" s="136">
        <v>998</v>
      </c>
      <c r="D500" s="131">
        <v>996.9666666666667</v>
      </c>
      <c r="E500" s="131">
        <v>978.93333333333339</v>
      </c>
      <c r="F500" s="131">
        <v>959.86666666666667</v>
      </c>
      <c r="G500" s="131">
        <v>941.83333333333337</v>
      </c>
      <c r="H500" s="131">
        <v>1016.0333333333334</v>
      </c>
      <c r="I500" s="131">
        <v>1034.0666666666666</v>
      </c>
      <c r="J500" s="131">
        <v>1053.1333333333334</v>
      </c>
      <c r="K500" s="136">
        <v>1015</v>
      </c>
      <c r="L500" s="136">
        <v>977.9</v>
      </c>
      <c r="M500" s="136">
        <v>5.2479999999999999E-2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6" t="s">
        <v>225</v>
      </c>
      <c r="C7" s="496"/>
      <c r="D7" s="48">
        <f>Main!B10</f>
        <v>43132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43131</v>
      </c>
      <c r="B10" s="144">
        <v>538465</v>
      </c>
      <c r="C10" s="144" t="s">
        <v>3276</v>
      </c>
      <c r="D10" s="144" t="s">
        <v>3277</v>
      </c>
      <c r="E10" s="144" t="s">
        <v>257</v>
      </c>
      <c r="F10" s="145">
        <v>25100</v>
      </c>
      <c r="G10" s="144">
        <v>40.72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43131</v>
      </c>
      <c r="B11" s="144">
        <v>538465</v>
      </c>
      <c r="C11" s="144" t="s">
        <v>3276</v>
      </c>
      <c r="D11" s="144" t="s">
        <v>3278</v>
      </c>
      <c r="E11" s="144" t="s">
        <v>256</v>
      </c>
      <c r="F11" s="145">
        <v>25000</v>
      </c>
      <c r="G11" s="144">
        <v>40.72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43131</v>
      </c>
      <c r="B12" s="144">
        <v>540697</v>
      </c>
      <c r="C12" s="144" t="s">
        <v>3279</v>
      </c>
      <c r="D12" s="144" t="s">
        <v>3280</v>
      </c>
      <c r="E12" s="144" t="s">
        <v>256</v>
      </c>
      <c r="F12" s="145">
        <v>200000</v>
      </c>
      <c r="G12" s="144">
        <v>21.4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43131</v>
      </c>
      <c r="B13" s="144">
        <v>540697</v>
      </c>
      <c r="C13" s="144" t="s">
        <v>3279</v>
      </c>
      <c r="D13" s="144" t="s">
        <v>3281</v>
      </c>
      <c r="E13" s="144" t="s">
        <v>256</v>
      </c>
      <c r="F13" s="145">
        <v>128000</v>
      </c>
      <c r="G13" s="144">
        <v>21.16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43131</v>
      </c>
      <c r="B14" s="144">
        <v>540697</v>
      </c>
      <c r="C14" s="65" t="s">
        <v>3279</v>
      </c>
      <c r="D14" s="65" t="s">
        <v>3238</v>
      </c>
      <c r="E14" s="65" t="s">
        <v>256</v>
      </c>
      <c r="F14" s="145">
        <v>304000</v>
      </c>
      <c r="G14" s="144">
        <v>21.38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43131</v>
      </c>
      <c r="B15" s="144">
        <v>540697</v>
      </c>
      <c r="C15" s="65" t="s">
        <v>3279</v>
      </c>
      <c r="D15" s="65" t="s">
        <v>3239</v>
      </c>
      <c r="E15" s="65" t="s">
        <v>257</v>
      </c>
      <c r="F15" s="145">
        <v>72000</v>
      </c>
      <c r="G15" s="144">
        <v>20.22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43131</v>
      </c>
      <c r="B16" s="144">
        <v>540697</v>
      </c>
      <c r="C16" s="65" t="s">
        <v>3279</v>
      </c>
      <c r="D16" s="65" t="s">
        <v>3282</v>
      </c>
      <c r="E16" s="65" t="s">
        <v>257</v>
      </c>
      <c r="F16" s="145">
        <v>680000</v>
      </c>
      <c r="G16" s="144">
        <v>21.4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43131</v>
      </c>
      <c r="B17" s="144">
        <v>538716</v>
      </c>
      <c r="C17" s="144" t="s">
        <v>3283</v>
      </c>
      <c r="D17" s="144" t="s">
        <v>3284</v>
      </c>
      <c r="E17" s="144" t="s">
        <v>257</v>
      </c>
      <c r="F17" s="145">
        <v>80000</v>
      </c>
      <c r="G17" s="144">
        <v>25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43131</v>
      </c>
      <c r="B18" s="144">
        <v>538716</v>
      </c>
      <c r="C18" s="144" t="s">
        <v>3283</v>
      </c>
      <c r="D18" s="144" t="s">
        <v>3285</v>
      </c>
      <c r="E18" s="144" t="s">
        <v>256</v>
      </c>
      <c r="F18" s="145">
        <v>120000</v>
      </c>
      <c r="G18" s="144">
        <v>25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43131</v>
      </c>
      <c r="B19" s="144">
        <v>540006</v>
      </c>
      <c r="C19" s="144" t="s">
        <v>3286</v>
      </c>
      <c r="D19" s="144" t="s">
        <v>3287</v>
      </c>
      <c r="E19" s="144" t="s">
        <v>256</v>
      </c>
      <c r="F19" s="145">
        <v>36000</v>
      </c>
      <c r="G19" s="144">
        <v>40.54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43131</v>
      </c>
      <c r="B20" s="144">
        <v>540006</v>
      </c>
      <c r="C20" s="144" t="s">
        <v>3286</v>
      </c>
      <c r="D20" s="144" t="s">
        <v>3288</v>
      </c>
      <c r="E20" s="144" t="s">
        <v>257</v>
      </c>
      <c r="F20" s="145">
        <v>20000</v>
      </c>
      <c r="G20" s="144">
        <v>40.18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43131</v>
      </c>
      <c r="B21" s="144">
        <v>540903</v>
      </c>
      <c r="C21" s="144" t="s">
        <v>3289</v>
      </c>
      <c r="D21" s="144" t="s">
        <v>3290</v>
      </c>
      <c r="E21" s="144" t="s">
        <v>256</v>
      </c>
      <c r="F21" s="145">
        <v>412000</v>
      </c>
      <c r="G21" s="144">
        <v>55.76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43131</v>
      </c>
      <c r="B22" s="144">
        <v>540903</v>
      </c>
      <c r="C22" s="144" t="s">
        <v>3289</v>
      </c>
      <c r="D22" s="144" t="s">
        <v>3290</v>
      </c>
      <c r="E22" s="144" t="s">
        <v>257</v>
      </c>
      <c r="F22" s="145">
        <v>494000</v>
      </c>
      <c r="G22" s="144">
        <v>54.84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43131</v>
      </c>
      <c r="B23" s="144">
        <v>540903</v>
      </c>
      <c r="C23" s="144" t="s">
        <v>3289</v>
      </c>
      <c r="D23" s="144" t="s">
        <v>3291</v>
      </c>
      <c r="E23" s="144" t="s">
        <v>257</v>
      </c>
      <c r="F23" s="145">
        <v>220000</v>
      </c>
      <c r="G23" s="144">
        <v>55.42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43131</v>
      </c>
      <c r="B24" s="144">
        <v>540903</v>
      </c>
      <c r="C24" s="144" t="s">
        <v>3289</v>
      </c>
      <c r="D24" s="144" t="s">
        <v>3157</v>
      </c>
      <c r="E24" s="144" t="s">
        <v>257</v>
      </c>
      <c r="F24" s="145">
        <v>176000</v>
      </c>
      <c r="G24" s="144">
        <v>56.25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43131</v>
      </c>
      <c r="B25" s="144">
        <v>540903</v>
      </c>
      <c r="C25" s="144" t="s">
        <v>3289</v>
      </c>
      <c r="D25" s="144" t="s">
        <v>3227</v>
      </c>
      <c r="E25" s="144" t="s">
        <v>257</v>
      </c>
      <c r="F25" s="145">
        <v>178000</v>
      </c>
      <c r="G25" s="144">
        <v>55.09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43131</v>
      </c>
      <c r="B26" s="144">
        <v>540903</v>
      </c>
      <c r="C26" s="144" t="s">
        <v>3289</v>
      </c>
      <c r="D26" s="144" t="s">
        <v>3292</v>
      </c>
      <c r="E26" s="144" t="s">
        <v>257</v>
      </c>
      <c r="F26" s="145">
        <v>178000</v>
      </c>
      <c r="G26" s="144">
        <v>56.07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43131</v>
      </c>
      <c r="B27" s="144">
        <v>540903</v>
      </c>
      <c r="C27" s="144" t="s">
        <v>3289</v>
      </c>
      <c r="D27" s="144" t="s">
        <v>3293</v>
      </c>
      <c r="E27" s="144" t="s">
        <v>256</v>
      </c>
      <c r="F27" s="145">
        <v>444000</v>
      </c>
      <c r="G27" s="144">
        <v>53.43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43131</v>
      </c>
      <c r="B28" s="144">
        <v>540903</v>
      </c>
      <c r="C28" s="144" t="s">
        <v>3289</v>
      </c>
      <c r="D28" s="144" t="s">
        <v>3293</v>
      </c>
      <c r="E28" s="144" t="s">
        <v>257</v>
      </c>
      <c r="F28" s="145">
        <v>444000</v>
      </c>
      <c r="G28" s="144">
        <v>52.5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43131</v>
      </c>
      <c r="B29" s="144">
        <v>540903</v>
      </c>
      <c r="C29" s="144" t="s">
        <v>3289</v>
      </c>
      <c r="D29" s="144" t="s">
        <v>3294</v>
      </c>
      <c r="E29" s="144" t="s">
        <v>257</v>
      </c>
      <c r="F29" s="145">
        <v>270000</v>
      </c>
      <c r="G29" s="144">
        <v>54.4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43131</v>
      </c>
      <c r="B30" s="144">
        <v>540903</v>
      </c>
      <c r="C30" s="144" t="s">
        <v>3289</v>
      </c>
      <c r="D30" s="144" t="s">
        <v>3295</v>
      </c>
      <c r="E30" s="144" t="s">
        <v>256</v>
      </c>
      <c r="F30" s="145">
        <v>108000</v>
      </c>
      <c r="G30" s="144">
        <v>53.19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43131</v>
      </c>
      <c r="B31" s="144">
        <v>540903</v>
      </c>
      <c r="C31" s="144" t="s">
        <v>3289</v>
      </c>
      <c r="D31" s="144" t="s">
        <v>3295</v>
      </c>
      <c r="E31" s="144" t="s">
        <v>257</v>
      </c>
      <c r="F31" s="145">
        <v>108000</v>
      </c>
      <c r="G31" s="144">
        <v>52.7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43131</v>
      </c>
      <c r="B32" s="144">
        <v>540361</v>
      </c>
      <c r="C32" s="144" t="s">
        <v>3296</v>
      </c>
      <c r="D32" s="144" t="s">
        <v>3297</v>
      </c>
      <c r="E32" s="144" t="s">
        <v>257</v>
      </c>
      <c r="F32" s="145">
        <v>142861</v>
      </c>
      <c r="G32" s="144">
        <v>4.16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43131</v>
      </c>
      <c r="B33" s="144">
        <v>539770</v>
      </c>
      <c r="C33" s="144" t="s">
        <v>3183</v>
      </c>
      <c r="D33" s="144" t="s">
        <v>3226</v>
      </c>
      <c r="E33" s="144" t="s">
        <v>257</v>
      </c>
      <c r="F33" s="145">
        <v>51600</v>
      </c>
      <c r="G33" s="144">
        <v>15.3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43131</v>
      </c>
      <c r="B34" s="144">
        <v>539770</v>
      </c>
      <c r="C34" s="144" t="s">
        <v>3183</v>
      </c>
      <c r="D34" s="144" t="s">
        <v>3184</v>
      </c>
      <c r="E34" s="144" t="s">
        <v>256</v>
      </c>
      <c r="F34" s="145">
        <v>40000</v>
      </c>
      <c r="G34" s="144">
        <v>15.3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43131</v>
      </c>
      <c r="B35" s="144">
        <v>539884</v>
      </c>
      <c r="C35" s="144" t="s">
        <v>3298</v>
      </c>
      <c r="D35" s="144" t="s">
        <v>3282</v>
      </c>
      <c r="E35" s="144" t="s">
        <v>257</v>
      </c>
      <c r="F35" s="145">
        <v>26000</v>
      </c>
      <c r="G35" s="144">
        <v>197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43131</v>
      </c>
      <c r="B36" s="144">
        <v>590031</v>
      </c>
      <c r="C36" s="144" t="s">
        <v>755</v>
      </c>
      <c r="D36" s="144" t="s">
        <v>3299</v>
      </c>
      <c r="E36" s="144" t="s">
        <v>256</v>
      </c>
      <c r="F36" s="145">
        <v>33813</v>
      </c>
      <c r="G36" s="144">
        <v>370.28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43131</v>
      </c>
      <c r="B37" s="144">
        <v>590031</v>
      </c>
      <c r="C37" s="144" t="s">
        <v>755</v>
      </c>
      <c r="D37" s="144" t="s">
        <v>3299</v>
      </c>
      <c r="E37" s="144" t="s">
        <v>257</v>
      </c>
      <c r="F37" s="145">
        <v>33813</v>
      </c>
      <c r="G37" s="144">
        <v>375.63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43131</v>
      </c>
      <c r="B38" s="144">
        <v>590031</v>
      </c>
      <c r="C38" s="144" t="s">
        <v>755</v>
      </c>
      <c r="D38" s="144" t="s">
        <v>3300</v>
      </c>
      <c r="E38" s="144" t="s">
        <v>256</v>
      </c>
      <c r="F38" s="145">
        <v>37152</v>
      </c>
      <c r="G38" s="144">
        <v>375.63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43131</v>
      </c>
      <c r="B39" s="144">
        <v>590031</v>
      </c>
      <c r="C39" s="144" t="s">
        <v>755</v>
      </c>
      <c r="D39" s="144" t="s">
        <v>3300</v>
      </c>
      <c r="E39" s="144" t="s">
        <v>257</v>
      </c>
      <c r="F39" s="145">
        <v>37152</v>
      </c>
      <c r="G39" s="144">
        <v>378.27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43131</v>
      </c>
      <c r="B40" s="144">
        <v>538653</v>
      </c>
      <c r="C40" s="144" t="s">
        <v>3090</v>
      </c>
      <c r="D40" s="144" t="s">
        <v>3228</v>
      </c>
      <c r="E40" s="144" t="s">
        <v>256</v>
      </c>
      <c r="F40" s="145">
        <v>227000</v>
      </c>
      <c r="G40" s="144">
        <v>71.8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43131</v>
      </c>
      <c r="B41" s="144">
        <v>538653</v>
      </c>
      <c r="C41" s="144" t="s">
        <v>3090</v>
      </c>
      <c r="D41" s="144" t="s">
        <v>3228</v>
      </c>
      <c r="E41" s="144" t="s">
        <v>257</v>
      </c>
      <c r="F41" s="145">
        <v>2000</v>
      </c>
      <c r="G41" s="144">
        <v>71.849999999999994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43131</v>
      </c>
      <c r="B42" s="144">
        <v>538653</v>
      </c>
      <c r="C42" s="144" t="s">
        <v>3090</v>
      </c>
      <c r="D42" s="144" t="s">
        <v>3227</v>
      </c>
      <c r="E42" s="144" t="s">
        <v>256</v>
      </c>
      <c r="F42" s="145">
        <v>361613</v>
      </c>
      <c r="G42" s="144">
        <v>71.849999999999994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43131</v>
      </c>
      <c r="B43" s="144">
        <v>538653</v>
      </c>
      <c r="C43" s="144" t="s">
        <v>3090</v>
      </c>
      <c r="D43" s="144" t="s">
        <v>3227</v>
      </c>
      <c r="E43" s="144" t="s">
        <v>257</v>
      </c>
      <c r="F43" s="145">
        <v>333045</v>
      </c>
      <c r="G43" s="144">
        <v>71.8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43131</v>
      </c>
      <c r="B44" s="144">
        <v>538653</v>
      </c>
      <c r="C44" s="144" t="s">
        <v>3090</v>
      </c>
      <c r="D44" s="144" t="s">
        <v>3301</v>
      </c>
      <c r="E44" s="144" t="s">
        <v>256</v>
      </c>
      <c r="F44" s="145">
        <v>75000</v>
      </c>
      <c r="G44" s="144">
        <v>71.8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43131</v>
      </c>
      <c r="B45" s="144">
        <v>500136</v>
      </c>
      <c r="C45" s="144" t="s">
        <v>2448</v>
      </c>
      <c r="D45" s="144" t="s">
        <v>3302</v>
      </c>
      <c r="E45" s="144" t="s">
        <v>256</v>
      </c>
      <c r="F45" s="145">
        <v>651000</v>
      </c>
      <c r="G45" s="144">
        <v>74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43131</v>
      </c>
      <c r="B46" s="144">
        <v>539169</v>
      </c>
      <c r="C46" s="144" t="s">
        <v>3172</v>
      </c>
      <c r="D46" s="144" t="s">
        <v>3229</v>
      </c>
      <c r="E46" s="144" t="s">
        <v>256</v>
      </c>
      <c r="F46" s="145">
        <v>330000</v>
      </c>
      <c r="G46" s="144">
        <v>9.2100000000000009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43131</v>
      </c>
      <c r="B47" s="144">
        <v>539169</v>
      </c>
      <c r="C47" s="144" t="s">
        <v>3172</v>
      </c>
      <c r="D47" s="144" t="s">
        <v>3303</v>
      </c>
      <c r="E47" s="144" t="s">
        <v>256</v>
      </c>
      <c r="F47" s="145">
        <v>171856</v>
      </c>
      <c r="G47" s="144">
        <v>9.2100000000000009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43131</v>
      </c>
      <c r="B48" s="144">
        <v>539169</v>
      </c>
      <c r="C48" s="144" t="s">
        <v>3172</v>
      </c>
      <c r="D48" s="144" t="s">
        <v>3230</v>
      </c>
      <c r="E48" s="144" t="s">
        <v>256</v>
      </c>
      <c r="F48" s="145">
        <v>184564</v>
      </c>
      <c r="G48" s="144">
        <v>9.2100000000000009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43131</v>
      </c>
      <c r="B49" s="144">
        <v>539169</v>
      </c>
      <c r="C49" s="144" t="s">
        <v>3172</v>
      </c>
      <c r="D49" s="144" t="s">
        <v>3304</v>
      </c>
      <c r="E49" s="144" t="s">
        <v>256</v>
      </c>
      <c r="F49" s="145">
        <v>117705</v>
      </c>
      <c r="G49" s="144">
        <v>9.2100000000000009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43131</v>
      </c>
      <c r="B50" s="144">
        <v>539169</v>
      </c>
      <c r="C50" s="144" t="s">
        <v>3172</v>
      </c>
      <c r="D50" s="144" t="s">
        <v>3231</v>
      </c>
      <c r="E50" s="144" t="s">
        <v>256</v>
      </c>
      <c r="F50" s="145">
        <v>178733</v>
      </c>
      <c r="G50" s="144">
        <v>9.2100000000000009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43131</v>
      </c>
      <c r="B51" s="144">
        <v>539169</v>
      </c>
      <c r="C51" s="144" t="s">
        <v>3172</v>
      </c>
      <c r="D51" s="144" t="s">
        <v>3232</v>
      </c>
      <c r="E51" s="144" t="s">
        <v>256</v>
      </c>
      <c r="F51" s="145">
        <v>156612</v>
      </c>
      <c r="G51" s="144">
        <v>9.2100000000000009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43131</v>
      </c>
      <c r="B52" s="144">
        <v>539169</v>
      </c>
      <c r="C52" s="144" t="s">
        <v>3172</v>
      </c>
      <c r="D52" s="144" t="s">
        <v>3232</v>
      </c>
      <c r="E52" s="144" t="s">
        <v>257</v>
      </c>
      <c r="F52" s="145">
        <v>174048</v>
      </c>
      <c r="G52" s="144">
        <v>9.1999999999999993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43131</v>
      </c>
      <c r="B53" s="144">
        <v>517354</v>
      </c>
      <c r="C53" s="144" t="s">
        <v>74</v>
      </c>
      <c r="D53" s="144" t="s">
        <v>3305</v>
      </c>
      <c r="E53" s="144" t="s">
        <v>256</v>
      </c>
      <c r="F53" s="145">
        <v>4000000</v>
      </c>
      <c r="G53" s="144">
        <v>517.58000000000004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43131</v>
      </c>
      <c r="B54" s="144">
        <v>517354</v>
      </c>
      <c r="C54" s="144" t="s">
        <v>74</v>
      </c>
      <c r="D54" s="144" t="s">
        <v>3306</v>
      </c>
      <c r="E54" s="144" t="s">
        <v>256</v>
      </c>
      <c r="F54" s="145">
        <v>8500000</v>
      </c>
      <c r="G54" s="144">
        <v>518.07000000000005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43131</v>
      </c>
      <c r="B55" s="144">
        <v>517354</v>
      </c>
      <c r="C55" s="144" t="s">
        <v>74</v>
      </c>
      <c r="D55" s="144" t="s">
        <v>3248</v>
      </c>
      <c r="E55" s="144" t="s">
        <v>257</v>
      </c>
      <c r="F55" s="145">
        <v>4520000</v>
      </c>
      <c r="G55" s="144">
        <v>517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43131</v>
      </c>
      <c r="B56" s="144">
        <v>514043</v>
      </c>
      <c r="C56" s="144" t="s">
        <v>1007</v>
      </c>
      <c r="D56" s="144" t="s">
        <v>3233</v>
      </c>
      <c r="E56" s="144" t="s">
        <v>256</v>
      </c>
      <c r="F56" s="145">
        <v>746000</v>
      </c>
      <c r="G56" s="144">
        <v>355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43131</v>
      </c>
      <c r="B57" s="144">
        <v>514043</v>
      </c>
      <c r="C57" s="144" t="s">
        <v>1007</v>
      </c>
      <c r="D57" s="144" t="s">
        <v>3234</v>
      </c>
      <c r="E57" s="144" t="s">
        <v>257</v>
      </c>
      <c r="F57" s="145">
        <v>746000</v>
      </c>
      <c r="G57" s="144">
        <v>355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43131</v>
      </c>
      <c r="B58" s="144">
        <v>531968</v>
      </c>
      <c r="C58" s="144" t="s">
        <v>3307</v>
      </c>
      <c r="D58" s="144" t="s">
        <v>3308</v>
      </c>
      <c r="E58" s="144" t="s">
        <v>257</v>
      </c>
      <c r="F58" s="145">
        <v>125000</v>
      </c>
      <c r="G58" s="144">
        <v>21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43131</v>
      </c>
      <c r="B59" s="144">
        <v>531968</v>
      </c>
      <c r="C59" s="144" t="s">
        <v>3307</v>
      </c>
      <c r="D59" s="144" t="s">
        <v>3309</v>
      </c>
      <c r="E59" s="144" t="s">
        <v>256</v>
      </c>
      <c r="F59" s="145">
        <v>90032</v>
      </c>
      <c r="G59" s="144">
        <v>21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43131</v>
      </c>
      <c r="B60" s="144">
        <v>531968</v>
      </c>
      <c r="C60" s="144" t="s">
        <v>3307</v>
      </c>
      <c r="D60" s="144" t="s">
        <v>3310</v>
      </c>
      <c r="E60" s="144" t="s">
        <v>256</v>
      </c>
      <c r="F60" s="145">
        <v>34968</v>
      </c>
      <c r="G60" s="144">
        <v>21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43131</v>
      </c>
      <c r="B61" s="144">
        <v>540394</v>
      </c>
      <c r="C61" s="144" t="s">
        <v>3311</v>
      </c>
      <c r="D61" s="144" t="s">
        <v>3312</v>
      </c>
      <c r="E61" s="144" t="s">
        <v>257</v>
      </c>
      <c r="F61" s="145">
        <v>33000</v>
      </c>
      <c r="G61" s="144">
        <v>41.51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43131</v>
      </c>
      <c r="B62" s="144">
        <v>540394</v>
      </c>
      <c r="C62" s="144" t="s">
        <v>3311</v>
      </c>
      <c r="D62" s="144" t="s">
        <v>3313</v>
      </c>
      <c r="E62" s="144" t="s">
        <v>256</v>
      </c>
      <c r="F62" s="145">
        <v>33000</v>
      </c>
      <c r="G62" s="144">
        <v>41.51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43131</v>
      </c>
      <c r="B63" s="144">
        <v>539679</v>
      </c>
      <c r="C63" s="144" t="s">
        <v>3185</v>
      </c>
      <c r="D63" s="144" t="s">
        <v>3314</v>
      </c>
      <c r="E63" s="144" t="s">
        <v>256</v>
      </c>
      <c r="F63" s="145">
        <v>31563</v>
      </c>
      <c r="G63" s="144">
        <v>42.28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43131</v>
      </c>
      <c r="B64" s="144">
        <v>539679</v>
      </c>
      <c r="C64" s="144" t="s">
        <v>3185</v>
      </c>
      <c r="D64" s="144" t="s">
        <v>3314</v>
      </c>
      <c r="E64" s="144" t="s">
        <v>257</v>
      </c>
      <c r="F64" s="145">
        <v>31563</v>
      </c>
      <c r="G64" s="144">
        <v>41.78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43131</v>
      </c>
      <c r="B65" s="144">
        <v>539679</v>
      </c>
      <c r="C65" s="144" t="s">
        <v>3185</v>
      </c>
      <c r="D65" s="144" t="s">
        <v>3209</v>
      </c>
      <c r="E65" s="144" t="s">
        <v>256</v>
      </c>
      <c r="F65" s="145">
        <v>78730</v>
      </c>
      <c r="G65" s="144">
        <v>42.3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43131</v>
      </c>
      <c r="B66" s="144">
        <v>539679</v>
      </c>
      <c r="C66" s="144" t="s">
        <v>3185</v>
      </c>
      <c r="D66" s="144" t="s">
        <v>3315</v>
      </c>
      <c r="E66" s="144" t="s">
        <v>256</v>
      </c>
      <c r="F66" s="145">
        <v>35000</v>
      </c>
      <c r="G66" s="144">
        <v>42.2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43131</v>
      </c>
      <c r="B67" s="144">
        <v>539679</v>
      </c>
      <c r="C67" s="144" t="s">
        <v>3185</v>
      </c>
      <c r="D67" s="144" t="s">
        <v>3316</v>
      </c>
      <c r="E67" s="144" t="s">
        <v>256</v>
      </c>
      <c r="F67" s="145">
        <v>29649</v>
      </c>
      <c r="G67" s="144">
        <v>41.47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43131</v>
      </c>
      <c r="B68" s="144">
        <v>539679</v>
      </c>
      <c r="C68" s="144" t="s">
        <v>3185</v>
      </c>
      <c r="D68" s="144" t="s">
        <v>3316</v>
      </c>
      <c r="E68" s="144" t="s">
        <v>257</v>
      </c>
      <c r="F68" s="145">
        <v>29649</v>
      </c>
      <c r="G68" s="144">
        <v>42.24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43131</v>
      </c>
      <c r="B69" s="144">
        <v>539679</v>
      </c>
      <c r="C69" s="144" t="s">
        <v>3185</v>
      </c>
      <c r="D69" s="144" t="s">
        <v>3207</v>
      </c>
      <c r="E69" s="144" t="s">
        <v>256</v>
      </c>
      <c r="F69" s="145">
        <v>120327</v>
      </c>
      <c r="G69" s="144">
        <v>42.23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43131</v>
      </c>
      <c r="B70" s="144">
        <v>539679</v>
      </c>
      <c r="C70" s="144" t="s">
        <v>3185</v>
      </c>
      <c r="D70" s="144" t="s">
        <v>3207</v>
      </c>
      <c r="E70" s="144" t="s">
        <v>257</v>
      </c>
      <c r="F70" s="145">
        <v>145359</v>
      </c>
      <c r="G70" s="144">
        <v>41.94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43131</v>
      </c>
      <c r="B71" s="144">
        <v>539679</v>
      </c>
      <c r="C71" s="144" t="s">
        <v>3185</v>
      </c>
      <c r="D71" s="144" t="s">
        <v>3317</v>
      </c>
      <c r="E71" s="144" t="s">
        <v>256</v>
      </c>
      <c r="F71" s="145">
        <v>35000</v>
      </c>
      <c r="G71" s="144">
        <v>42.3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43131</v>
      </c>
      <c r="B72" s="144">
        <v>539679</v>
      </c>
      <c r="C72" s="144" t="s">
        <v>3185</v>
      </c>
      <c r="D72" s="144" t="s">
        <v>3318</v>
      </c>
      <c r="E72" s="144" t="s">
        <v>257</v>
      </c>
      <c r="F72" s="145">
        <v>33000</v>
      </c>
      <c r="G72" s="144">
        <v>42.2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43131</v>
      </c>
      <c r="B73" s="144">
        <v>539679</v>
      </c>
      <c r="C73" s="144" t="s">
        <v>3185</v>
      </c>
      <c r="D73" s="144" t="s">
        <v>3319</v>
      </c>
      <c r="E73" s="144" t="s">
        <v>256</v>
      </c>
      <c r="F73" s="145">
        <v>49676</v>
      </c>
      <c r="G73" s="144">
        <v>42.09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43131</v>
      </c>
      <c r="B74" s="144">
        <v>539679</v>
      </c>
      <c r="C74" s="144" t="s">
        <v>3185</v>
      </c>
      <c r="D74" s="144" t="s">
        <v>3319</v>
      </c>
      <c r="E74" s="144" t="s">
        <v>257</v>
      </c>
      <c r="F74" s="145">
        <v>57176</v>
      </c>
      <c r="G74" s="144">
        <v>42.3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43131</v>
      </c>
      <c r="B75" s="144">
        <v>535136</v>
      </c>
      <c r="C75" s="144" t="s">
        <v>3320</v>
      </c>
      <c r="D75" s="144" t="s">
        <v>3321</v>
      </c>
      <c r="E75" s="144" t="s">
        <v>257</v>
      </c>
      <c r="F75" s="145">
        <v>135000</v>
      </c>
      <c r="G75" s="144">
        <v>7.34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43131</v>
      </c>
      <c r="B76" s="144">
        <v>535136</v>
      </c>
      <c r="C76" s="144" t="s">
        <v>3320</v>
      </c>
      <c r="D76" s="144" t="s">
        <v>3322</v>
      </c>
      <c r="E76" s="144" t="s">
        <v>256</v>
      </c>
      <c r="F76" s="145">
        <v>136000</v>
      </c>
      <c r="G76" s="144">
        <v>7.34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43131</v>
      </c>
      <c r="B77" s="144">
        <v>535730</v>
      </c>
      <c r="C77" s="144" t="s">
        <v>3205</v>
      </c>
      <c r="D77" s="144" t="s">
        <v>3206</v>
      </c>
      <c r="E77" s="144" t="s">
        <v>256</v>
      </c>
      <c r="F77" s="145">
        <v>800000</v>
      </c>
      <c r="G77" s="144">
        <v>0.5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43131</v>
      </c>
      <c r="B78" s="144">
        <v>500264</v>
      </c>
      <c r="C78" s="144" t="s">
        <v>3323</v>
      </c>
      <c r="D78" s="144" t="s">
        <v>3324</v>
      </c>
      <c r="E78" s="144" t="s">
        <v>256</v>
      </c>
      <c r="F78" s="145">
        <v>109774</v>
      </c>
      <c r="G78" s="144">
        <v>324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43131</v>
      </c>
      <c r="B79" s="144">
        <v>505850</v>
      </c>
      <c r="C79" s="144" t="s">
        <v>3325</v>
      </c>
      <c r="D79" s="144" t="s">
        <v>3326</v>
      </c>
      <c r="E79" s="144" t="s">
        <v>257</v>
      </c>
      <c r="F79" s="144">
        <v>1000000</v>
      </c>
      <c r="G79" s="144">
        <v>4.01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43131</v>
      </c>
      <c r="B80" s="144">
        <v>532621</v>
      </c>
      <c r="C80" s="144" t="s">
        <v>1408</v>
      </c>
      <c r="D80" s="144" t="s">
        <v>3327</v>
      </c>
      <c r="E80" s="144" t="s">
        <v>257</v>
      </c>
      <c r="F80" s="144">
        <v>1456779</v>
      </c>
      <c r="G80" s="144">
        <v>56.5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43131</v>
      </c>
      <c r="B81" s="144">
        <v>532621</v>
      </c>
      <c r="C81" s="144" t="s">
        <v>1408</v>
      </c>
      <c r="D81" s="144" t="s">
        <v>3324</v>
      </c>
      <c r="E81" s="144" t="s">
        <v>256</v>
      </c>
      <c r="F81" s="144">
        <v>1453322</v>
      </c>
      <c r="G81" s="144">
        <v>56.5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43131</v>
      </c>
      <c r="B82" s="144">
        <v>540698</v>
      </c>
      <c r="C82" s="144" t="s">
        <v>3328</v>
      </c>
      <c r="D82" s="144" t="s">
        <v>3329</v>
      </c>
      <c r="E82" s="144" t="s">
        <v>256</v>
      </c>
      <c r="F82" s="144">
        <v>120000</v>
      </c>
      <c r="G82" s="144">
        <v>9.25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43131</v>
      </c>
      <c r="B83" s="144">
        <v>540698</v>
      </c>
      <c r="C83" s="144" t="s">
        <v>3328</v>
      </c>
      <c r="D83" s="144" t="s">
        <v>3330</v>
      </c>
      <c r="E83" s="144" t="s">
        <v>257</v>
      </c>
      <c r="F83" s="144">
        <v>48000</v>
      </c>
      <c r="G83" s="144">
        <v>9.25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43131</v>
      </c>
      <c r="B84" s="144">
        <v>540698</v>
      </c>
      <c r="C84" s="144" t="s">
        <v>3328</v>
      </c>
      <c r="D84" s="144" t="s">
        <v>3331</v>
      </c>
      <c r="E84" s="144" t="s">
        <v>257</v>
      </c>
      <c r="F84" s="144">
        <v>72000</v>
      </c>
      <c r="G84" s="144">
        <v>9.25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43131</v>
      </c>
      <c r="B85" s="144">
        <v>538547</v>
      </c>
      <c r="C85" s="144" t="s">
        <v>3332</v>
      </c>
      <c r="D85" s="144" t="s">
        <v>3333</v>
      </c>
      <c r="E85" s="144" t="s">
        <v>256</v>
      </c>
      <c r="F85" s="144">
        <v>60000</v>
      </c>
      <c r="G85" s="144">
        <v>75.22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43131</v>
      </c>
      <c r="B86" s="144">
        <v>506852</v>
      </c>
      <c r="C86" s="144" t="s">
        <v>3334</v>
      </c>
      <c r="D86" s="144" t="s">
        <v>3335</v>
      </c>
      <c r="E86" s="144" t="s">
        <v>256</v>
      </c>
      <c r="F86" s="144">
        <v>223946</v>
      </c>
      <c r="G86" s="144">
        <v>22.25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43131</v>
      </c>
      <c r="B87" s="144">
        <v>540796</v>
      </c>
      <c r="C87" s="144" t="s">
        <v>3235</v>
      </c>
      <c r="D87" s="144" t="s">
        <v>3336</v>
      </c>
      <c r="E87" s="144" t="s">
        <v>256</v>
      </c>
      <c r="F87" s="144">
        <v>80000</v>
      </c>
      <c r="G87" s="144">
        <v>32.5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43131</v>
      </c>
      <c r="B88" s="144">
        <v>540715</v>
      </c>
      <c r="C88" s="144" t="s">
        <v>3337</v>
      </c>
      <c r="D88" s="144" t="s">
        <v>3338</v>
      </c>
      <c r="E88" s="144" t="s">
        <v>257</v>
      </c>
      <c r="F88" s="144">
        <v>240000</v>
      </c>
      <c r="G88" s="144">
        <v>41.49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43131</v>
      </c>
      <c r="B89" s="144">
        <v>540715</v>
      </c>
      <c r="C89" s="144" t="s">
        <v>3337</v>
      </c>
      <c r="D89" s="144" t="s">
        <v>3339</v>
      </c>
      <c r="E89" s="144" t="s">
        <v>256</v>
      </c>
      <c r="F89" s="144">
        <v>141000</v>
      </c>
      <c r="G89" s="144">
        <v>41.48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43131</v>
      </c>
      <c r="B90" s="144">
        <v>540715</v>
      </c>
      <c r="C90" s="144" t="s">
        <v>3337</v>
      </c>
      <c r="D90" s="144" t="s">
        <v>3339</v>
      </c>
      <c r="E90" s="144" t="s">
        <v>257</v>
      </c>
      <c r="F90" s="144">
        <v>3000</v>
      </c>
      <c r="G90" s="144">
        <v>38.5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43131</v>
      </c>
      <c r="B91" s="144">
        <v>540715</v>
      </c>
      <c r="C91" s="144" t="s">
        <v>3337</v>
      </c>
      <c r="D91" s="144" t="s">
        <v>3340</v>
      </c>
      <c r="E91" s="144" t="s">
        <v>256</v>
      </c>
      <c r="F91" s="144">
        <v>99000</v>
      </c>
      <c r="G91" s="144">
        <v>41.5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43131</v>
      </c>
      <c r="B92" s="144">
        <v>539520</v>
      </c>
      <c r="C92" s="144" t="s">
        <v>3210</v>
      </c>
      <c r="D92" s="144" t="s">
        <v>3236</v>
      </c>
      <c r="E92" s="144" t="s">
        <v>257</v>
      </c>
      <c r="F92" s="144">
        <v>29650</v>
      </c>
      <c r="G92" s="144">
        <v>12.1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43131</v>
      </c>
      <c r="B93" s="144">
        <v>539520</v>
      </c>
      <c r="C93" s="144" t="s">
        <v>3210</v>
      </c>
      <c r="D93" s="144" t="s">
        <v>3341</v>
      </c>
      <c r="E93" s="144" t="s">
        <v>256</v>
      </c>
      <c r="F93" s="144">
        <v>29650</v>
      </c>
      <c r="G93" s="144">
        <v>12.1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43131</v>
      </c>
      <c r="B94" s="144">
        <v>590030</v>
      </c>
      <c r="C94" s="144" t="s">
        <v>1867</v>
      </c>
      <c r="D94" s="144" t="s">
        <v>3324</v>
      </c>
      <c r="E94" s="144" t="s">
        <v>256</v>
      </c>
      <c r="F94" s="144">
        <v>6720378</v>
      </c>
      <c r="G94" s="144">
        <v>44.05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43131</v>
      </c>
      <c r="B95" s="144">
        <v>590030</v>
      </c>
      <c r="C95" s="144" t="s">
        <v>1867</v>
      </c>
      <c r="D95" s="144" t="s">
        <v>3342</v>
      </c>
      <c r="E95" s="144" t="s">
        <v>257</v>
      </c>
      <c r="F95" s="144">
        <v>6720378</v>
      </c>
      <c r="G95" s="144">
        <v>44.05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43131</v>
      </c>
      <c r="B96" s="144">
        <v>535141</v>
      </c>
      <c r="C96" s="144" t="s">
        <v>3343</v>
      </c>
      <c r="D96" s="144" t="s">
        <v>3227</v>
      </c>
      <c r="E96" s="144" t="s">
        <v>256</v>
      </c>
      <c r="F96" s="144">
        <v>446753</v>
      </c>
      <c r="G96" s="144">
        <v>13.93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43131</v>
      </c>
      <c r="B97" s="144">
        <v>535141</v>
      </c>
      <c r="C97" s="144" t="s">
        <v>3343</v>
      </c>
      <c r="D97" s="144" t="s">
        <v>3227</v>
      </c>
      <c r="E97" s="144" t="s">
        <v>257</v>
      </c>
      <c r="F97" s="144">
        <v>1843811</v>
      </c>
      <c r="G97" s="144">
        <v>14.69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43131</v>
      </c>
      <c r="B98" s="144">
        <v>533569</v>
      </c>
      <c r="C98" s="144" t="s">
        <v>2709</v>
      </c>
      <c r="D98" s="144" t="s">
        <v>3187</v>
      </c>
      <c r="E98" s="144" t="s">
        <v>256</v>
      </c>
      <c r="F98" s="144">
        <v>1500000</v>
      </c>
      <c r="G98" s="144">
        <v>1.36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43131</v>
      </c>
      <c r="B99" s="144">
        <v>540108</v>
      </c>
      <c r="C99" s="144" t="s">
        <v>3237</v>
      </c>
      <c r="D99" s="144" t="s">
        <v>3344</v>
      </c>
      <c r="E99" s="144" t="s">
        <v>256</v>
      </c>
      <c r="F99" s="144">
        <v>16039</v>
      </c>
      <c r="G99" s="144">
        <v>18.02</v>
      </c>
      <c r="H99" s="144" t="s">
        <v>258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43131</v>
      </c>
      <c r="B100" s="144">
        <v>540108</v>
      </c>
      <c r="C100" s="144" t="s">
        <v>3237</v>
      </c>
      <c r="D100" s="144" t="s">
        <v>3344</v>
      </c>
      <c r="E100" s="144" t="s">
        <v>257</v>
      </c>
      <c r="F100" s="144">
        <v>510</v>
      </c>
      <c r="G100" s="144">
        <v>17.75</v>
      </c>
      <c r="H100" s="144" t="s">
        <v>258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43131</v>
      </c>
      <c r="B101" s="144">
        <v>531574</v>
      </c>
      <c r="C101" s="144" t="s">
        <v>3345</v>
      </c>
      <c r="D101" s="144" t="s">
        <v>3346</v>
      </c>
      <c r="E101" s="144" t="s">
        <v>257</v>
      </c>
      <c r="F101" s="144">
        <v>337000</v>
      </c>
      <c r="G101" s="144">
        <v>13.57</v>
      </c>
      <c r="H101" s="144" t="s">
        <v>258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43131</v>
      </c>
      <c r="B102" s="144">
        <v>531574</v>
      </c>
      <c r="C102" s="144" t="s">
        <v>3345</v>
      </c>
      <c r="D102" s="144" t="s">
        <v>3347</v>
      </c>
      <c r="E102" s="144" t="s">
        <v>256</v>
      </c>
      <c r="F102" s="144">
        <v>330000</v>
      </c>
      <c r="G102" s="144">
        <v>13.57</v>
      </c>
      <c r="H102" s="144" t="s">
        <v>258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43131</v>
      </c>
      <c r="B103" s="144" t="s">
        <v>3348</v>
      </c>
      <c r="C103" s="144" t="s">
        <v>3349</v>
      </c>
      <c r="D103" s="144" t="s">
        <v>3350</v>
      </c>
      <c r="E103" s="144" t="s">
        <v>257</v>
      </c>
      <c r="F103" s="144">
        <v>151000</v>
      </c>
      <c r="G103" s="144">
        <v>331.06</v>
      </c>
      <c r="H103" s="144" t="s">
        <v>2474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43131</v>
      </c>
      <c r="B104" s="144" t="s">
        <v>755</v>
      </c>
      <c r="C104" s="144" t="s">
        <v>3351</v>
      </c>
      <c r="D104" s="144" t="s">
        <v>3299</v>
      </c>
      <c r="E104" s="144" t="s">
        <v>257</v>
      </c>
      <c r="F104" s="144">
        <v>27463</v>
      </c>
      <c r="G104" s="144">
        <v>369.04</v>
      </c>
      <c r="H104" s="144" t="s">
        <v>2474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43131</v>
      </c>
      <c r="B105" s="144" t="s">
        <v>755</v>
      </c>
      <c r="C105" s="144" t="s">
        <v>3351</v>
      </c>
      <c r="D105" s="144" t="s">
        <v>3300</v>
      </c>
      <c r="E105" s="144" t="s">
        <v>257</v>
      </c>
      <c r="F105" s="144">
        <v>32560</v>
      </c>
      <c r="G105" s="144">
        <v>374.94</v>
      </c>
      <c r="H105" s="144" t="s">
        <v>2474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43131</v>
      </c>
      <c r="B106" s="144" t="s">
        <v>755</v>
      </c>
      <c r="C106" s="144" t="s">
        <v>3351</v>
      </c>
      <c r="D106" s="144" t="s">
        <v>3352</v>
      </c>
      <c r="E106" s="144" t="s">
        <v>257</v>
      </c>
      <c r="F106" s="144">
        <v>28849</v>
      </c>
      <c r="G106" s="144">
        <v>377.24</v>
      </c>
      <c r="H106" s="144" t="s">
        <v>2474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43131</v>
      </c>
      <c r="B107" s="144" t="s">
        <v>2524</v>
      </c>
      <c r="C107" s="144" t="s">
        <v>3353</v>
      </c>
      <c r="D107" s="144" t="s">
        <v>3354</v>
      </c>
      <c r="E107" s="144" t="s">
        <v>257</v>
      </c>
      <c r="F107" s="144">
        <v>150000</v>
      </c>
      <c r="G107" s="144">
        <v>324.17</v>
      </c>
      <c r="H107" s="144" t="s">
        <v>2474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43131</v>
      </c>
      <c r="B108" s="144" t="s">
        <v>2448</v>
      </c>
      <c r="C108" s="144" t="s">
        <v>3355</v>
      </c>
      <c r="D108" s="144" t="s">
        <v>3356</v>
      </c>
      <c r="E108" s="144" t="s">
        <v>257</v>
      </c>
      <c r="F108" s="144">
        <v>500000</v>
      </c>
      <c r="G108" s="144">
        <v>73.349999999999994</v>
      </c>
      <c r="H108" s="144" t="s">
        <v>2474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43131</v>
      </c>
      <c r="B109" s="144" t="s">
        <v>3241</v>
      </c>
      <c r="C109" s="144" t="s">
        <v>3242</v>
      </c>
      <c r="D109" s="144" t="s">
        <v>3357</v>
      </c>
      <c r="E109" s="144" t="s">
        <v>257</v>
      </c>
      <c r="F109" s="144">
        <v>6000</v>
      </c>
      <c r="G109" s="144">
        <v>56.6</v>
      </c>
      <c r="H109" s="144" t="s">
        <v>2474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43131</v>
      </c>
      <c r="B110" s="144" t="s">
        <v>3241</v>
      </c>
      <c r="C110" s="144" t="s">
        <v>3242</v>
      </c>
      <c r="D110" s="144" t="s">
        <v>3240</v>
      </c>
      <c r="E110" s="144" t="s">
        <v>257</v>
      </c>
      <c r="F110" s="144">
        <v>165000</v>
      </c>
      <c r="G110" s="144">
        <v>57.81</v>
      </c>
      <c r="H110" s="144" t="s">
        <v>2474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43131</v>
      </c>
      <c r="B111" s="144" t="s">
        <v>3358</v>
      </c>
      <c r="C111" s="144" t="s">
        <v>3359</v>
      </c>
      <c r="D111" s="144" t="s">
        <v>3360</v>
      </c>
      <c r="E111" s="144" t="s">
        <v>257</v>
      </c>
      <c r="F111" s="144">
        <v>210000</v>
      </c>
      <c r="G111" s="144">
        <v>50</v>
      </c>
      <c r="H111" s="144" t="s">
        <v>2474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43131</v>
      </c>
      <c r="B112" s="144" t="s">
        <v>3358</v>
      </c>
      <c r="C112" s="144" t="s">
        <v>3359</v>
      </c>
      <c r="D112" s="144" t="s">
        <v>3361</v>
      </c>
      <c r="E112" s="144" t="s">
        <v>257</v>
      </c>
      <c r="F112" s="144">
        <v>255000</v>
      </c>
      <c r="G112" s="144">
        <v>50.07</v>
      </c>
      <c r="H112" s="144" t="s">
        <v>2474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43131</v>
      </c>
      <c r="B113" s="144" t="s">
        <v>106</v>
      </c>
      <c r="C113" s="144" t="s">
        <v>3249</v>
      </c>
      <c r="D113" s="144" t="s">
        <v>3244</v>
      </c>
      <c r="E113" s="144" t="s">
        <v>257</v>
      </c>
      <c r="F113" s="144">
        <v>378437</v>
      </c>
      <c r="G113" s="144">
        <v>516.79</v>
      </c>
      <c r="H113" s="144" t="s">
        <v>2474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43131</v>
      </c>
      <c r="B114" s="144" t="s">
        <v>2322</v>
      </c>
      <c r="C114" s="144" t="s">
        <v>3362</v>
      </c>
      <c r="D114" s="144" t="s">
        <v>3363</v>
      </c>
      <c r="E114" s="144" t="s">
        <v>257</v>
      </c>
      <c r="F114" s="144">
        <v>165000</v>
      </c>
      <c r="G114" s="144">
        <v>300</v>
      </c>
      <c r="H114" s="144" t="s">
        <v>2474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43131</v>
      </c>
      <c r="B115" s="144" t="s">
        <v>2216</v>
      </c>
      <c r="C115" s="144" t="s">
        <v>3364</v>
      </c>
      <c r="D115" s="144" t="s">
        <v>3365</v>
      </c>
      <c r="E115" s="144" t="s">
        <v>257</v>
      </c>
      <c r="F115" s="144">
        <v>1535381</v>
      </c>
      <c r="G115" s="144">
        <v>950</v>
      </c>
      <c r="H115" s="144" t="s">
        <v>2474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43131</v>
      </c>
      <c r="B116" s="144" t="s">
        <v>131</v>
      </c>
      <c r="C116" s="144" t="s">
        <v>3243</v>
      </c>
      <c r="D116" s="144" t="s">
        <v>3244</v>
      </c>
      <c r="E116" s="144" t="s">
        <v>257</v>
      </c>
      <c r="F116" s="144">
        <v>15269634</v>
      </c>
      <c r="G116" s="144">
        <v>29.8</v>
      </c>
      <c r="H116" s="144" t="s">
        <v>2474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43131</v>
      </c>
      <c r="B117" s="144" t="s">
        <v>3366</v>
      </c>
      <c r="C117" s="144" t="s">
        <v>3367</v>
      </c>
      <c r="D117" s="144" t="s">
        <v>3319</v>
      </c>
      <c r="E117" s="144" t="s">
        <v>257</v>
      </c>
      <c r="F117" s="144">
        <v>249358</v>
      </c>
      <c r="G117" s="144">
        <v>22.01</v>
      </c>
      <c r="H117" s="144" t="s">
        <v>2474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43131</v>
      </c>
      <c r="B118" s="144" t="s">
        <v>2645</v>
      </c>
      <c r="C118" s="144" t="s">
        <v>3245</v>
      </c>
      <c r="D118" s="144" t="s">
        <v>3368</v>
      </c>
      <c r="E118" s="144" t="s">
        <v>257</v>
      </c>
      <c r="F118" s="144">
        <v>52000</v>
      </c>
      <c r="G118" s="144">
        <v>44.03</v>
      </c>
      <c r="H118" s="144" t="s">
        <v>2474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43131</v>
      </c>
      <c r="B119" s="144" t="s">
        <v>2645</v>
      </c>
      <c r="C119" s="144" t="s">
        <v>3245</v>
      </c>
      <c r="D119" s="144" t="s">
        <v>3246</v>
      </c>
      <c r="E119" s="144" t="s">
        <v>257</v>
      </c>
      <c r="F119" s="144">
        <v>65500</v>
      </c>
      <c r="G119" s="144">
        <v>43.85</v>
      </c>
      <c r="H119" s="144" t="s">
        <v>2474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43131</v>
      </c>
      <c r="B120" s="144" t="s">
        <v>1867</v>
      </c>
      <c r="C120" s="144" t="s">
        <v>3369</v>
      </c>
      <c r="D120" s="144" t="s">
        <v>3370</v>
      </c>
      <c r="E120" s="144" t="s">
        <v>257</v>
      </c>
      <c r="F120" s="144">
        <v>2078790</v>
      </c>
      <c r="G120" s="144">
        <v>43.72</v>
      </c>
      <c r="H120" s="144" t="s">
        <v>2474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43131</v>
      </c>
      <c r="B121" s="144" t="s">
        <v>2434</v>
      </c>
      <c r="C121" s="144" t="s">
        <v>3247</v>
      </c>
      <c r="D121" s="144" t="s">
        <v>3186</v>
      </c>
      <c r="E121" s="144" t="s">
        <v>257</v>
      </c>
      <c r="F121" s="144">
        <v>610000</v>
      </c>
      <c r="G121" s="144">
        <v>2.5499999999999998</v>
      </c>
      <c r="H121" s="144" t="s">
        <v>2474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43131</v>
      </c>
      <c r="B122" s="144" t="s">
        <v>1971</v>
      </c>
      <c r="C122" s="144" t="s">
        <v>3212</v>
      </c>
      <c r="D122" s="144" t="s">
        <v>3371</v>
      </c>
      <c r="E122" s="144" t="s">
        <v>257</v>
      </c>
      <c r="F122" s="144">
        <v>55000</v>
      </c>
      <c r="G122" s="144">
        <v>35.65</v>
      </c>
      <c r="H122" s="144" t="s">
        <v>2474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43131</v>
      </c>
      <c r="B123" s="144" t="s">
        <v>1971</v>
      </c>
      <c r="C123" s="144" t="s">
        <v>3212</v>
      </c>
      <c r="D123" s="144" t="s">
        <v>3173</v>
      </c>
      <c r="E123" s="144" t="s">
        <v>257</v>
      </c>
      <c r="F123" s="144">
        <v>352566</v>
      </c>
      <c r="G123" s="144">
        <v>35.450000000000003</v>
      </c>
      <c r="H123" s="144" t="s">
        <v>2474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43131</v>
      </c>
      <c r="B124" s="144" t="s">
        <v>755</v>
      </c>
      <c r="C124" s="144" t="s">
        <v>3351</v>
      </c>
      <c r="D124" s="144" t="s">
        <v>3299</v>
      </c>
      <c r="E124" s="144" t="s">
        <v>256</v>
      </c>
      <c r="F124" s="144">
        <v>27463</v>
      </c>
      <c r="G124" s="144">
        <v>375.05</v>
      </c>
      <c r="H124" s="144" t="s">
        <v>2474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43131</v>
      </c>
      <c r="B125" s="144" t="s">
        <v>755</v>
      </c>
      <c r="C125" s="144" t="s">
        <v>3351</v>
      </c>
      <c r="D125" s="144" t="s">
        <v>3300</v>
      </c>
      <c r="E125" s="144" t="s">
        <v>256</v>
      </c>
      <c r="F125" s="144">
        <v>32560</v>
      </c>
      <c r="G125" s="144">
        <v>378.18</v>
      </c>
      <c r="H125" s="144" t="s">
        <v>2474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43131</v>
      </c>
      <c r="B126" s="144" t="s">
        <v>755</v>
      </c>
      <c r="C126" s="144" t="s">
        <v>3351</v>
      </c>
      <c r="D126" s="144" t="s">
        <v>3352</v>
      </c>
      <c r="E126" s="144" t="s">
        <v>256</v>
      </c>
      <c r="F126" s="144">
        <v>28849</v>
      </c>
      <c r="G126" s="144">
        <v>377.37</v>
      </c>
      <c r="H126" s="144" t="s">
        <v>2474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43131</v>
      </c>
      <c r="B127" s="144" t="s">
        <v>2524</v>
      </c>
      <c r="C127" s="144" t="s">
        <v>3353</v>
      </c>
      <c r="D127" s="144" t="s">
        <v>3372</v>
      </c>
      <c r="E127" s="144" t="s">
        <v>256</v>
      </c>
      <c r="F127" s="144">
        <v>150000</v>
      </c>
      <c r="G127" s="144">
        <v>324.17</v>
      </c>
      <c r="H127" s="144" t="s">
        <v>2474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43131</v>
      </c>
      <c r="B128" s="144" t="s">
        <v>2448</v>
      </c>
      <c r="C128" s="144" t="s">
        <v>3355</v>
      </c>
      <c r="D128" s="144" t="s">
        <v>3213</v>
      </c>
      <c r="E128" s="144" t="s">
        <v>256</v>
      </c>
      <c r="F128" s="144">
        <v>430000</v>
      </c>
      <c r="G128" s="144">
        <v>73.260000000000005</v>
      </c>
      <c r="H128" s="144" t="s">
        <v>2474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43131</v>
      </c>
      <c r="B129" s="144" t="s">
        <v>3241</v>
      </c>
      <c r="C129" s="144" t="s">
        <v>3242</v>
      </c>
      <c r="D129" s="144" t="s">
        <v>3357</v>
      </c>
      <c r="E129" s="144" t="s">
        <v>256</v>
      </c>
      <c r="F129" s="144">
        <v>105000</v>
      </c>
      <c r="G129" s="144">
        <v>57.94</v>
      </c>
      <c r="H129" s="144" t="s">
        <v>2474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43131</v>
      </c>
      <c r="B130" s="144" t="s">
        <v>3241</v>
      </c>
      <c r="C130" s="144" t="s">
        <v>3242</v>
      </c>
      <c r="D130" s="144" t="s">
        <v>3240</v>
      </c>
      <c r="E130" s="144" t="s">
        <v>256</v>
      </c>
      <c r="F130" s="144">
        <v>165000</v>
      </c>
      <c r="G130" s="144">
        <v>57.84</v>
      </c>
      <c r="H130" s="144" t="s">
        <v>2474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43131</v>
      </c>
      <c r="B131" s="144" t="s">
        <v>3358</v>
      </c>
      <c r="C131" s="144" t="s">
        <v>3359</v>
      </c>
      <c r="D131" s="144" t="s">
        <v>3373</v>
      </c>
      <c r="E131" s="144" t="s">
        <v>256</v>
      </c>
      <c r="F131" s="144">
        <v>501000</v>
      </c>
      <c r="G131" s="144">
        <v>50.02</v>
      </c>
      <c r="H131" s="144" t="s">
        <v>2474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43131</v>
      </c>
      <c r="B132" s="144" t="s">
        <v>106</v>
      </c>
      <c r="C132" s="144" t="s">
        <v>3249</v>
      </c>
      <c r="D132" s="144" t="s">
        <v>3244</v>
      </c>
      <c r="E132" s="144" t="s">
        <v>256</v>
      </c>
      <c r="F132" s="144">
        <v>378437</v>
      </c>
      <c r="G132" s="144">
        <v>517.63</v>
      </c>
      <c r="H132" s="144" t="s">
        <v>2474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43131</v>
      </c>
      <c r="B133" s="144" t="s">
        <v>2322</v>
      </c>
      <c r="C133" s="144" t="s">
        <v>3362</v>
      </c>
      <c r="D133" s="144" t="s">
        <v>3374</v>
      </c>
      <c r="E133" s="144" t="s">
        <v>256</v>
      </c>
      <c r="F133" s="144">
        <v>168870</v>
      </c>
      <c r="G133" s="144">
        <v>300</v>
      </c>
      <c r="H133" s="144" t="s">
        <v>2474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43131</v>
      </c>
      <c r="B134" s="144" t="s">
        <v>2216</v>
      </c>
      <c r="C134" s="144" t="s">
        <v>3364</v>
      </c>
      <c r="D134" s="144" t="s">
        <v>3375</v>
      </c>
      <c r="E134" s="144" t="s">
        <v>256</v>
      </c>
      <c r="F134" s="144">
        <v>1863008</v>
      </c>
      <c r="G134" s="144">
        <v>950.05</v>
      </c>
      <c r="H134" s="144" t="s">
        <v>2474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43131</v>
      </c>
      <c r="B135" s="144" t="s">
        <v>2216</v>
      </c>
      <c r="C135" s="144" t="s">
        <v>3364</v>
      </c>
      <c r="D135" s="144" t="s">
        <v>3376</v>
      </c>
      <c r="E135" s="144" t="s">
        <v>256</v>
      </c>
      <c r="F135" s="144">
        <v>3158504</v>
      </c>
      <c r="G135" s="144">
        <v>950.44</v>
      </c>
      <c r="H135" s="144" t="s">
        <v>2474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>
        <v>43131</v>
      </c>
      <c r="B136" s="144" t="s">
        <v>131</v>
      </c>
      <c r="C136" s="144" t="s">
        <v>3243</v>
      </c>
      <c r="D136" s="144" t="s">
        <v>3244</v>
      </c>
      <c r="E136" s="144" t="s">
        <v>256</v>
      </c>
      <c r="F136" s="144">
        <v>15269634</v>
      </c>
      <c r="G136" s="144">
        <v>29.82</v>
      </c>
      <c r="H136" s="144" t="s">
        <v>2474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>
        <v>43131</v>
      </c>
      <c r="B137" s="144" t="s">
        <v>1721</v>
      </c>
      <c r="C137" s="144" t="s">
        <v>3377</v>
      </c>
      <c r="D137" s="144" t="s">
        <v>3378</v>
      </c>
      <c r="E137" s="144" t="s">
        <v>256</v>
      </c>
      <c r="F137" s="144">
        <v>133000</v>
      </c>
      <c r="G137" s="144">
        <v>298.69</v>
      </c>
      <c r="H137" s="144" t="s">
        <v>2474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>
        <v>43131</v>
      </c>
      <c r="B138" s="144" t="s">
        <v>3366</v>
      </c>
      <c r="C138" s="144" t="s">
        <v>3367</v>
      </c>
      <c r="D138" s="144" t="s">
        <v>3319</v>
      </c>
      <c r="E138" s="144" t="s">
        <v>256</v>
      </c>
      <c r="F138" s="144">
        <v>24358</v>
      </c>
      <c r="G138" s="144">
        <v>24.3</v>
      </c>
      <c r="H138" s="144" t="s">
        <v>2474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>
        <v>43131</v>
      </c>
      <c r="B139" s="144" t="s">
        <v>2645</v>
      </c>
      <c r="C139" s="144" t="s">
        <v>3245</v>
      </c>
      <c r="D139" s="144" t="s">
        <v>3379</v>
      </c>
      <c r="E139" s="144" t="s">
        <v>256</v>
      </c>
      <c r="F139" s="144">
        <v>59500</v>
      </c>
      <c r="G139" s="144">
        <v>43.95</v>
      </c>
      <c r="H139" s="144" t="s">
        <v>2474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>
        <v>43131</v>
      </c>
      <c r="B140" s="144" t="s">
        <v>2645</v>
      </c>
      <c r="C140" s="144" t="s">
        <v>3245</v>
      </c>
      <c r="D140" s="144" t="s">
        <v>3246</v>
      </c>
      <c r="E140" s="144" t="s">
        <v>256</v>
      </c>
      <c r="F140" s="144">
        <v>65500</v>
      </c>
      <c r="G140" s="144">
        <v>44.72</v>
      </c>
      <c r="H140" s="144" t="s">
        <v>2474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>
        <v>43131</v>
      </c>
      <c r="B141" s="144" t="s">
        <v>1867</v>
      </c>
      <c r="C141" s="144" t="s">
        <v>3369</v>
      </c>
      <c r="D141" s="144" t="s">
        <v>3380</v>
      </c>
      <c r="E141" s="144" t="s">
        <v>256</v>
      </c>
      <c r="F141" s="144">
        <v>2073979</v>
      </c>
      <c r="G141" s="144">
        <v>43.72</v>
      </c>
      <c r="H141" s="144" t="s">
        <v>2474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>
        <v>43131</v>
      </c>
      <c r="B142" s="144" t="s">
        <v>1971</v>
      </c>
      <c r="C142" s="144" t="s">
        <v>3212</v>
      </c>
      <c r="D142" s="144" t="s">
        <v>3371</v>
      </c>
      <c r="E142" s="144" t="s">
        <v>256</v>
      </c>
      <c r="F142" s="144">
        <v>96018</v>
      </c>
      <c r="G142" s="144">
        <v>33.92</v>
      </c>
      <c r="H142" s="144" t="s">
        <v>2474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>
        <v>43131</v>
      </c>
      <c r="B143" s="144" t="s">
        <v>1971</v>
      </c>
      <c r="C143" s="144" t="s">
        <v>3212</v>
      </c>
      <c r="D143" s="144" t="s">
        <v>3173</v>
      </c>
      <c r="E143" s="144" t="s">
        <v>256</v>
      </c>
      <c r="F143" s="144">
        <v>352566</v>
      </c>
      <c r="G143" s="144">
        <v>35.4</v>
      </c>
      <c r="H143" s="144" t="s">
        <v>2474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8"/>
  <sheetViews>
    <sheetView zoomScale="80" zoomScaleNormal="80" workbookViewId="0">
      <selection activeCell="M158" sqref="M158:M172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3017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43132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8" t="s">
        <v>265</v>
      </c>
      <c r="K9" s="559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>
      <c r="A10" s="422">
        <v>1</v>
      </c>
      <c r="B10" s="427">
        <v>43076</v>
      </c>
      <c r="C10" s="427"/>
      <c r="D10" s="428" t="s">
        <v>99</v>
      </c>
      <c r="E10" s="424" t="s">
        <v>2964</v>
      </c>
      <c r="F10" s="424">
        <v>260</v>
      </c>
      <c r="G10" s="422">
        <v>232</v>
      </c>
      <c r="H10" s="422">
        <v>276.75</v>
      </c>
      <c r="I10" s="424">
        <v>300</v>
      </c>
      <c r="J10" s="524" t="s">
        <v>3176</v>
      </c>
      <c r="K10" s="524"/>
      <c r="L10" s="444">
        <f t="shared" ref="L10" si="0">H10-F10</f>
        <v>16.75</v>
      </c>
      <c r="M10" s="445">
        <f t="shared" ref="M10" si="1">L10/F10</f>
        <v>6.4423076923076916E-2</v>
      </c>
      <c r="N10" s="446" t="s">
        <v>272</v>
      </c>
      <c r="O10" s="447">
        <v>43124</v>
      </c>
      <c r="P10" s="447"/>
      <c r="R10" s="204"/>
      <c r="S10" s="208" t="s">
        <v>2484</v>
      </c>
      <c r="T10" s="206"/>
      <c r="U10" s="206"/>
      <c r="V10" s="206"/>
      <c r="W10" s="206"/>
      <c r="X10" s="206"/>
      <c r="Y10" s="206"/>
      <c r="Z10" s="206"/>
    </row>
    <row r="11" spans="1:27" s="148" customFormat="1" ht="15" customHeight="1">
      <c r="A11" s="422">
        <v>2</v>
      </c>
      <c r="B11" s="427">
        <v>43039</v>
      </c>
      <c r="C11" s="427"/>
      <c r="D11" s="428" t="s">
        <v>138</v>
      </c>
      <c r="E11" s="424" t="s">
        <v>2437</v>
      </c>
      <c r="F11" s="424">
        <v>306.5</v>
      </c>
      <c r="G11" s="422">
        <v>336</v>
      </c>
      <c r="H11" s="422">
        <v>296</v>
      </c>
      <c r="I11" s="424">
        <v>240</v>
      </c>
      <c r="J11" s="524" t="s">
        <v>3132</v>
      </c>
      <c r="K11" s="524"/>
      <c r="L11" s="444">
        <f>F11-H11</f>
        <v>10.5</v>
      </c>
      <c r="M11" s="445">
        <f>L11/F11</f>
        <v>3.4257748776508973E-2</v>
      </c>
      <c r="N11" s="446" t="s">
        <v>272</v>
      </c>
      <c r="O11" s="447">
        <v>43116</v>
      </c>
      <c r="P11" s="447"/>
      <c r="R11" s="204"/>
      <c r="S11" s="208" t="s">
        <v>2498</v>
      </c>
      <c r="T11" s="206"/>
      <c r="Z11" s="206"/>
    </row>
    <row r="12" spans="1:27" s="148" customFormat="1">
      <c r="A12" s="432">
        <v>3</v>
      </c>
      <c r="B12" s="433">
        <v>43042</v>
      </c>
      <c r="C12" s="433"/>
      <c r="D12" s="434" t="s">
        <v>43</v>
      </c>
      <c r="E12" s="432" t="s">
        <v>2437</v>
      </c>
      <c r="F12" s="432">
        <v>545</v>
      </c>
      <c r="G12" s="432">
        <v>595</v>
      </c>
      <c r="H12" s="435">
        <v>607.5</v>
      </c>
      <c r="I12" s="436">
        <v>445</v>
      </c>
      <c r="J12" s="526" t="s">
        <v>3164</v>
      </c>
      <c r="K12" s="526"/>
      <c r="L12" s="437">
        <f>F12-H12</f>
        <v>-62.5</v>
      </c>
      <c r="M12" s="438">
        <f>L12/F12</f>
        <v>-0.11467889908256881</v>
      </c>
      <c r="N12" s="439" t="s">
        <v>2205</v>
      </c>
      <c r="O12" s="440">
        <v>43122</v>
      </c>
      <c r="P12" s="441"/>
      <c r="R12" s="204"/>
      <c r="S12" s="208" t="s">
        <v>2498</v>
      </c>
      <c r="T12" s="206"/>
      <c r="Z12" s="206"/>
    </row>
    <row r="13" spans="1:27" s="148" customFormat="1">
      <c r="A13" s="422">
        <v>4</v>
      </c>
      <c r="B13" s="427">
        <v>43045</v>
      </c>
      <c r="C13" s="427"/>
      <c r="D13" s="428" t="s">
        <v>107</v>
      </c>
      <c r="E13" s="424" t="s">
        <v>270</v>
      </c>
      <c r="F13" s="424">
        <v>1010</v>
      </c>
      <c r="G13" s="422">
        <v>968</v>
      </c>
      <c r="H13" s="422">
        <f>(1024+1041)/2</f>
        <v>1032.5</v>
      </c>
      <c r="I13" s="424" t="s">
        <v>2858</v>
      </c>
      <c r="J13" s="524" t="s">
        <v>3041</v>
      </c>
      <c r="K13" s="524"/>
      <c r="L13" s="444">
        <f t="shared" ref="L13:L14" si="2">H13-F13</f>
        <v>22.5</v>
      </c>
      <c r="M13" s="445">
        <f t="shared" ref="M13:M14" si="3">L13/F13</f>
        <v>2.2277227722772276E-2</v>
      </c>
      <c r="N13" s="446" t="s">
        <v>272</v>
      </c>
      <c r="O13" s="447">
        <v>43112</v>
      </c>
      <c r="P13" s="447"/>
      <c r="R13" s="204"/>
      <c r="S13" s="208" t="s">
        <v>2484</v>
      </c>
      <c r="T13" s="206"/>
      <c r="Z13" s="206"/>
    </row>
    <row r="14" spans="1:27" s="148" customFormat="1">
      <c r="A14" s="422">
        <v>5</v>
      </c>
      <c r="B14" s="427">
        <v>43054</v>
      </c>
      <c r="C14" s="427"/>
      <c r="D14" s="428" t="s">
        <v>1048</v>
      </c>
      <c r="E14" s="424" t="s">
        <v>270</v>
      </c>
      <c r="F14" s="424">
        <v>54.7</v>
      </c>
      <c r="G14" s="422">
        <v>50</v>
      </c>
      <c r="H14" s="422">
        <v>57.1</v>
      </c>
      <c r="I14" s="424">
        <v>62.7</v>
      </c>
      <c r="J14" s="524" t="s">
        <v>3047</v>
      </c>
      <c r="K14" s="524"/>
      <c r="L14" s="444">
        <f t="shared" si="2"/>
        <v>2.3999999999999986</v>
      </c>
      <c r="M14" s="445">
        <f t="shared" si="3"/>
        <v>4.3875685557586808E-2</v>
      </c>
      <c r="N14" s="446" t="s">
        <v>272</v>
      </c>
      <c r="O14" s="447">
        <v>42740</v>
      </c>
      <c r="P14" s="447"/>
      <c r="R14" s="204"/>
      <c r="S14" s="208" t="s">
        <v>2498</v>
      </c>
      <c r="T14" s="206"/>
      <c r="Z14" s="206"/>
    </row>
    <row r="15" spans="1:27" s="148" customFormat="1">
      <c r="A15" s="432">
        <v>6</v>
      </c>
      <c r="B15" s="433">
        <v>43076</v>
      </c>
      <c r="C15" s="433"/>
      <c r="D15" s="434" t="s">
        <v>45</v>
      </c>
      <c r="E15" s="432" t="s">
        <v>270</v>
      </c>
      <c r="F15" s="432">
        <v>167.5</v>
      </c>
      <c r="G15" s="432">
        <v>159</v>
      </c>
      <c r="H15" s="435">
        <f>(173+158.5)/2</f>
        <v>165.75</v>
      </c>
      <c r="I15" s="436" t="s">
        <v>2963</v>
      </c>
      <c r="J15" s="526" t="s">
        <v>3027</v>
      </c>
      <c r="K15" s="526"/>
      <c r="L15" s="437">
        <f t="shared" ref="L15" si="4">H15-F15</f>
        <v>-1.75</v>
      </c>
      <c r="M15" s="438">
        <f t="shared" ref="M15" si="5">L15/F15</f>
        <v>-1.0447761194029851E-2</v>
      </c>
      <c r="N15" s="439" t="s">
        <v>2205</v>
      </c>
      <c r="O15" s="440">
        <v>43103</v>
      </c>
      <c r="P15" s="441"/>
      <c r="R15" s="204"/>
      <c r="S15" s="208" t="s">
        <v>2484</v>
      </c>
      <c r="T15" s="206"/>
      <c r="Z15" s="206"/>
    </row>
    <row r="16" spans="1:27" s="148" customFormat="1" ht="15" customHeight="1">
      <c r="A16" s="432">
        <v>7</v>
      </c>
      <c r="B16" s="433">
        <v>43083</v>
      </c>
      <c r="C16" s="433"/>
      <c r="D16" s="434" t="s">
        <v>2201</v>
      </c>
      <c r="E16" s="432" t="s">
        <v>270</v>
      </c>
      <c r="F16" s="432">
        <v>1110</v>
      </c>
      <c r="G16" s="432">
        <v>1060</v>
      </c>
      <c r="H16" s="435">
        <v>1056</v>
      </c>
      <c r="I16" s="436" t="s">
        <v>2971</v>
      </c>
      <c r="J16" s="526" t="s">
        <v>3138</v>
      </c>
      <c r="K16" s="526"/>
      <c r="L16" s="437">
        <f t="shared" ref="L16" si="6">H16-F16</f>
        <v>-54</v>
      </c>
      <c r="M16" s="438">
        <f t="shared" ref="M16" si="7">L16/F16</f>
        <v>-4.8648648648648651E-2</v>
      </c>
      <c r="N16" s="439" t="s">
        <v>2205</v>
      </c>
      <c r="O16" s="440">
        <v>43118</v>
      </c>
      <c r="P16" s="441"/>
      <c r="R16" s="204"/>
      <c r="S16" s="208" t="s">
        <v>2484</v>
      </c>
      <c r="T16" s="206"/>
      <c r="Z16" s="206"/>
    </row>
    <row r="17" spans="1:26" s="148" customFormat="1" ht="15" customHeight="1">
      <c r="A17" s="422">
        <v>8</v>
      </c>
      <c r="B17" s="427">
        <v>43088</v>
      </c>
      <c r="C17" s="427"/>
      <c r="D17" s="428" t="s">
        <v>378</v>
      </c>
      <c r="E17" s="424" t="s">
        <v>270</v>
      </c>
      <c r="F17" s="424">
        <v>195.5</v>
      </c>
      <c r="G17" s="422">
        <v>188</v>
      </c>
      <c r="H17" s="422">
        <v>202</v>
      </c>
      <c r="I17" s="424">
        <v>210</v>
      </c>
      <c r="J17" s="524" t="s">
        <v>3016</v>
      </c>
      <c r="K17" s="524"/>
      <c r="L17" s="444">
        <f t="shared" ref="L17" si="8">H17-F17</f>
        <v>6.5</v>
      </c>
      <c r="M17" s="445">
        <f t="shared" ref="M17" si="9">L17/F17</f>
        <v>3.3248081841432228E-2</v>
      </c>
      <c r="N17" s="446" t="s">
        <v>272</v>
      </c>
      <c r="O17" s="447">
        <v>42736</v>
      </c>
      <c r="P17" s="447"/>
      <c r="R17" s="204"/>
      <c r="S17" s="208" t="s">
        <v>2484</v>
      </c>
      <c r="T17" s="206"/>
      <c r="Z17" s="206"/>
    </row>
    <row r="18" spans="1:26" s="148" customFormat="1" ht="15" customHeight="1">
      <c r="A18" s="422">
        <v>9</v>
      </c>
      <c r="B18" s="427">
        <v>43090</v>
      </c>
      <c r="C18" s="427"/>
      <c r="D18" s="428" t="s">
        <v>44</v>
      </c>
      <c r="E18" s="424" t="s">
        <v>2437</v>
      </c>
      <c r="F18" s="424">
        <v>3301</v>
      </c>
      <c r="G18" s="422">
        <v>3401</v>
      </c>
      <c r="H18" s="422">
        <v>3205</v>
      </c>
      <c r="I18" s="424">
        <v>3101</v>
      </c>
      <c r="J18" s="524" t="s">
        <v>3078</v>
      </c>
      <c r="K18" s="524"/>
      <c r="L18" s="444">
        <f>F18-H18</f>
        <v>96</v>
      </c>
      <c r="M18" s="445">
        <f>L18/F18</f>
        <v>2.908209633444411E-2</v>
      </c>
      <c r="N18" s="446" t="s">
        <v>272</v>
      </c>
      <c r="O18" s="447">
        <v>43110</v>
      </c>
      <c r="P18" s="447"/>
      <c r="R18" s="204"/>
      <c r="S18" s="208" t="s">
        <v>2498</v>
      </c>
      <c r="T18" s="206"/>
      <c r="Z18" s="206"/>
    </row>
    <row r="19" spans="1:26" s="148" customFormat="1" ht="15" customHeight="1">
      <c r="A19" s="422">
        <v>10</v>
      </c>
      <c r="B19" s="427">
        <v>43090</v>
      </c>
      <c r="C19" s="427"/>
      <c r="D19" s="428" t="s">
        <v>115</v>
      </c>
      <c r="E19" s="424" t="s">
        <v>2437</v>
      </c>
      <c r="F19" s="424">
        <v>9680</v>
      </c>
      <c r="G19" s="422">
        <v>9880</v>
      </c>
      <c r="H19" s="422">
        <f>(9530+9477)/2</f>
        <v>9503.5</v>
      </c>
      <c r="I19" s="424">
        <v>9220</v>
      </c>
      <c r="J19" s="524" t="s">
        <v>3031</v>
      </c>
      <c r="K19" s="524"/>
      <c r="L19" s="444">
        <f>F19-H19</f>
        <v>176.5</v>
      </c>
      <c r="M19" s="445">
        <v>1.8200000000000001E-2</v>
      </c>
      <c r="N19" s="446" t="s">
        <v>272</v>
      </c>
      <c r="O19" s="447">
        <v>43103</v>
      </c>
      <c r="P19" s="447"/>
      <c r="R19" s="204"/>
      <c r="S19" s="208" t="s">
        <v>2498</v>
      </c>
      <c r="T19" s="206"/>
      <c r="Z19" s="206"/>
    </row>
    <row r="20" spans="1:26" s="148" customFormat="1" ht="15" customHeight="1">
      <c r="A20" s="431">
        <v>11</v>
      </c>
      <c r="B20" s="347">
        <v>43090</v>
      </c>
      <c r="C20" s="199"/>
      <c r="D20" s="209" t="s">
        <v>113</v>
      </c>
      <c r="E20" s="207" t="s">
        <v>2437</v>
      </c>
      <c r="F20" s="214">
        <v>750</v>
      </c>
      <c r="G20" s="201">
        <v>825</v>
      </c>
      <c r="H20" s="201"/>
      <c r="I20" s="214">
        <v>600</v>
      </c>
      <c r="J20" s="567" t="s">
        <v>271</v>
      </c>
      <c r="K20" s="568"/>
      <c r="L20" s="272"/>
      <c r="M20" s="201"/>
      <c r="N20" s="201"/>
      <c r="O20" s="308"/>
      <c r="P20" s="230">
        <f>VLOOKUP(D20,Sheet2!$A$1:M2036,6,0)</f>
        <v>763.05</v>
      </c>
      <c r="R20" s="204"/>
      <c r="S20" s="208" t="s">
        <v>2498</v>
      </c>
      <c r="T20" s="206"/>
      <c r="Z20" s="206"/>
    </row>
    <row r="21" spans="1:26" s="148" customFormat="1" ht="15" customHeight="1">
      <c r="A21" s="422">
        <v>12</v>
      </c>
      <c r="B21" s="427">
        <v>43090</v>
      </c>
      <c r="C21" s="427"/>
      <c r="D21" s="428" t="s">
        <v>79</v>
      </c>
      <c r="E21" s="424" t="s">
        <v>2437</v>
      </c>
      <c r="F21" s="424">
        <v>3800</v>
      </c>
      <c r="G21" s="422">
        <v>3900</v>
      </c>
      <c r="H21" s="422">
        <v>3657.5</v>
      </c>
      <c r="I21" s="424">
        <v>3600</v>
      </c>
      <c r="J21" s="524" t="s">
        <v>3104</v>
      </c>
      <c r="K21" s="524"/>
      <c r="L21" s="444">
        <f>F21-H21</f>
        <v>142.5</v>
      </c>
      <c r="M21" s="445">
        <f>L21/F21</f>
        <v>3.7499999999999999E-2</v>
      </c>
      <c r="N21" s="446" t="s">
        <v>272</v>
      </c>
      <c r="O21" s="447">
        <v>43103</v>
      </c>
      <c r="P21" s="447"/>
      <c r="R21" s="204"/>
      <c r="S21" s="208" t="s">
        <v>2498</v>
      </c>
      <c r="T21" s="206"/>
      <c r="Z21" s="206"/>
    </row>
    <row r="22" spans="1:26" s="148" customFormat="1" ht="15" customHeight="1">
      <c r="A22" s="432">
        <v>13</v>
      </c>
      <c r="B22" s="433">
        <v>43090</v>
      </c>
      <c r="C22" s="433"/>
      <c r="D22" s="434" t="s">
        <v>111</v>
      </c>
      <c r="E22" s="432" t="s">
        <v>2437</v>
      </c>
      <c r="F22" s="432">
        <v>1260</v>
      </c>
      <c r="G22" s="432">
        <v>1310</v>
      </c>
      <c r="H22" s="435">
        <v>1325</v>
      </c>
      <c r="I22" s="436" t="s">
        <v>2989</v>
      </c>
      <c r="J22" s="526" t="s">
        <v>3059</v>
      </c>
      <c r="K22" s="526"/>
      <c r="L22" s="437">
        <f>F22-H22</f>
        <v>-65</v>
      </c>
      <c r="M22" s="438">
        <f>L22/F22</f>
        <v>-5.1587301587301584E-2</v>
      </c>
      <c r="N22" s="439" t="s">
        <v>2205</v>
      </c>
      <c r="O22" s="440">
        <v>43108</v>
      </c>
      <c r="P22" s="441"/>
      <c r="R22" s="204"/>
      <c r="S22" s="208" t="s">
        <v>2484</v>
      </c>
      <c r="T22" s="206"/>
      <c r="Z22" s="206"/>
    </row>
    <row r="23" spans="1:26" s="148" customFormat="1" ht="15" customHeight="1">
      <c r="A23" s="422">
        <v>14</v>
      </c>
      <c r="B23" s="427">
        <v>43095</v>
      </c>
      <c r="C23" s="427"/>
      <c r="D23" s="428" t="s">
        <v>81</v>
      </c>
      <c r="E23" s="424" t="s">
        <v>2437</v>
      </c>
      <c r="F23" s="424">
        <v>267.5</v>
      </c>
      <c r="G23" s="422">
        <v>280</v>
      </c>
      <c r="H23" s="422">
        <f>(259.75+256.5)/2</f>
        <v>258.125</v>
      </c>
      <c r="I23" s="424">
        <v>240</v>
      </c>
      <c r="J23" s="524" t="s">
        <v>3123</v>
      </c>
      <c r="K23" s="524"/>
      <c r="L23" s="444">
        <f>F23-H23</f>
        <v>9.375</v>
      </c>
      <c r="M23" s="445">
        <f>L23/F23</f>
        <v>3.5046728971962614E-2</v>
      </c>
      <c r="N23" s="446" t="s">
        <v>272</v>
      </c>
      <c r="O23" s="447">
        <v>43117</v>
      </c>
      <c r="P23" s="447"/>
      <c r="R23" s="204"/>
      <c r="S23" s="208" t="s">
        <v>2485</v>
      </c>
      <c r="T23" s="206"/>
      <c r="Z23" s="206"/>
    </row>
    <row r="24" spans="1:26" s="148" customFormat="1" ht="15" customHeight="1">
      <c r="A24" s="432">
        <v>15</v>
      </c>
      <c r="B24" s="433">
        <v>43096</v>
      </c>
      <c r="C24" s="433"/>
      <c r="D24" s="434" t="s">
        <v>42</v>
      </c>
      <c r="E24" s="432" t="s">
        <v>270</v>
      </c>
      <c r="F24" s="432">
        <v>690.5</v>
      </c>
      <c r="G24" s="432">
        <v>663</v>
      </c>
      <c r="H24" s="435">
        <v>660</v>
      </c>
      <c r="I24" s="436">
        <v>750</v>
      </c>
      <c r="J24" s="526" t="s">
        <v>3103</v>
      </c>
      <c r="K24" s="526"/>
      <c r="L24" s="437">
        <f t="shared" ref="L24" si="10">H24-F24</f>
        <v>-30.5</v>
      </c>
      <c r="M24" s="438">
        <f t="shared" ref="M24" si="11">L24/F24</f>
        <v>-4.4170890658942794E-2</v>
      </c>
      <c r="N24" s="439" t="s">
        <v>2205</v>
      </c>
      <c r="O24" s="440">
        <v>43115</v>
      </c>
      <c r="P24" s="441"/>
      <c r="R24" s="204"/>
      <c r="S24" s="208" t="s">
        <v>2484</v>
      </c>
      <c r="T24" s="206"/>
      <c r="Z24" s="206"/>
    </row>
    <row r="25" spans="1:26" s="148" customFormat="1" ht="15" customHeight="1">
      <c r="A25" s="432">
        <v>16</v>
      </c>
      <c r="B25" s="433">
        <v>43096</v>
      </c>
      <c r="C25" s="433"/>
      <c r="D25" s="434" t="s">
        <v>30</v>
      </c>
      <c r="E25" s="432" t="s">
        <v>2437</v>
      </c>
      <c r="F25" s="432">
        <v>1744</v>
      </c>
      <c r="G25" s="432">
        <v>1794</v>
      </c>
      <c r="H25" s="435">
        <v>1801</v>
      </c>
      <c r="I25" s="436">
        <v>1644</v>
      </c>
      <c r="J25" s="526" t="s">
        <v>3037</v>
      </c>
      <c r="K25" s="526"/>
      <c r="L25" s="437">
        <f>F25-H25</f>
        <v>-57</v>
      </c>
      <c r="M25" s="438">
        <f>L25/F25</f>
        <v>-3.2683486238532108E-2</v>
      </c>
      <c r="N25" s="439" t="s">
        <v>2205</v>
      </c>
      <c r="O25" s="440">
        <v>43104</v>
      </c>
      <c r="P25" s="441"/>
      <c r="R25" s="204"/>
      <c r="S25" s="208" t="s">
        <v>2498</v>
      </c>
      <c r="T25" s="206"/>
      <c r="Z25" s="206"/>
    </row>
    <row r="26" spans="1:26" s="148" customFormat="1" ht="15" customHeight="1">
      <c r="A26" s="422">
        <v>17</v>
      </c>
      <c r="B26" s="427">
        <v>43096</v>
      </c>
      <c r="C26" s="427"/>
      <c r="D26" s="428" t="s">
        <v>35</v>
      </c>
      <c r="E26" s="424" t="s">
        <v>2437</v>
      </c>
      <c r="F26" s="424">
        <v>273</v>
      </c>
      <c r="G26" s="422">
        <v>300</v>
      </c>
      <c r="H26" s="422">
        <v>260.5</v>
      </c>
      <c r="I26" s="424">
        <v>225</v>
      </c>
      <c r="J26" s="524" t="s">
        <v>3035</v>
      </c>
      <c r="K26" s="524"/>
      <c r="L26" s="444">
        <f>F26-H26</f>
        <v>12.5</v>
      </c>
      <c r="M26" s="445">
        <f>L26/F26</f>
        <v>4.5787545787545784E-2</v>
      </c>
      <c r="N26" s="446" t="s">
        <v>272</v>
      </c>
      <c r="O26" s="447">
        <v>43124</v>
      </c>
      <c r="P26" s="447"/>
      <c r="R26" s="204"/>
      <c r="S26" s="208" t="s">
        <v>2498</v>
      </c>
      <c r="T26" s="206"/>
      <c r="Z26" s="206"/>
    </row>
    <row r="27" spans="1:26" s="148" customFormat="1" ht="15" customHeight="1">
      <c r="A27" s="432">
        <v>18</v>
      </c>
      <c r="B27" s="433">
        <v>43096</v>
      </c>
      <c r="C27" s="433"/>
      <c r="D27" s="434" t="s">
        <v>158</v>
      </c>
      <c r="E27" s="432" t="s">
        <v>2437</v>
      </c>
      <c r="F27" s="432">
        <v>4307</v>
      </c>
      <c r="G27" s="432">
        <v>4407</v>
      </c>
      <c r="H27" s="435">
        <v>4470</v>
      </c>
      <c r="I27" s="436">
        <v>4107</v>
      </c>
      <c r="J27" s="526" t="s">
        <v>3068</v>
      </c>
      <c r="K27" s="526"/>
      <c r="L27" s="437">
        <f>F27-H27</f>
        <v>-163</v>
      </c>
      <c r="M27" s="438">
        <f>L27/F27</f>
        <v>-3.7845368005572325E-2</v>
      </c>
      <c r="N27" s="439" t="s">
        <v>2205</v>
      </c>
      <c r="O27" s="440">
        <v>43109</v>
      </c>
      <c r="P27" s="441"/>
      <c r="R27" s="204"/>
      <c r="S27" s="208" t="s">
        <v>2498</v>
      </c>
      <c r="T27" s="206"/>
      <c r="Z27" s="206"/>
    </row>
    <row r="28" spans="1:26" s="148" customFormat="1" ht="15" customHeight="1">
      <c r="A28" s="432">
        <v>19</v>
      </c>
      <c r="B28" s="433">
        <v>43096</v>
      </c>
      <c r="C28" s="433"/>
      <c r="D28" s="434" t="s">
        <v>151</v>
      </c>
      <c r="E28" s="432" t="s">
        <v>2437</v>
      </c>
      <c r="F28" s="432">
        <v>725</v>
      </c>
      <c r="G28" s="432">
        <v>775</v>
      </c>
      <c r="H28" s="435">
        <v>784.5</v>
      </c>
      <c r="I28" s="436">
        <v>625</v>
      </c>
      <c r="J28" s="526" t="s">
        <v>3102</v>
      </c>
      <c r="K28" s="526"/>
      <c r="L28" s="437">
        <f>F28-H28</f>
        <v>-59.5</v>
      </c>
      <c r="M28" s="438">
        <f>L28/F28</f>
        <v>-8.2068965517241382E-2</v>
      </c>
      <c r="N28" s="439" t="s">
        <v>2205</v>
      </c>
      <c r="O28" s="440">
        <v>43115</v>
      </c>
      <c r="P28" s="441"/>
      <c r="R28" s="204"/>
      <c r="S28" s="208" t="s">
        <v>2498</v>
      </c>
      <c r="T28" s="206"/>
      <c r="Z28" s="206"/>
    </row>
    <row r="29" spans="1:26" s="148" customFormat="1" ht="15" customHeight="1">
      <c r="A29" s="422">
        <v>20</v>
      </c>
      <c r="B29" s="427">
        <v>43096</v>
      </c>
      <c r="C29" s="427"/>
      <c r="D29" s="428" t="s">
        <v>153</v>
      </c>
      <c r="E29" s="424" t="s">
        <v>270</v>
      </c>
      <c r="F29" s="424">
        <v>501.5</v>
      </c>
      <c r="G29" s="422">
        <v>478</v>
      </c>
      <c r="H29" s="422">
        <f>(519.8+524.5)/2</f>
        <v>522.15</v>
      </c>
      <c r="I29" s="424">
        <v>545</v>
      </c>
      <c r="J29" s="524" t="s">
        <v>3026</v>
      </c>
      <c r="K29" s="524"/>
      <c r="L29" s="444">
        <f t="shared" ref="L29" si="12">H29-F29</f>
        <v>20.649999999999977</v>
      </c>
      <c r="M29" s="445">
        <f t="shared" ref="M29" si="13">L29/F29</f>
        <v>4.1176470588235252E-2</v>
      </c>
      <c r="N29" s="446" t="s">
        <v>272</v>
      </c>
      <c r="O29" s="447">
        <v>42738</v>
      </c>
      <c r="P29" s="447"/>
      <c r="R29" s="204"/>
      <c r="S29" s="208" t="s">
        <v>2486</v>
      </c>
      <c r="T29" s="206"/>
      <c r="Z29" s="206"/>
    </row>
    <row r="30" spans="1:26" s="148" customFormat="1" ht="15" customHeight="1">
      <c r="A30" s="432">
        <v>21</v>
      </c>
      <c r="B30" s="433">
        <v>43097</v>
      </c>
      <c r="C30" s="433"/>
      <c r="D30" s="434" t="s">
        <v>104</v>
      </c>
      <c r="E30" s="432" t="s">
        <v>2437</v>
      </c>
      <c r="F30" s="432">
        <v>268</v>
      </c>
      <c r="G30" s="432">
        <v>277</v>
      </c>
      <c r="H30" s="435">
        <v>279</v>
      </c>
      <c r="I30" s="436">
        <v>250</v>
      </c>
      <c r="J30" s="526" t="s">
        <v>3036</v>
      </c>
      <c r="K30" s="526"/>
      <c r="L30" s="437">
        <f>F30-H30</f>
        <v>-11</v>
      </c>
      <c r="M30" s="438">
        <f>L30/F30</f>
        <v>-4.1044776119402986E-2</v>
      </c>
      <c r="N30" s="439" t="s">
        <v>2205</v>
      </c>
      <c r="O30" s="440">
        <v>43104</v>
      </c>
      <c r="P30" s="441"/>
      <c r="R30" s="204"/>
      <c r="S30" s="208" t="s">
        <v>2484</v>
      </c>
      <c r="T30" s="206"/>
      <c r="Z30" s="206"/>
    </row>
    <row r="31" spans="1:26" s="148" customFormat="1" ht="15" customHeight="1">
      <c r="A31" s="422">
        <v>22</v>
      </c>
      <c r="B31" s="427">
        <v>43098</v>
      </c>
      <c r="C31" s="427"/>
      <c r="D31" s="428" t="s">
        <v>810</v>
      </c>
      <c r="E31" s="424" t="s">
        <v>270</v>
      </c>
      <c r="F31" s="424">
        <v>148.5</v>
      </c>
      <c r="G31" s="422">
        <v>140</v>
      </c>
      <c r="H31" s="422">
        <f>(155.5+158)/2</f>
        <v>156.75</v>
      </c>
      <c r="I31" s="424">
        <v>170</v>
      </c>
      <c r="J31" s="524" t="s">
        <v>3050</v>
      </c>
      <c r="K31" s="524"/>
      <c r="L31" s="444">
        <f t="shared" ref="L31" si="14">H31-F31</f>
        <v>8.25</v>
      </c>
      <c r="M31" s="445">
        <f t="shared" ref="M31" si="15">L31/F31</f>
        <v>5.5555555555555552E-2</v>
      </c>
      <c r="N31" s="446" t="s">
        <v>272</v>
      </c>
      <c r="O31" s="447">
        <v>42740</v>
      </c>
      <c r="P31" s="447"/>
      <c r="R31" s="204"/>
      <c r="S31" s="208" t="s">
        <v>2486</v>
      </c>
      <c r="T31" s="206"/>
      <c r="Z31" s="206"/>
    </row>
    <row r="32" spans="1:26" s="148" customFormat="1" ht="15" customHeight="1">
      <c r="A32" s="422">
        <v>23</v>
      </c>
      <c r="B32" s="427">
        <v>43098</v>
      </c>
      <c r="C32" s="427"/>
      <c r="D32" s="428" t="s">
        <v>63</v>
      </c>
      <c r="E32" s="424" t="s">
        <v>2437</v>
      </c>
      <c r="F32" s="424">
        <v>259</v>
      </c>
      <c r="G32" s="422">
        <v>272</v>
      </c>
      <c r="H32" s="422">
        <f>(252+250.5)/2</f>
        <v>251.25</v>
      </c>
      <c r="I32" s="424" t="s">
        <v>3004</v>
      </c>
      <c r="J32" s="524" t="s">
        <v>3098</v>
      </c>
      <c r="K32" s="524"/>
      <c r="L32" s="444">
        <f>F32-H32</f>
        <v>7.75</v>
      </c>
      <c r="M32" s="445">
        <f>L32/F32</f>
        <v>2.9922779922779922E-2</v>
      </c>
      <c r="N32" s="446" t="s">
        <v>272</v>
      </c>
      <c r="O32" s="447">
        <v>43117</v>
      </c>
      <c r="P32" s="447"/>
      <c r="R32" s="204"/>
      <c r="S32" s="208" t="s">
        <v>2484</v>
      </c>
      <c r="T32" s="206"/>
      <c r="Z32" s="206"/>
    </row>
    <row r="33" spans="1:26" s="148" customFormat="1" ht="15" customHeight="1">
      <c r="A33" s="422">
        <v>24</v>
      </c>
      <c r="B33" s="427">
        <v>43102</v>
      </c>
      <c r="C33" s="427"/>
      <c r="D33" s="428" t="s">
        <v>132</v>
      </c>
      <c r="E33" s="424" t="s">
        <v>270</v>
      </c>
      <c r="F33" s="424">
        <v>158</v>
      </c>
      <c r="G33" s="422">
        <v>153</v>
      </c>
      <c r="H33" s="422">
        <v>163.5</v>
      </c>
      <c r="I33" s="424" t="s">
        <v>3022</v>
      </c>
      <c r="J33" s="524" t="s">
        <v>3093</v>
      </c>
      <c r="K33" s="524"/>
      <c r="L33" s="444">
        <f t="shared" ref="L33" si="16">H33-F33</f>
        <v>5.5</v>
      </c>
      <c r="M33" s="445">
        <f t="shared" ref="M33" si="17">L33/F33</f>
        <v>3.4810126582278479E-2</v>
      </c>
      <c r="N33" s="446" t="s">
        <v>272</v>
      </c>
      <c r="O33" s="447">
        <v>43112</v>
      </c>
      <c r="P33" s="447"/>
      <c r="R33" s="204"/>
      <c r="S33" s="208" t="s">
        <v>2484</v>
      </c>
      <c r="T33" s="206"/>
      <c r="Z33" s="206"/>
    </row>
    <row r="34" spans="1:26" s="148" customFormat="1" ht="15" customHeight="1">
      <c r="A34" s="422">
        <v>25</v>
      </c>
      <c r="B34" s="427">
        <v>43103</v>
      </c>
      <c r="C34" s="427"/>
      <c r="D34" s="428" t="s">
        <v>208</v>
      </c>
      <c r="E34" s="424" t="s">
        <v>270</v>
      </c>
      <c r="F34" s="424">
        <v>892.5</v>
      </c>
      <c r="G34" s="422">
        <v>860</v>
      </c>
      <c r="H34" s="422">
        <v>918.25</v>
      </c>
      <c r="I34" s="424">
        <v>950</v>
      </c>
      <c r="J34" s="524" t="s">
        <v>3094</v>
      </c>
      <c r="K34" s="524"/>
      <c r="L34" s="444">
        <f t="shared" ref="L34:L35" si="18">H34-F34</f>
        <v>25.75</v>
      </c>
      <c r="M34" s="445">
        <f t="shared" ref="M34:M35" si="19">L34/F34</f>
        <v>2.88515406162465E-2</v>
      </c>
      <c r="N34" s="446" t="s">
        <v>272</v>
      </c>
      <c r="O34" s="447">
        <v>43109</v>
      </c>
      <c r="P34" s="447"/>
      <c r="R34" s="204"/>
      <c r="S34" s="208" t="s">
        <v>2485</v>
      </c>
      <c r="T34" s="206"/>
      <c r="Z34" s="206"/>
    </row>
    <row r="35" spans="1:26" s="148" customFormat="1" ht="15" customHeight="1">
      <c r="A35" s="422">
        <v>26</v>
      </c>
      <c r="B35" s="427">
        <v>43103</v>
      </c>
      <c r="C35" s="427"/>
      <c r="D35" s="428" t="s">
        <v>112</v>
      </c>
      <c r="E35" s="424" t="s">
        <v>270</v>
      </c>
      <c r="F35" s="424">
        <v>882</v>
      </c>
      <c r="G35" s="422">
        <v>855</v>
      </c>
      <c r="H35" s="422">
        <v>910</v>
      </c>
      <c r="I35" s="424">
        <v>935</v>
      </c>
      <c r="J35" s="524" t="s">
        <v>3058</v>
      </c>
      <c r="K35" s="524"/>
      <c r="L35" s="444">
        <f t="shared" si="18"/>
        <v>28</v>
      </c>
      <c r="M35" s="445">
        <f t="shared" si="19"/>
        <v>3.1746031746031744E-2</v>
      </c>
      <c r="N35" s="446" t="s">
        <v>272</v>
      </c>
      <c r="O35" s="447">
        <v>43108</v>
      </c>
      <c r="P35" s="447"/>
      <c r="R35" s="204"/>
      <c r="S35" s="208" t="s">
        <v>2485</v>
      </c>
      <c r="T35" s="206"/>
      <c r="Z35" s="206"/>
    </row>
    <row r="36" spans="1:26" s="148" customFormat="1" ht="15" customHeight="1">
      <c r="A36" s="422">
        <v>27</v>
      </c>
      <c r="B36" s="427">
        <v>43104</v>
      </c>
      <c r="C36" s="427"/>
      <c r="D36" s="428" t="s">
        <v>109</v>
      </c>
      <c r="E36" s="424" t="s">
        <v>270</v>
      </c>
      <c r="F36" s="424">
        <v>171</v>
      </c>
      <c r="G36" s="422">
        <v>162</v>
      </c>
      <c r="H36" s="422">
        <v>177.25</v>
      </c>
      <c r="I36" s="424" t="s">
        <v>3034</v>
      </c>
      <c r="J36" s="524" t="s">
        <v>3060</v>
      </c>
      <c r="K36" s="524"/>
      <c r="L36" s="444">
        <f t="shared" ref="L36:L37" si="20">H36-F36</f>
        <v>6.25</v>
      </c>
      <c r="M36" s="445">
        <f t="shared" ref="M36:M37" si="21">L36/F36</f>
        <v>3.6549707602339179E-2</v>
      </c>
      <c r="N36" s="446" t="s">
        <v>272</v>
      </c>
      <c r="O36" s="447">
        <v>43108</v>
      </c>
      <c r="P36" s="447"/>
      <c r="R36" s="204"/>
      <c r="S36" s="208" t="s">
        <v>2484</v>
      </c>
      <c r="T36" s="206"/>
      <c r="Z36" s="206"/>
    </row>
    <row r="37" spans="1:26" s="148" customFormat="1" ht="15" customHeight="1">
      <c r="A37" s="432">
        <v>28</v>
      </c>
      <c r="B37" s="433">
        <v>43104</v>
      </c>
      <c r="C37" s="433"/>
      <c r="D37" s="434" t="s">
        <v>144</v>
      </c>
      <c r="E37" s="432" t="s">
        <v>270</v>
      </c>
      <c r="F37" s="432">
        <v>80.2</v>
      </c>
      <c r="G37" s="432">
        <v>76</v>
      </c>
      <c r="H37" s="435">
        <v>76</v>
      </c>
      <c r="I37" s="436">
        <v>88</v>
      </c>
      <c r="J37" s="526" t="s">
        <v>3119</v>
      </c>
      <c r="K37" s="526"/>
      <c r="L37" s="437">
        <f t="shared" si="20"/>
        <v>-4.2000000000000028</v>
      </c>
      <c r="M37" s="438">
        <f t="shared" si="21"/>
        <v>-5.2369077306733201E-2</v>
      </c>
      <c r="N37" s="439" t="s">
        <v>2205</v>
      </c>
      <c r="O37" s="440">
        <v>43116</v>
      </c>
      <c r="P37" s="441"/>
      <c r="R37" s="204"/>
      <c r="S37" s="208" t="s">
        <v>2485</v>
      </c>
      <c r="T37" s="206"/>
      <c r="Z37" s="206"/>
    </row>
    <row r="38" spans="1:26" s="148" customFormat="1" ht="15" customHeight="1">
      <c r="A38" s="422">
        <v>29</v>
      </c>
      <c r="B38" s="427">
        <v>43105</v>
      </c>
      <c r="C38" s="427"/>
      <c r="D38" s="428" t="s">
        <v>1067</v>
      </c>
      <c r="E38" s="424" t="s">
        <v>270</v>
      </c>
      <c r="F38" s="424">
        <v>380.5</v>
      </c>
      <c r="G38" s="422">
        <v>367</v>
      </c>
      <c r="H38" s="422">
        <v>394.5</v>
      </c>
      <c r="I38" s="424">
        <v>410</v>
      </c>
      <c r="J38" s="524" t="s">
        <v>3066</v>
      </c>
      <c r="K38" s="524"/>
      <c r="L38" s="444">
        <f t="shared" ref="L38" si="22">H38-F38</f>
        <v>14</v>
      </c>
      <c r="M38" s="445">
        <f t="shared" ref="M38" si="23">L38/F38</f>
        <v>3.6793692509855452E-2</v>
      </c>
      <c r="N38" s="446" t="s">
        <v>272</v>
      </c>
      <c r="O38" s="447">
        <v>43118</v>
      </c>
      <c r="P38" s="447"/>
      <c r="R38" s="204"/>
      <c r="S38" s="208" t="s">
        <v>2484</v>
      </c>
      <c r="T38" s="206"/>
      <c r="Z38" s="206"/>
    </row>
    <row r="39" spans="1:26" s="148" customFormat="1" ht="15" customHeight="1">
      <c r="A39" s="422">
        <v>30</v>
      </c>
      <c r="B39" s="427">
        <v>43105</v>
      </c>
      <c r="C39" s="427"/>
      <c r="D39" s="428" t="s">
        <v>228</v>
      </c>
      <c r="E39" s="424" t="s">
        <v>2437</v>
      </c>
      <c r="F39" s="424">
        <v>340</v>
      </c>
      <c r="G39" s="422">
        <v>355</v>
      </c>
      <c r="H39" s="422">
        <f>(329+324.5)/2</f>
        <v>326.75</v>
      </c>
      <c r="I39" s="424">
        <v>310</v>
      </c>
      <c r="J39" s="524" t="s">
        <v>3122</v>
      </c>
      <c r="K39" s="524"/>
      <c r="L39" s="444">
        <f>F39-H39</f>
        <v>13.25</v>
      </c>
      <c r="M39" s="445">
        <f>L39/F39</f>
        <v>3.8970588235294118E-2</v>
      </c>
      <c r="N39" s="446" t="s">
        <v>272</v>
      </c>
      <c r="O39" s="447">
        <v>43117</v>
      </c>
      <c r="P39" s="447"/>
      <c r="R39" s="204"/>
      <c r="S39" s="208" t="s">
        <v>2485</v>
      </c>
      <c r="T39" s="206"/>
      <c r="Z39" s="206"/>
    </row>
    <row r="40" spans="1:26" s="148" customFormat="1" ht="15" customHeight="1">
      <c r="A40" s="422">
        <v>31</v>
      </c>
      <c r="B40" s="427">
        <v>43105</v>
      </c>
      <c r="C40" s="427"/>
      <c r="D40" s="428" t="s">
        <v>2054</v>
      </c>
      <c r="E40" s="424" t="s">
        <v>270</v>
      </c>
      <c r="F40" s="424">
        <v>405.5</v>
      </c>
      <c r="G40" s="422">
        <v>385</v>
      </c>
      <c r="H40" s="422">
        <v>420</v>
      </c>
      <c r="I40" s="424">
        <v>445</v>
      </c>
      <c r="J40" s="524" t="s">
        <v>3095</v>
      </c>
      <c r="K40" s="524"/>
      <c r="L40" s="444">
        <f t="shared" ref="L40:L41" si="24">H40-F40</f>
        <v>14.5</v>
      </c>
      <c r="M40" s="445">
        <f t="shared" ref="M40:M41" si="25">L40/F40</f>
        <v>3.5758323057953144E-2</v>
      </c>
      <c r="N40" s="446" t="s">
        <v>272</v>
      </c>
      <c r="O40" s="447">
        <v>43112</v>
      </c>
      <c r="P40" s="447"/>
      <c r="R40" s="204"/>
      <c r="S40" s="208" t="s">
        <v>2486</v>
      </c>
      <c r="T40" s="206"/>
      <c r="Z40" s="206"/>
    </row>
    <row r="41" spans="1:26" s="148" customFormat="1" ht="15" customHeight="1">
      <c r="A41" s="432">
        <v>32</v>
      </c>
      <c r="B41" s="433">
        <v>43108</v>
      </c>
      <c r="C41" s="433"/>
      <c r="D41" s="434" t="s">
        <v>89</v>
      </c>
      <c r="E41" s="432" t="s">
        <v>270</v>
      </c>
      <c r="F41" s="432">
        <v>108</v>
      </c>
      <c r="G41" s="432">
        <v>101</v>
      </c>
      <c r="H41" s="435">
        <f>(111.5+95)/2</f>
        <v>103.25</v>
      </c>
      <c r="I41" s="436">
        <v>118</v>
      </c>
      <c r="J41" s="526" t="s">
        <v>3182</v>
      </c>
      <c r="K41" s="526"/>
      <c r="L41" s="437">
        <f t="shared" si="24"/>
        <v>-4.75</v>
      </c>
      <c r="M41" s="438">
        <f t="shared" si="25"/>
        <v>-4.3981481481481483E-2</v>
      </c>
      <c r="N41" s="439" t="s">
        <v>2205</v>
      </c>
      <c r="O41" s="440">
        <v>43124</v>
      </c>
      <c r="P41" s="441"/>
      <c r="R41" s="204"/>
      <c r="S41" s="208" t="s">
        <v>2485</v>
      </c>
      <c r="T41" s="206"/>
      <c r="Z41" s="206"/>
    </row>
    <row r="42" spans="1:26" s="148" customFormat="1" ht="15" customHeight="1">
      <c r="A42" s="422">
        <v>33</v>
      </c>
      <c r="B42" s="427">
        <v>43109</v>
      </c>
      <c r="C42" s="427"/>
      <c r="D42" s="428" t="s">
        <v>152</v>
      </c>
      <c r="E42" s="424" t="s">
        <v>270</v>
      </c>
      <c r="F42" s="424">
        <v>2696</v>
      </c>
      <c r="G42" s="422">
        <v>2560</v>
      </c>
      <c r="H42" s="422">
        <v>2804</v>
      </c>
      <c r="I42" s="424">
        <v>2965</v>
      </c>
      <c r="J42" s="524" t="s">
        <v>3083</v>
      </c>
      <c r="K42" s="524"/>
      <c r="L42" s="444">
        <f t="shared" ref="L42" si="26">H42-F42</f>
        <v>108</v>
      </c>
      <c r="M42" s="445">
        <f t="shared" ref="M42" si="27">L42/F42</f>
        <v>4.0059347181008904E-2</v>
      </c>
      <c r="N42" s="446" t="s">
        <v>272</v>
      </c>
      <c r="O42" s="447">
        <v>43111</v>
      </c>
      <c r="P42" s="447"/>
      <c r="R42" s="204"/>
      <c r="S42" s="208" t="s">
        <v>3070</v>
      </c>
      <c r="T42" s="206"/>
      <c r="Z42" s="206"/>
    </row>
    <row r="43" spans="1:26" s="148" customFormat="1" ht="15" customHeight="1">
      <c r="A43" s="422">
        <v>34</v>
      </c>
      <c r="B43" s="427">
        <v>43109</v>
      </c>
      <c r="C43" s="427"/>
      <c r="D43" s="428" t="s">
        <v>95</v>
      </c>
      <c r="E43" s="424" t="s">
        <v>270</v>
      </c>
      <c r="F43" s="424">
        <v>1038</v>
      </c>
      <c r="G43" s="422">
        <v>985</v>
      </c>
      <c r="H43" s="422">
        <v>1074</v>
      </c>
      <c r="I43" s="424">
        <v>1140</v>
      </c>
      <c r="J43" s="524" t="s">
        <v>3088</v>
      </c>
      <c r="K43" s="524"/>
      <c r="L43" s="444">
        <f t="shared" ref="L43" si="28">H43-F43</f>
        <v>36</v>
      </c>
      <c r="M43" s="445">
        <f t="shared" ref="M43" si="29">L43/F43</f>
        <v>3.4682080924855488E-2</v>
      </c>
      <c r="N43" s="446" t="s">
        <v>272</v>
      </c>
      <c r="O43" s="447">
        <v>43111</v>
      </c>
      <c r="P43" s="447"/>
      <c r="R43" s="204"/>
      <c r="S43" s="208" t="s">
        <v>3070</v>
      </c>
      <c r="T43" s="206"/>
      <c r="Z43" s="206"/>
    </row>
    <row r="44" spans="1:26" s="148" customFormat="1" ht="15" customHeight="1">
      <c r="A44" s="422">
        <v>35</v>
      </c>
      <c r="B44" s="427">
        <v>43109</v>
      </c>
      <c r="C44" s="427"/>
      <c r="D44" s="428" t="s">
        <v>163</v>
      </c>
      <c r="E44" s="424" t="s">
        <v>270</v>
      </c>
      <c r="F44" s="424">
        <v>313</v>
      </c>
      <c r="G44" s="422">
        <v>297</v>
      </c>
      <c r="H44" s="422">
        <v>326.5</v>
      </c>
      <c r="I44" s="424">
        <v>345</v>
      </c>
      <c r="J44" s="524" t="s">
        <v>3089</v>
      </c>
      <c r="K44" s="524"/>
      <c r="L44" s="444">
        <f t="shared" ref="L44:L45" si="30">H44-F44</f>
        <v>13.5</v>
      </c>
      <c r="M44" s="445">
        <f t="shared" ref="M44:M45" si="31">L44/F44</f>
        <v>4.3130990415335461E-2</v>
      </c>
      <c r="N44" s="446" t="s">
        <v>272</v>
      </c>
      <c r="O44" s="447">
        <v>43111</v>
      </c>
      <c r="P44" s="447"/>
      <c r="R44" s="204"/>
      <c r="S44" s="208" t="s">
        <v>3070</v>
      </c>
      <c r="T44" s="206"/>
      <c r="Z44" s="206"/>
    </row>
    <row r="45" spans="1:26" s="148" customFormat="1" ht="15" customHeight="1">
      <c r="A45" s="422">
        <v>36</v>
      </c>
      <c r="B45" s="427">
        <v>43109</v>
      </c>
      <c r="C45" s="427"/>
      <c r="D45" s="428" t="s">
        <v>75</v>
      </c>
      <c r="E45" s="424" t="s">
        <v>270</v>
      </c>
      <c r="F45" s="424">
        <v>892.5</v>
      </c>
      <c r="G45" s="422">
        <v>847</v>
      </c>
      <c r="H45" s="422">
        <v>923</v>
      </c>
      <c r="I45" s="424">
        <v>980</v>
      </c>
      <c r="J45" s="524" t="s">
        <v>3087</v>
      </c>
      <c r="K45" s="524"/>
      <c r="L45" s="444">
        <f t="shared" si="30"/>
        <v>30.5</v>
      </c>
      <c r="M45" s="445">
        <f t="shared" si="31"/>
        <v>3.4173669467787111E-2</v>
      </c>
      <c r="N45" s="446" t="s">
        <v>272</v>
      </c>
      <c r="O45" s="447">
        <v>43111</v>
      </c>
      <c r="P45" s="447"/>
      <c r="R45" s="204"/>
      <c r="S45" s="208" t="s">
        <v>3070</v>
      </c>
      <c r="T45" s="206"/>
      <c r="Z45" s="206"/>
    </row>
    <row r="46" spans="1:26" s="148" customFormat="1" ht="15" customHeight="1">
      <c r="A46" s="422">
        <v>37</v>
      </c>
      <c r="B46" s="427">
        <v>43109</v>
      </c>
      <c r="C46" s="427"/>
      <c r="D46" s="428" t="s">
        <v>153</v>
      </c>
      <c r="E46" s="424" t="s">
        <v>270</v>
      </c>
      <c r="F46" s="424">
        <v>534</v>
      </c>
      <c r="G46" s="422">
        <v>505</v>
      </c>
      <c r="H46" s="422">
        <v>550</v>
      </c>
      <c r="I46" s="424">
        <v>590</v>
      </c>
      <c r="J46" s="524" t="s">
        <v>3082</v>
      </c>
      <c r="K46" s="524"/>
      <c r="L46" s="444">
        <f t="shared" ref="L46:L47" si="32">H46-F46</f>
        <v>16</v>
      </c>
      <c r="M46" s="445">
        <f t="shared" ref="M46:M47" si="33">L46/F46</f>
        <v>2.9962546816479401E-2</v>
      </c>
      <c r="N46" s="446" t="s">
        <v>272</v>
      </c>
      <c r="O46" s="447">
        <v>43111</v>
      </c>
      <c r="P46" s="447"/>
      <c r="R46" s="204"/>
      <c r="S46" s="208" t="s">
        <v>3070</v>
      </c>
      <c r="T46" s="206"/>
      <c r="Z46" s="206"/>
    </row>
    <row r="47" spans="1:26" s="148" customFormat="1" ht="15" customHeight="1">
      <c r="A47" s="422">
        <v>38</v>
      </c>
      <c r="B47" s="427">
        <v>43110</v>
      </c>
      <c r="C47" s="427"/>
      <c r="D47" s="428" t="s">
        <v>50</v>
      </c>
      <c r="E47" s="424" t="s">
        <v>270</v>
      </c>
      <c r="F47" s="424">
        <v>102</v>
      </c>
      <c r="G47" s="422">
        <v>95</v>
      </c>
      <c r="H47" s="422">
        <v>105.15</v>
      </c>
      <c r="I47" s="424" t="s">
        <v>3075</v>
      </c>
      <c r="J47" s="524" t="s">
        <v>3178</v>
      </c>
      <c r="K47" s="524"/>
      <c r="L47" s="444">
        <f t="shared" si="32"/>
        <v>3.1500000000000057</v>
      </c>
      <c r="M47" s="445">
        <f t="shared" si="33"/>
        <v>3.0882352941176527E-2</v>
      </c>
      <c r="N47" s="446" t="s">
        <v>272</v>
      </c>
      <c r="O47" s="447">
        <v>43124</v>
      </c>
      <c r="P47" s="447"/>
      <c r="R47" s="204"/>
      <c r="S47" s="208" t="s">
        <v>2485</v>
      </c>
      <c r="T47" s="206"/>
      <c r="Z47" s="206"/>
    </row>
    <row r="48" spans="1:26" s="148" customFormat="1" ht="15" customHeight="1">
      <c r="A48" s="432">
        <v>39</v>
      </c>
      <c r="B48" s="433">
        <v>43110</v>
      </c>
      <c r="C48" s="433"/>
      <c r="D48" s="434" t="s">
        <v>209</v>
      </c>
      <c r="E48" s="432" t="s">
        <v>270</v>
      </c>
      <c r="F48" s="432">
        <v>2855</v>
      </c>
      <c r="G48" s="432">
        <v>2770</v>
      </c>
      <c r="H48" s="435">
        <v>2770</v>
      </c>
      <c r="I48" s="436">
        <v>3050</v>
      </c>
      <c r="J48" s="526" t="s">
        <v>3139</v>
      </c>
      <c r="K48" s="526"/>
      <c r="L48" s="437">
        <f t="shared" ref="L48:L49" si="34">H48-F48</f>
        <v>-85</v>
      </c>
      <c r="M48" s="438">
        <f t="shared" ref="M48:M49" si="35">L48/F48</f>
        <v>-2.9772329246935202E-2</v>
      </c>
      <c r="N48" s="439" t="s">
        <v>2205</v>
      </c>
      <c r="O48" s="440">
        <v>43118</v>
      </c>
      <c r="P48" s="441"/>
      <c r="R48" s="204"/>
      <c r="S48" s="208" t="s">
        <v>2485</v>
      </c>
      <c r="T48" s="206"/>
      <c r="Z48" s="206"/>
    </row>
    <row r="49" spans="1:26" s="148" customFormat="1" ht="15" customHeight="1">
      <c r="A49" s="422">
        <v>40</v>
      </c>
      <c r="B49" s="427">
        <v>43111</v>
      </c>
      <c r="C49" s="427"/>
      <c r="D49" s="428" t="s">
        <v>70</v>
      </c>
      <c r="E49" s="424" t="s">
        <v>270</v>
      </c>
      <c r="F49" s="424">
        <v>621.5</v>
      </c>
      <c r="G49" s="422">
        <v>590</v>
      </c>
      <c r="H49" s="422">
        <v>641.5</v>
      </c>
      <c r="I49" s="424">
        <v>685</v>
      </c>
      <c r="J49" s="524" t="s">
        <v>3025</v>
      </c>
      <c r="K49" s="524"/>
      <c r="L49" s="444">
        <f t="shared" si="34"/>
        <v>20</v>
      </c>
      <c r="M49" s="445">
        <f t="shared" si="35"/>
        <v>3.2180209171359615E-2</v>
      </c>
      <c r="N49" s="446" t="s">
        <v>272</v>
      </c>
      <c r="O49" s="447">
        <v>43124</v>
      </c>
      <c r="P49" s="447"/>
      <c r="R49" s="204"/>
      <c r="S49" s="208" t="s">
        <v>2485</v>
      </c>
      <c r="T49" s="206"/>
      <c r="Z49" s="206"/>
    </row>
    <row r="50" spans="1:26" s="148" customFormat="1" ht="15" customHeight="1">
      <c r="A50" s="198">
        <v>41</v>
      </c>
      <c r="B50" s="211">
        <v>43111</v>
      </c>
      <c r="C50" s="199"/>
      <c r="D50" s="209" t="s">
        <v>142</v>
      </c>
      <c r="E50" s="207" t="s">
        <v>270</v>
      </c>
      <c r="F50" s="214" t="s">
        <v>3084</v>
      </c>
      <c r="G50" s="201">
        <v>560</v>
      </c>
      <c r="H50" s="201"/>
      <c r="I50" s="451">
        <v>650</v>
      </c>
      <c r="J50" s="515" t="s">
        <v>271</v>
      </c>
      <c r="K50" s="515"/>
      <c r="L50" s="452"/>
      <c r="M50" s="201"/>
      <c r="N50" s="201"/>
      <c r="O50" s="308"/>
      <c r="P50" s="230">
        <f>VLOOKUP(D50,Sheet2!$A$1:M2068,6,0)</f>
        <v>579.9</v>
      </c>
      <c r="R50" s="204"/>
      <c r="S50" s="208" t="s">
        <v>2485</v>
      </c>
      <c r="T50" s="206"/>
      <c r="Z50" s="206"/>
    </row>
    <row r="51" spans="1:26" s="148" customFormat="1" ht="15" customHeight="1">
      <c r="A51" s="432">
        <v>42</v>
      </c>
      <c r="B51" s="433">
        <v>43111</v>
      </c>
      <c r="C51" s="433"/>
      <c r="D51" s="434" t="s">
        <v>195</v>
      </c>
      <c r="E51" s="432" t="s">
        <v>270</v>
      </c>
      <c r="F51" s="432">
        <v>447.5</v>
      </c>
      <c r="G51" s="432">
        <v>423</v>
      </c>
      <c r="H51" s="435">
        <v>421</v>
      </c>
      <c r="I51" s="436">
        <v>490</v>
      </c>
      <c r="J51" s="526" t="s">
        <v>3196</v>
      </c>
      <c r="K51" s="526"/>
      <c r="L51" s="437">
        <f t="shared" ref="L51" si="36">H51-F51</f>
        <v>-26.5</v>
      </c>
      <c r="M51" s="438">
        <f t="shared" ref="M51" si="37">L51/F51</f>
        <v>-5.9217877094972067E-2</v>
      </c>
      <c r="N51" s="439" t="s">
        <v>2205</v>
      </c>
      <c r="O51" s="440">
        <v>43125</v>
      </c>
      <c r="P51" s="441"/>
      <c r="R51" s="204"/>
      <c r="S51" s="208" t="s">
        <v>2485</v>
      </c>
      <c r="T51" s="206"/>
      <c r="Z51" s="206"/>
    </row>
    <row r="52" spans="1:26" s="148" customFormat="1" ht="15" customHeight="1">
      <c r="A52" s="198">
        <v>43</v>
      </c>
      <c r="B52" s="211">
        <v>43112</v>
      </c>
      <c r="C52" s="199"/>
      <c r="D52" s="209" t="s">
        <v>355</v>
      </c>
      <c r="E52" s="207" t="s">
        <v>2964</v>
      </c>
      <c r="F52" s="214">
        <f>(145.5+133.5)/2</f>
        <v>139.5</v>
      </c>
      <c r="G52" s="201">
        <v>131</v>
      </c>
      <c r="H52" s="201"/>
      <c r="I52" s="451" t="s">
        <v>3096</v>
      </c>
      <c r="J52" s="515" t="s">
        <v>271</v>
      </c>
      <c r="K52" s="515"/>
      <c r="L52" s="452"/>
      <c r="M52" s="201"/>
      <c r="N52" s="201"/>
      <c r="O52" s="308"/>
      <c r="P52" s="230">
        <f>VLOOKUP(D52,Sheet2!$A$1:M2070,6,0)</f>
        <v>132.25</v>
      </c>
      <c r="R52" s="204"/>
      <c r="S52" s="208" t="s">
        <v>2484</v>
      </c>
      <c r="T52" s="206"/>
      <c r="Z52" s="206"/>
    </row>
    <row r="53" spans="1:26" s="148" customFormat="1" ht="15" customHeight="1">
      <c r="A53" s="198">
        <v>44</v>
      </c>
      <c r="B53" s="211">
        <v>43116</v>
      </c>
      <c r="C53" s="199"/>
      <c r="D53" s="209" t="s">
        <v>208</v>
      </c>
      <c r="E53" s="207" t="s">
        <v>270</v>
      </c>
      <c r="F53" s="214" t="s">
        <v>3115</v>
      </c>
      <c r="G53" s="201">
        <v>880</v>
      </c>
      <c r="H53" s="201"/>
      <c r="I53" s="451">
        <v>965</v>
      </c>
      <c r="J53" s="515" t="s">
        <v>271</v>
      </c>
      <c r="K53" s="515"/>
      <c r="L53" s="452"/>
      <c r="M53" s="201"/>
      <c r="N53" s="201"/>
      <c r="O53" s="308"/>
      <c r="P53" s="230">
        <f>VLOOKUP(D53,Sheet2!$A$1:M2071,6,0)</f>
        <v>896.3</v>
      </c>
      <c r="R53" s="204"/>
      <c r="S53" s="208" t="s">
        <v>2485</v>
      </c>
      <c r="T53" s="206"/>
      <c r="Z53" s="206"/>
    </row>
    <row r="54" spans="1:26" s="148" customFormat="1" ht="15" customHeight="1">
      <c r="A54" s="422">
        <v>45</v>
      </c>
      <c r="B54" s="427">
        <v>43116</v>
      </c>
      <c r="C54" s="427"/>
      <c r="D54" s="428" t="s">
        <v>358</v>
      </c>
      <c r="E54" s="424" t="s">
        <v>2437</v>
      </c>
      <c r="F54" s="424">
        <v>576.5</v>
      </c>
      <c r="G54" s="422">
        <v>602</v>
      </c>
      <c r="H54" s="422">
        <v>559.5</v>
      </c>
      <c r="I54" s="424">
        <v>525</v>
      </c>
      <c r="J54" s="524" t="s">
        <v>3179</v>
      </c>
      <c r="K54" s="524"/>
      <c r="L54" s="444">
        <f>F54-H54</f>
        <v>17</v>
      </c>
      <c r="M54" s="445">
        <f>L54/F54</f>
        <v>2.9488291413703384E-2</v>
      </c>
      <c r="N54" s="446" t="s">
        <v>272</v>
      </c>
      <c r="O54" s="447">
        <v>43124</v>
      </c>
      <c r="P54" s="447"/>
      <c r="R54" s="204"/>
      <c r="S54" s="208" t="s">
        <v>2485</v>
      </c>
      <c r="T54" s="206"/>
      <c r="Z54" s="206"/>
    </row>
    <row r="55" spans="1:26" s="148" customFormat="1" ht="15" customHeight="1">
      <c r="A55" s="422">
        <v>46</v>
      </c>
      <c r="B55" s="427">
        <v>43117</v>
      </c>
      <c r="C55" s="427"/>
      <c r="D55" s="428" t="s">
        <v>143</v>
      </c>
      <c r="E55" s="424" t="s">
        <v>2437</v>
      </c>
      <c r="F55" s="424">
        <v>1052.5</v>
      </c>
      <c r="G55" s="422">
        <v>1100</v>
      </c>
      <c r="H55" s="422">
        <v>1021</v>
      </c>
      <c r="I55" s="424">
        <v>950</v>
      </c>
      <c r="J55" s="524" t="s">
        <v>3150</v>
      </c>
      <c r="K55" s="524"/>
      <c r="L55" s="444">
        <f>F55-H55</f>
        <v>31.5</v>
      </c>
      <c r="M55" s="445">
        <f>L55/F55</f>
        <v>2.9928741092636581E-2</v>
      </c>
      <c r="N55" s="446" t="s">
        <v>272</v>
      </c>
      <c r="O55" s="447">
        <v>43119</v>
      </c>
      <c r="P55" s="447"/>
      <c r="R55" s="204"/>
      <c r="S55" s="208" t="s">
        <v>2485</v>
      </c>
      <c r="T55" s="206"/>
      <c r="Z55" s="206"/>
    </row>
    <row r="56" spans="1:26" s="148" customFormat="1" ht="15" customHeight="1">
      <c r="A56" s="422">
        <v>47</v>
      </c>
      <c r="B56" s="427">
        <v>43117</v>
      </c>
      <c r="C56" s="427"/>
      <c r="D56" s="428" t="s">
        <v>1678</v>
      </c>
      <c r="E56" s="424" t="s">
        <v>2437</v>
      </c>
      <c r="F56" s="424">
        <v>1085</v>
      </c>
      <c r="G56" s="422">
        <v>1140</v>
      </c>
      <c r="H56" s="422">
        <v>1051</v>
      </c>
      <c r="I56" s="424" t="s">
        <v>3124</v>
      </c>
      <c r="J56" s="524" t="s">
        <v>2793</v>
      </c>
      <c r="K56" s="524"/>
      <c r="L56" s="444">
        <f>F56-H56</f>
        <v>34</v>
      </c>
      <c r="M56" s="445">
        <f>L56/F56</f>
        <v>3.1336405529953919E-2</v>
      </c>
      <c r="N56" s="446" t="s">
        <v>272</v>
      </c>
      <c r="O56" s="447">
        <v>43118</v>
      </c>
      <c r="P56" s="447"/>
      <c r="R56" s="204"/>
      <c r="S56" s="208" t="s">
        <v>2484</v>
      </c>
      <c r="T56" s="206"/>
      <c r="Z56" s="206"/>
    </row>
    <row r="57" spans="1:26" s="148" customFormat="1" ht="15" customHeight="1">
      <c r="A57" s="422">
        <v>48</v>
      </c>
      <c r="B57" s="427">
        <v>43117</v>
      </c>
      <c r="C57" s="427"/>
      <c r="D57" s="428" t="s">
        <v>114</v>
      </c>
      <c r="E57" s="424" t="s">
        <v>2437</v>
      </c>
      <c r="F57" s="424">
        <v>481</v>
      </c>
      <c r="G57" s="422">
        <v>504</v>
      </c>
      <c r="H57" s="422">
        <v>467</v>
      </c>
      <c r="I57" s="424" t="s">
        <v>3128</v>
      </c>
      <c r="J57" s="524" t="s">
        <v>3085</v>
      </c>
      <c r="K57" s="524"/>
      <c r="L57" s="444">
        <f>F57-H57</f>
        <v>14</v>
      </c>
      <c r="M57" s="445">
        <f>L57/F57</f>
        <v>2.9106029106029108E-2</v>
      </c>
      <c r="N57" s="446" t="s">
        <v>272</v>
      </c>
      <c r="O57" s="447">
        <v>43119</v>
      </c>
      <c r="P57" s="447"/>
      <c r="R57" s="204"/>
      <c r="S57" s="208" t="s">
        <v>2484</v>
      </c>
      <c r="T57" s="206"/>
      <c r="Z57" s="206"/>
    </row>
    <row r="58" spans="1:26" s="148" customFormat="1" ht="15" customHeight="1">
      <c r="A58" s="198">
        <v>49</v>
      </c>
      <c r="B58" s="211">
        <v>43118</v>
      </c>
      <c r="C58" s="199"/>
      <c r="D58" s="209" t="s">
        <v>42</v>
      </c>
      <c r="E58" s="207" t="s">
        <v>270</v>
      </c>
      <c r="F58" s="214" t="s">
        <v>3133</v>
      </c>
      <c r="G58" s="201">
        <v>634</v>
      </c>
      <c r="H58" s="201"/>
      <c r="I58" s="451" t="s">
        <v>3134</v>
      </c>
      <c r="J58" s="515" t="s">
        <v>271</v>
      </c>
      <c r="K58" s="515"/>
      <c r="L58" s="452"/>
      <c r="M58" s="201"/>
      <c r="N58" s="201"/>
      <c r="O58" s="308"/>
      <c r="P58" s="230">
        <f>VLOOKUP(D58,Sheet2!$A$1:M2076,6,0)</f>
        <v>629.54999999999995</v>
      </c>
      <c r="R58" s="204"/>
      <c r="S58" s="208" t="s">
        <v>2484</v>
      </c>
      <c r="T58" s="206"/>
      <c r="Z58" s="206"/>
    </row>
    <row r="59" spans="1:26" s="148" customFormat="1" ht="15" customHeight="1">
      <c r="A59" s="198">
        <v>50</v>
      </c>
      <c r="B59" s="211">
        <v>43119</v>
      </c>
      <c r="C59" s="199"/>
      <c r="D59" s="209" t="s">
        <v>66</v>
      </c>
      <c r="E59" s="207" t="s">
        <v>270</v>
      </c>
      <c r="F59" s="214" t="s">
        <v>3147</v>
      </c>
      <c r="G59" s="201">
        <v>170.5</v>
      </c>
      <c r="H59" s="201"/>
      <c r="I59" s="451" t="s">
        <v>3148</v>
      </c>
      <c r="J59" s="515" t="s">
        <v>271</v>
      </c>
      <c r="K59" s="515"/>
      <c r="L59" s="452"/>
      <c r="M59" s="201"/>
      <c r="N59" s="201"/>
      <c r="O59" s="308"/>
      <c r="P59" s="230">
        <f>VLOOKUP(D59,Sheet2!$A$1:M2077,6,0)</f>
        <v>177.5</v>
      </c>
      <c r="R59" s="204"/>
      <c r="S59" s="208" t="s">
        <v>2484</v>
      </c>
      <c r="T59" s="206"/>
      <c r="Z59" s="206"/>
    </row>
    <row r="60" spans="1:26" s="148" customFormat="1" ht="15" customHeight="1">
      <c r="A60" s="422">
        <v>51</v>
      </c>
      <c r="B60" s="427">
        <v>43122</v>
      </c>
      <c r="C60" s="427"/>
      <c r="D60" s="428" t="s">
        <v>109</v>
      </c>
      <c r="E60" s="424" t="s">
        <v>270</v>
      </c>
      <c r="F60" s="424">
        <v>171.5</v>
      </c>
      <c r="G60" s="422">
        <v>163</v>
      </c>
      <c r="H60" s="422">
        <v>177.75</v>
      </c>
      <c r="I60" s="424" t="s">
        <v>2963</v>
      </c>
      <c r="J60" s="524" t="s">
        <v>3060</v>
      </c>
      <c r="K60" s="524"/>
      <c r="L60" s="444">
        <f t="shared" ref="L60" si="38">H60-F60</f>
        <v>6.25</v>
      </c>
      <c r="M60" s="445">
        <f t="shared" ref="M60" si="39">L60/F60</f>
        <v>3.6443148688046649E-2</v>
      </c>
      <c r="N60" s="446" t="s">
        <v>272</v>
      </c>
      <c r="O60" s="447">
        <v>43122</v>
      </c>
      <c r="P60" s="447"/>
      <c r="R60" s="204"/>
      <c r="S60" s="208" t="s">
        <v>2484</v>
      </c>
      <c r="T60" s="206"/>
      <c r="Z60" s="206"/>
    </row>
    <row r="61" spans="1:26" s="148" customFormat="1" ht="15" customHeight="1">
      <c r="A61" s="432">
        <v>52</v>
      </c>
      <c r="B61" s="433">
        <v>43122</v>
      </c>
      <c r="C61" s="433"/>
      <c r="D61" s="434" t="s">
        <v>114</v>
      </c>
      <c r="E61" s="432" t="s">
        <v>2437</v>
      </c>
      <c r="F61" s="432">
        <v>482</v>
      </c>
      <c r="G61" s="432">
        <v>504</v>
      </c>
      <c r="H61" s="435">
        <v>504</v>
      </c>
      <c r="I61" s="436" t="s">
        <v>3128</v>
      </c>
      <c r="J61" s="526" t="s">
        <v>3171</v>
      </c>
      <c r="K61" s="526"/>
      <c r="L61" s="437">
        <f>F61-H61</f>
        <v>-22</v>
      </c>
      <c r="M61" s="438">
        <f>L61/F61</f>
        <v>-4.5643153526970952E-2</v>
      </c>
      <c r="N61" s="439" t="s">
        <v>2205</v>
      </c>
      <c r="O61" s="440">
        <v>43123</v>
      </c>
      <c r="P61" s="441"/>
      <c r="R61" s="204"/>
      <c r="S61" s="208" t="s">
        <v>2484</v>
      </c>
      <c r="T61" s="206"/>
      <c r="Z61" s="206"/>
    </row>
    <row r="62" spans="1:26" s="148" customFormat="1" ht="15" customHeight="1">
      <c r="A62" s="198">
        <v>53</v>
      </c>
      <c r="B62" s="211">
        <v>43122</v>
      </c>
      <c r="C62" s="199"/>
      <c r="D62" s="209" t="s">
        <v>111</v>
      </c>
      <c r="E62" s="207" t="s">
        <v>2437</v>
      </c>
      <c r="F62" s="214" t="s">
        <v>3163</v>
      </c>
      <c r="G62" s="201">
        <v>1444</v>
      </c>
      <c r="H62" s="201"/>
      <c r="I62" s="451">
        <v>1250</v>
      </c>
      <c r="J62" s="515" t="s">
        <v>271</v>
      </c>
      <c r="K62" s="515"/>
      <c r="L62" s="452"/>
      <c r="M62" s="201"/>
      <c r="N62" s="201"/>
      <c r="O62" s="308"/>
      <c r="P62" s="230">
        <f>VLOOKUP(D62,Sheet2!$A$1:M2080,6,0)</f>
        <v>1416.5</v>
      </c>
      <c r="R62" s="204"/>
      <c r="S62" s="208" t="s">
        <v>2485</v>
      </c>
      <c r="T62" s="206"/>
      <c r="Z62" s="206"/>
    </row>
    <row r="63" spans="1:26" s="148" customFormat="1" ht="15" customHeight="1">
      <c r="A63" s="198">
        <v>54</v>
      </c>
      <c r="B63" s="211">
        <v>43123</v>
      </c>
      <c r="C63" s="199"/>
      <c r="D63" s="209" t="s">
        <v>32</v>
      </c>
      <c r="E63" s="207" t="s">
        <v>2437</v>
      </c>
      <c r="F63" s="214" t="s">
        <v>3170</v>
      </c>
      <c r="G63" s="201">
        <v>455</v>
      </c>
      <c r="H63" s="201"/>
      <c r="I63" s="451">
        <v>390</v>
      </c>
      <c r="J63" s="515" t="s">
        <v>271</v>
      </c>
      <c r="K63" s="515"/>
      <c r="L63" s="452"/>
      <c r="M63" s="201"/>
      <c r="N63" s="201"/>
      <c r="O63" s="308"/>
      <c r="P63" s="230">
        <f>VLOOKUP(D63,Sheet2!$A$1:M2081,6,0)</f>
        <v>428.85</v>
      </c>
      <c r="R63" s="204"/>
      <c r="S63" s="208" t="s">
        <v>2485</v>
      </c>
      <c r="T63" s="206"/>
      <c r="Z63" s="206"/>
    </row>
    <row r="64" spans="1:26" s="148" customFormat="1" ht="15" customHeight="1">
      <c r="A64" s="198">
        <v>55</v>
      </c>
      <c r="B64" s="211">
        <v>43130</v>
      </c>
      <c r="C64" s="199"/>
      <c r="D64" s="209" t="s">
        <v>56</v>
      </c>
      <c r="E64" s="207" t="s">
        <v>270</v>
      </c>
      <c r="F64" s="214" t="s">
        <v>3220</v>
      </c>
      <c r="G64" s="201">
        <v>1020</v>
      </c>
      <c r="H64" s="201"/>
      <c r="I64" s="451">
        <v>1140</v>
      </c>
      <c r="J64" s="515" t="s">
        <v>271</v>
      </c>
      <c r="K64" s="515"/>
      <c r="L64" s="452"/>
      <c r="M64" s="201"/>
      <c r="N64" s="201"/>
      <c r="O64" s="308"/>
      <c r="P64" s="230">
        <f>VLOOKUP(D64,Sheet2!$A$1:M2082,6,0)</f>
        <v>1054.75</v>
      </c>
      <c r="R64" s="204"/>
      <c r="S64" s="208" t="s">
        <v>2485</v>
      </c>
      <c r="T64" s="206"/>
      <c r="Z64" s="206"/>
    </row>
    <row r="65" spans="1:28" s="148" customFormat="1" ht="15" customHeight="1">
      <c r="A65" s="198">
        <v>56</v>
      </c>
      <c r="B65" s="211">
        <v>43130</v>
      </c>
      <c r="C65" s="199"/>
      <c r="D65" s="209" t="s">
        <v>148</v>
      </c>
      <c r="E65" s="207" t="s">
        <v>270</v>
      </c>
      <c r="F65" s="214" t="s">
        <v>3221</v>
      </c>
      <c r="G65" s="201">
        <v>385</v>
      </c>
      <c r="H65" s="201"/>
      <c r="I65" s="451" t="s">
        <v>3003</v>
      </c>
      <c r="J65" s="515" t="s">
        <v>271</v>
      </c>
      <c r="K65" s="515"/>
      <c r="L65" s="452"/>
      <c r="M65" s="201"/>
      <c r="N65" s="201"/>
      <c r="O65" s="308"/>
      <c r="P65" s="230">
        <f>VLOOKUP(D65,Sheet2!$A$1:M2083,6,0)</f>
        <v>399.5</v>
      </c>
      <c r="R65" s="204"/>
      <c r="S65" s="208" t="s">
        <v>2484</v>
      </c>
      <c r="T65" s="206"/>
      <c r="Z65" s="206"/>
    </row>
    <row r="66" spans="1:28" s="148" customFormat="1" ht="15" customHeight="1">
      <c r="A66" s="198"/>
      <c r="B66" s="211"/>
      <c r="C66" s="199"/>
      <c r="D66" s="209"/>
      <c r="E66" s="207"/>
      <c r="F66" s="214"/>
      <c r="G66" s="201"/>
      <c r="H66" s="201"/>
      <c r="I66" s="451"/>
      <c r="J66" s="480"/>
      <c r="K66" s="480"/>
      <c r="L66" s="452"/>
      <c r="M66" s="201"/>
      <c r="N66" s="201"/>
      <c r="O66" s="308"/>
      <c r="P66" s="230"/>
      <c r="R66" s="204"/>
      <c r="S66" s="208"/>
      <c r="T66" s="206"/>
      <c r="Z66" s="206"/>
    </row>
    <row r="67" spans="1:28" s="148" customFormat="1">
      <c r="A67" s="198"/>
      <c r="B67" s="211"/>
      <c r="C67" s="199"/>
      <c r="D67" s="209"/>
      <c r="E67" s="207"/>
      <c r="F67" s="214"/>
      <c r="G67" s="201"/>
      <c r="H67" s="201"/>
      <c r="I67" s="451"/>
      <c r="J67" s="515"/>
      <c r="K67" s="515"/>
      <c r="L67" s="452"/>
      <c r="M67" s="201"/>
      <c r="N67" s="201"/>
      <c r="O67" s="308"/>
      <c r="P67" s="230"/>
      <c r="R67" s="204"/>
      <c r="S67" s="208"/>
      <c r="T67" s="206"/>
      <c r="Z67" s="206"/>
    </row>
    <row r="68" spans="1:28" s="19" customFormat="1" ht="12" customHeight="1">
      <c r="A68" s="349" t="s">
        <v>347</v>
      </c>
      <c r="B68" s="349"/>
      <c r="C68" s="349"/>
      <c r="D68" s="349"/>
      <c r="F68" s="182" t="s">
        <v>371</v>
      </c>
      <c r="G68" s="89"/>
      <c r="H68" s="103"/>
      <c r="I68" s="104"/>
      <c r="J68" s="149"/>
      <c r="K68" s="149"/>
      <c r="L68" s="175"/>
      <c r="M68" s="176"/>
      <c r="N68" s="176"/>
      <c r="O68" s="18"/>
      <c r="P68" s="157"/>
      <c r="R68" s="18"/>
      <c r="S68" s="89"/>
      <c r="T68" s="18"/>
      <c r="Z68" s="18"/>
      <c r="AA68" s="18"/>
    </row>
    <row r="69" spans="1:28" s="19" customFormat="1" ht="12" customHeight="1">
      <c r="A69" s="197" t="s">
        <v>2589</v>
      </c>
      <c r="B69" s="164"/>
      <c r="C69" s="195"/>
      <c r="D69" s="164"/>
      <c r="E69" s="88"/>
      <c r="F69" s="182" t="s">
        <v>2633</v>
      </c>
      <c r="G69" s="89"/>
      <c r="H69" s="103"/>
      <c r="I69" s="104"/>
      <c r="J69" s="149"/>
      <c r="K69" s="149"/>
      <c r="L69" s="175"/>
      <c r="M69" s="176"/>
      <c r="N69" s="176"/>
      <c r="O69" s="18"/>
      <c r="P69" s="157"/>
      <c r="R69" s="18"/>
      <c r="S69" s="89"/>
      <c r="T69" s="18"/>
      <c r="Z69" s="18"/>
      <c r="AA69" s="18"/>
    </row>
    <row r="70" spans="1:28" s="19" customFormat="1" ht="12" customHeight="1">
      <c r="A70" s="164"/>
      <c r="B70" s="164"/>
      <c r="C70" s="195"/>
      <c r="D70" s="164"/>
      <c r="E70" s="88"/>
      <c r="F70" s="89"/>
      <c r="G70" s="89"/>
      <c r="H70" s="103"/>
      <c r="I70" s="104"/>
      <c r="J70" s="150"/>
      <c r="K70" s="149"/>
      <c r="L70" s="175"/>
      <c r="M70" s="176"/>
      <c r="N70" s="89"/>
      <c r="O70" s="90"/>
      <c r="P70" s="147"/>
      <c r="R70" s="18"/>
      <c r="S70" s="89"/>
      <c r="T70" s="18"/>
      <c r="U70" s="18"/>
      <c r="V70" s="18"/>
      <c r="W70" s="18"/>
      <c r="X70" s="18"/>
      <c r="Y70" s="18"/>
      <c r="Z70" s="18"/>
      <c r="AA70" s="18"/>
    </row>
    <row r="71" spans="1:28" ht="15" customHeight="1">
      <c r="A71" s="108" t="s">
        <v>2209</v>
      </c>
      <c r="B71" s="108"/>
      <c r="C71" s="108"/>
      <c r="D71" s="108"/>
      <c r="E71" s="88"/>
      <c r="F71" s="89"/>
      <c r="G71" s="49"/>
      <c r="H71" s="89"/>
      <c r="I71" s="49"/>
      <c r="J71" s="7"/>
      <c r="K71" s="93"/>
      <c r="L71" s="49"/>
      <c r="M71" s="49"/>
      <c r="N71" s="49"/>
      <c r="O71" s="49"/>
      <c r="P71" s="91"/>
      <c r="R71" s="1"/>
      <c r="S71" s="49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44.25" customHeight="1">
      <c r="A72" s="85" t="s">
        <v>13</v>
      </c>
      <c r="B72" s="85" t="s">
        <v>218</v>
      </c>
      <c r="C72" s="85"/>
      <c r="D72" s="86" t="s">
        <v>259</v>
      </c>
      <c r="E72" s="85" t="s">
        <v>260</v>
      </c>
      <c r="F72" s="85" t="s">
        <v>261</v>
      </c>
      <c r="G72" s="85" t="s">
        <v>262</v>
      </c>
      <c r="H72" s="85" t="s">
        <v>263</v>
      </c>
      <c r="I72" s="85" t="s">
        <v>264</v>
      </c>
      <c r="J72" s="556" t="s">
        <v>265</v>
      </c>
      <c r="K72" s="557"/>
      <c r="L72" s="177" t="s">
        <v>273</v>
      </c>
      <c r="M72" s="177" t="s">
        <v>274</v>
      </c>
      <c r="N72" s="85" t="s">
        <v>275</v>
      </c>
      <c r="O72" s="85" t="s">
        <v>268</v>
      </c>
      <c r="P72" s="86" t="s">
        <v>269</v>
      </c>
      <c r="R72" s="1"/>
      <c r="S72" s="89"/>
      <c r="T72" s="18"/>
      <c r="U72" s="18"/>
      <c r="V72" s="18"/>
      <c r="W72" s="18"/>
      <c r="X72" s="18"/>
      <c r="Y72" s="18"/>
      <c r="Z72" s="18"/>
    </row>
    <row r="73" spans="1:28" s="148" customFormat="1">
      <c r="A73" s="422">
        <v>1</v>
      </c>
      <c r="B73" s="427">
        <v>43097</v>
      </c>
      <c r="C73" s="427"/>
      <c r="D73" s="428" t="s">
        <v>2997</v>
      </c>
      <c r="E73" s="424" t="s">
        <v>2437</v>
      </c>
      <c r="F73" s="424">
        <v>10533.5</v>
      </c>
      <c r="G73" s="422">
        <v>10635</v>
      </c>
      <c r="H73" s="422">
        <v>10438</v>
      </c>
      <c r="I73" s="424">
        <v>10335</v>
      </c>
      <c r="J73" s="529" t="s">
        <v>3042</v>
      </c>
      <c r="K73" s="530"/>
      <c r="L73" s="429">
        <f>F73-H73</f>
        <v>95.5</v>
      </c>
      <c r="M73" s="422">
        <f>L73*N73</f>
        <v>7162.5</v>
      </c>
      <c r="N73" s="430">
        <v>75</v>
      </c>
      <c r="O73" s="425" t="s">
        <v>272</v>
      </c>
      <c r="P73" s="426">
        <v>43102</v>
      </c>
      <c r="R73" s="204"/>
      <c r="S73" s="208" t="s">
        <v>2498</v>
      </c>
      <c r="T73" s="206"/>
      <c r="U73" s="206"/>
      <c r="V73" s="206"/>
      <c r="W73" s="206"/>
      <c r="X73" s="206"/>
      <c r="Y73" s="206"/>
      <c r="Z73" s="206"/>
    </row>
    <row r="74" spans="1:28" s="148" customFormat="1">
      <c r="A74" s="497">
        <v>2</v>
      </c>
      <c r="B74" s="538">
        <v>43098</v>
      </c>
      <c r="C74" s="427"/>
      <c r="D74" s="264" t="s">
        <v>2999</v>
      </c>
      <c r="E74" s="424" t="s">
        <v>2437</v>
      </c>
      <c r="F74" s="424">
        <v>502</v>
      </c>
      <c r="G74" s="497">
        <v>515</v>
      </c>
      <c r="H74" s="424">
        <v>499.2</v>
      </c>
      <c r="I74" s="497">
        <v>470</v>
      </c>
      <c r="J74" s="519" t="s">
        <v>3023</v>
      </c>
      <c r="K74" s="520"/>
      <c r="L74" s="429">
        <f>F74-H74</f>
        <v>2.8000000000000114</v>
      </c>
      <c r="M74" s="422">
        <v>5600</v>
      </c>
      <c r="N74" s="562">
        <v>2000</v>
      </c>
      <c r="O74" s="562" t="s">
        <v>272</v>
      </c>
      <c r="P74" s="560">
        <v>43102</v>
      </c>
      <c r="R74" s="204"/>
      <c r="S74" s="208" t="s">
        <v>2486</v>
      </c>
      <c r="T74" s="206"/>
      <c r="U74" s="206"/>
      <c r="V74" s="206"/>
      <c r="W74" s="206"/>
      <c r="X74" s="206"/>
      <c r="Y74" s="206"/>
      <c r="Z74" s="206"/>
    </row>
    <row r="75" spans="1:28" s="148" customFormat="1">
      <c r="A75" s="498"/>
      <c r="B75" s="539"/>
      <c r="C75" s="427"/>
      <c r="D75" s="428" t="s">
        <v>3000</v>
      </c>
      <c r="E75" s="424" t="s">
        <v>2437</v>
      </c>
      <c r="F75" s="424">
        <v>15</v>
      </c>
      <c r="G75" s="498"/>
      <c r="H75" s="424">
        <v>15</v>
      </c>
      <c r="I75" s="498"/>
      <c r="J75" s="521"/>
      <c r="K75" s="522"/>
      <c r="L75" s="429">
        <f>H75-F75</f>
        <v>0</v>
      </c>
      <c r="M75" s="422">
        <v>0</v>
      </c>
      <c r="N75" s="563"/>
      <c r="O75" s="563"/>
      <c r="P75" s="561"/>
      <c r="R75" s="204"/>
      <c r="S75" s="208"/>
      <c r="T75" s="206"/>
      <c r="U75" s="206"/>
      <c r="V75" s="206"/>
      <c r="W75" s="206"/>
      <c r="X75" s="206"/>
      <c r="Y75" s="206"/>
      <c r="Z75" s="206"/>
    </row>
    <row r="76" spans="1:28" s="148" customFormat="1">
      <c r="A76" s="259">
        <v>3</v>
      </c>
      <c r="B76" s="453">
        <v>43104</v>
      </c>
      <c r="C76" s="453"/>
      <c r="D76" s="258" t="s">
        <v>2997</v>
      </c>
      <c r="E76" s="454" t="s">
        <v>2437</v>
      </c>
      <c r="F76" s="454">
        <v>10512.5</v>
      </c>
      <c r="G76" s="259">
        <v>10615</v>
      </c>
      <c r="H76" s="259">
        <v>10615</v>
      </c>
      <c r="I76" s="454">
        <v>10310</v>
      </c>
      <c r="J76" s="527" t="s">
        <v>3057</v>
      </c>
      <c r="K76" s="528"/>
      <c r="L76" s="260">
        <f>F76-H76</f>
        <v>-102.5</v>
      </c>
      <c r="M76" s="259">
        <f>L76*N76</f>
        <v>-7687.5</v>
      </c>
      <c r="N76" s="455">
        <v>75</v>
      </c>
      <c r="O76" s="456" t="s">
        <v>2205</v>
      </c>
      <c r="P76" s="457">
        <v>43108</v>
      </c>
      <c r="R76" s="204"/>
      <c r="S76" s="208" t="s">
        <v>2498</v>
      </c>
      <c r="T76" s="206"/>
      <c r="U76" s="206"/>
      <c r="V76" s="206"/>
      <c r="W76" s="206"/>
      <c r="X76" s="206"/>
      <c r="Y76" s="206"/>
      <c r="Z76" s="206"/>
    </row>
    <row r="77" spans="1:28" s="148" customFormat="1">
      <c r="A77" s="422">
        <v>4</v>
      </c>
      <c r="B77" s="427">
        <v>43108</v>
      </c>
      <c r="C77" s="427"/>
      <c r="D77" s="428" t="s">
        <v>3063</v>
      </c>
      <c r="E77" s="424" t="s">
        <v>2437</v>
      </c>
      <c r="F77" s="424">
        <v>3933</v>
      </c>
      <c r="G77" s="422">
        <v>3973</v>
      </c>
      <c r="H77" s="422">
        <v>3887.5</v>
      </c>
      <c r="I77" s="424">
        <v>3850</v>
      </c>
      <c r="J77" s="529" t="s">
        <v>3073</v>
      </c>
      <c r="K77" s="530"/>
      <c r="L77" s="429">
        <f>F77-H77</f>
        <v>45.5</v>
      </c>
      <c r="M77" s="422">
        <f>L77*N77</f>
        <v>11375</v>
      </c>
      <c r="N77" s="430">
        <v>250</v>
      </c>
      <c r="O77" s="425" t="s">
        <v>272</v>
      </c>
      <c r="P77" s="426">
        <v>43109</v>
      </c>
      <c r="R77" s="204"/>
      <c r="S77" s="208" t="s">
        <v>2485</v>
      </c>
      <c r="T77" s="206"/>
      <c r="U77" s="206"/>
      <c r="V77" s="206"/>
      <c r="W77" s="206"/>
      <c r="X77" s="206"/>
      <c r="Y77" s="206"/>
      <c r="Z77" s="206"/>
    </row>
    <row r="78" spans="1:28" s="148" customFormat="1">
      <c r="A78" s="259">
        <v>5</v>
      </c>
      <c r="B78" s="453">
        <v>43109</v>
      </c>
      <c r="C78" s="453"/>
      <c r="D78" s="258" t="s">
        <v>2997</v>
      </c>
      <c r="E78" s="454" t="s">
        <v>2437</v>
      </c>
      <c r="F78" s="454">
        <v>10632.5</v>
      </c>
      <c r="G78" s="259">
        <v>10730</v>
      </c>
      <c r="H78" s="259">
        <v>10730</v>
      </c>
      <c r="I78" s="454">
        <v>10430</v>
      </c>
      <c r="J78" s="527" t="s">
        <v>3099</v>
      </c>
      <c r="K78" s="528"/>
      <c r="L78" s="260">
        <f>F78-H78</f>
        <v>-97.5</v>
      </c>
      <c r="M78" s="259">
        <f>L78*N78</f>
        <v>-7312.5</v>
      </c>
      <c r="N78" s="455">
        <v>75</v>
      </c>
      <c r="O78" s="456" t="s">
        <v>2205</v>
      </c>
      <c r="P78" s="457">
        <v>43115</v>
      </c>
      <c r="R78" s="204"/>
      <c r="S78" s="208" t="s">
        <v>2485</v>
      </c>
      <c r="T78" s="206"/>
      <c r="U78" s="206"/>
      <c r="V78" s="206"/>
      <c r="W78" s="206"/>
      <c r="X78" s="206"/>
      <c r="Y78" s="206"/>
      <c r="Z78" s="206"/>
    </row>
    <row r="79" spans="1:28" s="148" customFormat="1">
      <c r="A79" s="259">
        <v>6</v>
      </c>
      <c r="B79" s="453">
        <v>43117</v>
      </c>
      <c r="C79" s="453"/>
      <c r="D79" s="258" t="s">
        <v>2997</v>
      </c>
      <c r="E79" s="454" t="s">
        <v>2437</v>
      </c>
      <c r="F79" s="454">
        <v>10724.5</v>
      </c>
      <c r="G79" s="259">
        <v>10875</v>
      </c>
      <c r="H79" s="259">
        <v>10875</v>
      </c>
      <c r="I79" s="454">
        <v>10422</v>
      </c>
      <c r="J79" s="527" t="s">
        <v>3151</v>
      </c>
      <c r="K79" s="528"/>
      <c r="L79" s="260">
        <f>F79-H79</f>
        <v>-150.5</v>
      </c>
      <c r="M79" s="259">
        <f>L79*N79</f>
        <v>-11287.5</v>
      </c>
      <c r="N79" s="455">
        <v>75</v>
      </c>
      <c r="O79" s="456" t="s">
        <v>2205</v>
      </c>
      <c r="P79" s="457">
        <v>43119</v>
      </c>
      <c r="R79" s="204"/>
      <c r="S79" s="208" t="s">
        <v>2498</v>
      </c>
      <c r="T79" s="206"/>
      <c r="U79" s="206"/>
      <c r="V79" s="206"/>
      <c r="W79" s="206"/>
      <c r="X79" s="206"/>
      <c r="Y79" s="206"/>
      <c r="Z79" s="206"/>
    </row>
    <row r="80" spans="1:28" s="148" customFormat="1">
      <c r="A80" s="422">
        <v>7</v>
      </c>
      <c r="B80" s="427">
        <v>43124</v>
      </c>
      <c r="C80" s="427"/>
      <c r="D80" s="428" t="s">
        <v>3177</v>
      </c>
      <c r="E80" s="424" t="s">
        <v>2437</v>
      </c>
      <c r="F80" s="424">
        <v>11085</v>
      </c>
      <c r="G80" s="422">
        <v>11210</v>
      </c>
      <c r="H80" s="422">
        <v>11045</v>
      </c>
      <c r="I80" s="424">
        <v>10800</v>
      </c>
      <c r="J80" s="529" t="s">
        <v>295</v>
      </c>
      <c r="K80" s="530"/>
      <c r="L80" s="429">
        <f>F80-H80</f>
        <v>40</v>
      </c>
      <c r="M80" s="422">
        <f>L80*N80</f>
        <v>3000</v>
      </c>
      <c r="N80" s="430">
        <v>75</v>
      </c>
      <c r="O80" s="425" t="s">
        <v>272</v>
      </c>
      <c r="P80" s="426">
        <v>43131</v>
      </c>
      <c r="R80" s="204"/>
      <c r="S80" s="208" t="s">
        <v>2484</v>
      </c>
      <c r="T80" s="206"/>
      <c r="U80" s="206"/>
      <c r="V80" s="206"/>
      <c r="W80" s="206"/>
      <c r="X80" s="206"/>
      <c r="Y80" s="206"/>
      <c r="Z80" s="206"/>
    </row>
    <row r="81" spans="1:28" s="148" customFormat="1">
      <c r="A81" s="390"/>
      <c r="B81" s="399"/>
      <c r="C81" s="399"/>
      <c r="D81" s="400"/>
      <c r="E81" s="392"/>
      <c r="F81" s="392"/>
      <c r="G81" s="390"/>
      <c r="H81" s="390"/>
      <c r="I81" s="392"/>
      <c r="J81" s="458"/>
      <c r="K81" s="459"/>
      <c r="L81" s="401"/>
      <c r="M81" s="390"/>
      <c r="N81" s="402"/>
      <c r="O81" s="403"/>
      <c r="P81" s="404"/>
      <c r="R81" s="204"/>
      <c r="S81" s="208"/>
      <c r="T81" s="206"/>
      <c r="U81" s="206"/>
      <c r="V81" s="206"/>
      <c r="W81" s="206"/>
      <c r="X81" s="206"/>
      <c r="Y81" s="206"/>
      <c r="Z81" s="206"/>
    </row>
    <row r="82" spans="1:28" s="148" customFormat="1">
      <c r="A82" s="390"/>
      <c r="B82" s="399"/>
      <c r="C82" s="399"/>
      <c r="D82" s="400"/>
      <c r="E82" s="392"/>
      <c r="F82" s="392"/>
      <c r="G82" s="390"/>
      <c r="H82" s="390"/>
      <c r="I82" s="392"/>
      <c r="J82" s="458"/>
      <c r="K82" s="459"/>
      <c r="L82" s="401"/>
      <c r="M82" s="390"/>
      <c r="N82" s="402"/>
      <c r="O82" s="403"/>
      <c r="P82" s="404"/>
      <c r="R82" s="204"/>
      <c r="S82" s="208"/>
      <c r="T82" s="206"/>
      <c r="U82" s="206"/>
      <c r="V82" s="206"/>
      <c r="W82" s="206"/>
      <c r="X82" s="206"/>
      <c r="Y82" s="206"/>
      <c r="Z82" s="206"/>
    </row>
    <row r="83" spans="1:28" s="148" customFormat="1">
      <c r="A83" s="390"/>
      <c r="B83" s="399"/>
      <c r="C83" s="399"/>
      <c r="D83" s="400"/>
      <c r="E83" s="392"/>
      <c r="F83" s="392"/>
      <c r="G83" s="390"/>
      <c r="H83" s="390"/>
      <c r="I83" s="392"/>
      <c r="J83" s="458"/>
      <c r="K83" s="459"/>
      <c r="L83" s="401"/>
      <c r="M83" s="390"/>
      <c r="N83" s="402"/>
      <c r="O83" s="403"/>
      <c r="P83" s="404"/>
      <c r="R83" s="204"/>
      <c r="S83" s="208"/>
      <c r="T83" s="206"/>
      <c r="U83" s="206"/>
      <c r="V83" s="206"/>
      <c r="W83" s="206"/>
      <c r="X83" s="206"/>
      <c r="Y83" s="206"/>
      <c r="Z83" s="206"/>
    </row>
    <row r="84" spans="1:28">
      <c r="A84" s="408"/>
      <c r="B84" s="187"/>
      <c r="C84" s="409"/>
      <c r="D84" s="410"/>
      <c r="E84" s="411"/>
      <c r="F84" s="412"/>
      <c r="G84" s="412"/>
      <c r="H84" s="412"/>
      <c r="I84" s="412"/>
      <c r="J84" s="567"/>
      <c r="K84" s="568"/>
      <c r="L84" s="413"/>
      <c r="M84" s="413"/>
      <c r="N84" s="407"/>
      <c r="O84" s="68"/>
      <c r="P84" s="414"/>
      <c r="R84" s="1"/>
      <c r="S84" s="49"/>
      <c r="T84" s="18"/>
      <c r="U84" s="18"/>
      <c r="V84" s="18"/>
      <c r="W84" s="18"/>
      <c r="X84" s="18"/>
      <c r="Y84" s="18"/>
      <c r="Z84" s="18"/>
      <c r="AA84" s="18"/>
      <c r="AB84" s="18"/>
    </row>
    <row r="85" spans="1:28">
      <c r="A85" s="468"/>
      <c r="B85" s="210"/>
      <c r="C85" s="469"/>
      <c r="D85" s="470"/>
      <c r="E85" s="471"/>
      <c r="F85" s="183"/>
      <c r="G85" s="183"/>
      <c r="H85" s="183"/>
      <c r="I85" s="183"/>
      <c r="J85" s="89"/>
      <c r="K85" s="89"/>
      <c r="L85" s="472"/>
      <c r="M85" s="472"/>
      <c r="N85" s="89"/>
      <c r="O85" s="18"/>
      <c r="P85" s="473"/>
      <c r="R85" s="1"/>
      <c r="S85" s="49"/>
      <c r="T85" s="18"/>
      <c r="U85" s="18"/>
      <c r="V85" s="18"/>
      <c r="W85" s="18"/>
      <c r="X85" s="18"/>
      <c r="Y85" s="18"/>
      <c r="Z85" s="18"/>
      <c r="AA85" s="18"/>
      <c r="AB85" s="18"/>
    </row>
    <row r="86" spans="1:28">
      <c r="A86" s="468"/>
      <c r="B86" s="210"/>
      <c r="C86" s="469"/>
      <c r="D86" s="470"/>
      <c r="E86" s="471"/>
      <c r="F86" s="183"/>
      <c r="G86" s="183"/>
      <c r="H86" s="183"/>
      <c r="I86" s="183"/>
      <c r="J86" s="89"/>
      <c r="K86" s="89"/>
      <c r="L86" s="472"/>
      <c r="M86" s="472"/>
      <c r="N86" s="89"/>
      <c r="O86" s="18"/>
      <c r="P86" s="473"/>
      <c r="R86" s="1"/>
      <c r="S86" s="49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5">
      <c r="A87" s="107" t="s">
        <v>276</v>
      </c>
      <c r="B87" s="107"/>
      <c r="C87" s="107"/>
      <c r="D87" s="107"/>
      <c r="E87" s="166"/>
      <c r="F87" s="183"/>
      <c r="G87" s="183"/>
      <c r="H87" s="183"/>
      <c r="I87" s="183"/>
      <c r="J87" s="9"/>
      <c r="K87" s="93"/>
      <c r="L87" s="49"/>
      <c r="M87" s="49"/>
      <c r="N87" s="49"/>
      <c r="O87" s="1"/>
      <c r="P87" s="9"/>
      <c r="R87" s="1"/>
      <c r="S87" s="49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38.25">
      <c r="A88" s="85" t="s">
        <v>13</v>
      </c>
      <c r="B88" s="85" t="s">
        <v>218</v>
      </c>
      <c r="C88" s="85"/>
      <c r="D88" s="86" t="s">
        <v>259</v>
      </c>
      <c r="E88" s="85" t="s">
        <v>260</v>
      </c>
      <c r="F88" s="85" t="s">
        <v>261</v>
      </c>
      <c r="G88" s="184" t="s">
        <v>262</v>
      </c>
      <c r="H88" s="85" t="s">
        <v>263</v>
      </c>
      <c r="I88" s="85" t="s">
        <v>264</v>
      </c>
      <c r="J88" s="556" t="s">
        <v>265</v>
      </c>
      <c r="K88" s="557"/>
      <c r="L88" s="169" t="s">
        <v>277</v>
      </c>
      <c r="M88" s="177" t="s">
        <v>274</v>
      </c>
      <c r="N88" s="85" t="s">
        <v>275</v>
      </c>
      <c r="O88" s="85" t="s">
        <v>268</v>
      </c>
      <c r="P88" s="86" t="s">
        <v>269</v>
      </c>
      <c r="R88" s="1"/>
      <c r="S88" s="89"/>
      <c r="T88" s="18"/>
      <c r="U88" s="18"/>
      <c r="V88" s="18"/>
      <c r="W88" s="18"/>
      <c r="X88" s="18"/>
      <c r="Y88" s="18"/>
      <c r="Z88" s="18"/>
    </row>
    <row r="89" spans="1:28" s="405" customFormat="1">
      <c r="A89" s="422">
        <v>1</v>
      </c>
      <c r="B89" s="423">
        <v>43098</v>
      </c>
      <c r="C89" s="264"/>
      <c r="D89" s="264" t="s">
        <v>3001</v>
      </c>
      <c r="E89" s="424" t="s">
        <v>270</v>
      </c>
      <c r="F89" s="424">
        <v>38.5</v>
      </c>
      <c r="G89" s="422"/>
      <c r="H89" s="422">
        <v>53</v>
      </c>
      <c r="I89" s="424">
        <v>100</v>
      </c>
      <c r="J89" s="544" t="s">
        <v>3024</v>
      </c>
      <c r="K89" s="545"/>
      <c r="L89" s="422">
        <f>H89-F89</f>
        <v>14.5</v>
      </c>
      <c r="M89" s="422">
        <f t="shared" ref="M89:M100" si="40">L89*N89</f>
        <v>1087.5</v>
      </c>
      <c r="N89" s="422">
        <v>75</v>
      </c>
      <c r="O89" s="425" t="s">
        <v>272</v>
      </c>
      <c r="P89" s="426">
        <v>43102</v>
      </c>
      <c r="R89" s="110"/>
      <c r="S89" s="103" t="s">
        <v>2498</v>
      </c>
      <c r="T89" s="406"/>
      <c r="U89" s="406"/>
      <c r="V89" s="406"/>
      <c r="W89" s="406"/>
      <c r="X89" s="406"/>
      <c r="Y89" s="406"/>
      <c r="Z89" s="406"/>
    </row>
    <row r="90" spans="1:28" s="405" customFormat="1">
      <c r="A90" s="422">
        <v>2</v>
      </c>
      <c r="B90" s="423">
        <v>43104</v>
      </c>
      <c r="C90" s="264"/>
      <c r="D90" s="264" t="s">
        <v>3032</v>
      </c>
      <c r="E90" s="424" t="s">
        <v>270</v>
      </c>
      <c r="F90" s="424">
        <v>23</v>
      </c>
      <c r="G90" s="422"/>
      <c r="H90" s="422">
        <v>45.5</v>
      </c>
      <c r="I90" s="424">
        <v>60</v>
      </c>
      <c r="J90" s="544" t="s">
        <v>3041</v>
      </c>
      <c r="K90" s="545"/>
      <c r="L90" s="422">
        <f>H90-F90</f>
        <v>22.5</v>
      </c>
      <c r="M90" s="422">
        <f t="shared" si="40"/>
        <v>900</v>
      </c>
      <c r="N90" s="422">
        <v>40</v>
      </c>
      <c r="O90" s="425" t="s">
        <v>272</v>
      </c>
      <c r="P90" s="426">
        <v>43104</v>
      </c>
      <c r="R90" s="110"/>
      <c r="S90" s="103" t="s">
        <v>2486</v>
      </c>
      <c r="T90" s="406"/>
      <c r="U90" s="406"/>
      <c r="V90" s="406"/>
      <c r="W90" s="406"/>
      <c r="X90" s="406"/>
      <c r="Y90" s="406"/>
      <c r="Z90" s="406"/>
    </row>
    <row r="91" spans="1:28" s="148" customFormat="1">
      <c r="A91" s="259">
        <v>3</v>
      </c>
      <c r="B91" s="453">
        <v>43104</v>
      </c>
      <c r="C91" s="453"/>
      <c r="D91" s="258" t="s">
        <v>3038</v>
      </c>
      <c r="E91" s="454" t="s">
        <v>270</v>
      </c>
      <c r="F91" s="454">
        <v>32.5</v>
      </c>
      <c r="G91" s="259"/>
      <c r="H91" s="259">
        <v>0</v>
      </c>
      <c r="I91" s="454">
        <v>100</v>
      </c>
      <c r="J91" s="527" t="s">
        <v>3195</v>
      </c>
      <c r="K91" s="528"/>
      <c r="L91" s="260">
        <f>H91-F91</f>
        <v>-32.5</v>
      </c>
      <c r="M91" s="259">
        <f t="shared" si="40"/>
        <v>-2437.5</v>
      </c>
      <c r="N91" s="455">
        <v>75</v>
      </c>
      <c r="O91" s="456" t="s">
        <v>2205</v>
      </c>
      <c r="P91" s="457">
        <v>43125</v>
      </c>
      <c r="R91" s="204"/>
      <c r="S91" s="208" t="s">
        <v>2498</v>
      </c>
      <c r="T91" s="206"/>
      <c r="U91" s="206"/>
      <c r="V91" s="206"/>
      <c r="W91" s="206"/>
      <c r="X91" s="206"/>
      <c r="Y91" s="206"/>
      <c r="Z91" s="206"/>
    </row>
    <row r="92" spans="1:28" s="405" customFormat="1">
      <c r="A92" s="422">
        <v>4</v>
      </c>
      <c r="B92" s="423">
        <v>43109</v>
      </c>
      <c r="C92" s="264"/>
      <c r="D92" s="264" t="s">
        <v>3067</v>
      </c>
      <c r="E92" s="424" t="s">
        <v>270</v>
      </c>
      <c r="F92" s="424">
        <v>70</v>
      </c>
      <c r="G92" s="422"/>
      <c r="H92" s="422">
        <v>91.5</v>
      </c>
      <c r="I92" s="424">
        <v>150</v>
      </c>
      <c r="J92" s="544" t="s">
        <v>3076</v>
      </c>
      <c r="K92" s="545"/>
      <c r="L92" s="422">
        <f>H92-F92</f>
        <v>21.5</v>
      </c>
      <c r="M92" s="422">
        <f t="shared" si="40"/>
        <v>860</v>
      </c>
      <c r="N92" s="422">
        <v>40</v>
      </c>
      <c r="O92" s="425" t="s">
        <v>272</v>
      </c>
      <c r="P92" s="426">
        <v>43110</v>
      </c>
      <c r="R92" s="110"/>
      <c r="S92" s="103" t="s">
        <v>2486</v>
      </c>
      <c r="T92" s="406"/>
      <c r="U92" s="406"/>
      <c r="V92" s="406"/>
      <c r="W92" s="406"/>
      <c r="X92" s="406"/>
      <c r="Y92" s="406"/>
      <c r="Z92" s="406"/>
    </row>
    <row r="93" spans="1:28" s="405" customFormat="1">
      <c r="A93" s="422">
        <v>5</v>
      </c>
      <c r="B93" s="423">
        <v>43111</v>
      </c>
      <c r="C93" s="264"/>
      <c r="D93" s="264" t="s">
        <v>3080</v>
      </c>
      <c r="E93" s="424" t="s">
        <v>270</v>
      </c>
      <c r="F93" s="424">
        <v>23</v>
      </c>
      <c r="G93" s="422"/>
      <c r="H93" s="422">
        <v>55</v>
      </c>
      <c r="I93" s="424">
        <v>60</v>
      </c>
      <c r="J93" s="544" t="s">
        <v>3081</v>
      </c>
      <c r="K93" s="545"/>
      <c r="L93" s="422">
        <f>H93-F93</f>
        <v>32</v>
      </c>
      <c r="M93" s="422">
        <f t="shared" si="40"/>
        <v>1280</v>
      </c>
      <c r="N93" s="422">
        <v>40</v>
      </c>
      <c r="O93" s="425" t="s">
        <v>272</v>
      </c>
      <c r="P93" s="426">
        <v>43111</v>
      </c>
      <c r="R93" s="110"/>
      <c r="S93" s="103" t="s">
        <v>2486</v>
      </c>
      <c r="T93" s="406"/>
      <c r="U93" s="406"/>
      <c r="V93" s="406"/>
      <c r="W93" s="406"/>
      <c r="X93" s="406"/>
      <c r="Y93" s="406"/>
      <c r="Z93" s="406"/>
    </row>
    <row r="94" spans="1:28" s="405" customFormat="1">
      <c r="A94" s="422">
        <v>6</v>
      </c>
      <c r="B94" s="423">
        <v>43112</v>
      </c>
      <c r="C94" s="264"/>
      <c r="D94" s="264" t="s">
        <v>3091</v>
      </c>
      <c r="E94" s="424" t="s">
        <v>270</v>
      </c>
      <c r="F94" s="424">
        <v>56</v>
      </c>
      <c r="G94" s="422"/>
      <c r="H94" s="422">
        <v>80</v>
      </c>
      <c r="I94" s="424">
        <v>120</v>
      </c>
      <c r="J94" s="544" t="s">
        <v>3092</v>
      </c>
      <c r="K94" s="545"/>
      <c r="L94" s="422">
        <f>H94-F94</f>
        <v>24</v>
      </c>
      <c r="M94" s="422">
        <f t="shared" si="40"/>
        <v>1800</v>
      </c>
      <c r="N94" s="422">
        <v>75</v>
      </c>
      <c r="O94" s="425" t="s">
        <v>272</v>
      </c>
      <c r="P94" s="426">
        <v>43112</v>
      </c>
      <c r="R94" s="110"/>
      <c r="S94" s="103" t="s">
        <v>2486</v>
      </c>
      <c r="T94" s="406"/>
      <c r="U94" s="406"/>
      <c r="V94" s="406"/>
      <c r="W94" s="406"/>
      <c r="X94" s="406"/>
      <c r="Y94" s="406"/>
      <c r="Z94" s="406"/>
    </row>
    <row r="95" spans="1:28" s="148" customFormat="1">
      <c r="A95" s="259">
        <v>7</v>
      </c>
      <c r="B95" s="453">
        <v>43112</v>
      </c>
      <c r="C95" s="453"/>
      <c r="D95" s="258" t="s">
        <v>3091</v>
      </c>
      <c r="E95" s="454" t="s">
        <v>270</v>
      </c>
      <c r="F95" s="454">
        <v>56</v>
      </c>
      <c r="G95" s="259"/>
      <c r="H95" s="259"/>
      <c r="I95" s="454">
        <v>129</v>
      </c>
      <c r="J95" s="527" t="s">
        <v>3194</v>
      </c>
      <c r="K95" s="528"/>
      <c r="L95" s="260">
        <f>H95-F95</f>
        <v>-56</v>
      </c>
      <c r="M95" s="259">
        <f t="shared" si="40"/>
        <v>-4200</v>
      </c>
      <c r="N95" s="455">
        <v>75</v>
      </c>
      <c r="O95" s="456" t="s">
        <v>2205</v>
      </c>
      <c r="P95" s="457">
        <v>43125</v>
      </c>
      <c r="R95" s="204"/>
      <c r="S95" s="208" t="s">
        <v>2486</v>
      </c>
      <c r="T95" s="206"/>
      <c r="U95" s="206"/>
      <c r="V95" s="206"/>
      <c r="W95" s="206"/>
      <c r="X95" s="206"/>
      <c r="Y95" s="206"/>
      <c r="Z95" s="206"/>
    </row>
    <row r="96" spans="1:28" s="405" customFormat="1">
      <c r="A96" s="422">
        <v>8</v>
      </c>
      <c r="B96" s="423">
        <v>43118</v>
      </c>
      <c r="C96" s="264"/>
      <c r="D96" s="264" t="s">
        <v>3136</v>
      </c>
      <c r="E96" s="424" t="s">
        <v>270</v>
      </c>
      <c r="F96" s="424">
        <v>23</v>
      </c>
      <c r="G96" s="422"/>
      <c r="H96" s="422">
        <v>55</v>
      </c>
      <c r="I96" s="424">
        <v>60</v>
      </c>
      <c r="J96" s="544" t="s">
        <v>3081</v>
      </c>
      <c r="K96" s="545"/>
      <c r="L96" s="422">
        <f>H96-F96</f>
        <v>32</v>
      </c>
      <c r="M96" s="422">
        <f t="shared" si="40"/>
        <v>1280</v>
      </c>
      <c r="N96" s="422">
        <v>40</v>
      </c>
      <c r="O96" s="425" t="s">
        <v>272</v>
      </c>
      <c r="P96" s="426">
        <v>43118</v>
      </c>
      <c r="R96" s="110"/>
      <c r="S96" s="103" t="s">
        <v>2486</v>
      </c>
      <c r="T96" s="406"/>
      <c r="U96" s="406"/>
      <c r="V96" s="406"/>
      <c r="W96" s="406"/>
      <c r="X96" s="406"/>
      <c r="Y96" s="406"/>
      <c r="Z96" s="406"/>
    </row>
    <row r="97" spans="1:27" s="405" customFormat="1">
      <c r="A97" s="422">
        <v>9</v>
      </c>
      <c r="B97" s="423">
        <v>43118</v>
      </c>
      <c r="C97" s="264"/>
      <c r="D97" s="264" t="s">
        <v>3136</v>
      </c>
      <c r="E97" s="424" t="s">
        <v>270</v>
      </c>
      <c r="F97" s="424">
        <v>18</v>
      </c>
      <c r="G97" s="422"/>
      <c r="H97" s="422">
        <v>28</v>
      </c>
      <c r="I97" s="424">
        <v>50</v>
      </c>
      <c r="J97" s="544" t="s">
        <v>3137</v>
      </c>
      <c r="K97" s="545"/>
      <c r="L97" s="422">
        <f>H97-F97</f>
        <v>10</v>
      </c>
      <c r="M97" s="422">
        <f t="shared" si="40"/>
        <v>400</v>
      </c>
      <c r="N97" s="422">
        <v>40</v>
      </c>
      <c r="O97" s="425" t="s">
        <v>272</v>
      </c>
      <c r="P97" s="426">
        <v>43118</v>
      </c>
      <c r="R97" s="110"/>
      <c r="S97" s="103" t="s">
        <v>2486</v>
      </c>
      <c r="T97" s="406"/>
      <c r="U97" s="406"/>
      <c r="V97" s="406"/>
      <c r="W97" s="406"/>
      <c r="X97" s="406"/>
      <c r="Y97" s="406"/>
      <c r="Z97" s="406"/>
    </row>
    <row r="98" spans="1:27" s="148" customFormat="1">
      <c r="A98" s="259">
        <v>10</v>
      </c>
      <c r="B98" s="453">
        <v>43119</v>
      </c>
      <c r="C98" s="453"/>
      <c r="D98" s="258" t="s">
        <v>3144</v>
      </c>
      <c r="E98" s="454" t="s">
        <v>270</v>
      </c>
      <c r="F98" s="454">
        <v>8.5</v>
      </c>
      <c r="G98" s="259"/>
      <c r="H98" s="259">
        <v>0</v>
      </c>
      <c r="I98" s="454" t="s">
        <v>3145</v>
      </c>
      <c r="J98" s="527" t="s">
        <v>3193</v>
      </c>
      <c r="K98" s="528"/>
      <c r="L98" s="260">
        <f>H98-F98</f>
        <v>-8.5</v>
      </c>
      <c r="M98" s="259">
        <f t="shared" si="40"/>
        <v>-6375</v>
      </c>
      <c r="N98" s="455">
        <v>750</v>
      </c>
      <c r="O98" s="456" t="s">
        <v>2205</v>
      </c>
      <c r="P98" s="457">
        <v>43125</v>
      </c>
      <c r="R98" s="204"/>
      <c r="S98" s="208" t="s">
        <v>2484</v>
      </c>
      <c r="T98" s="206"/>
      <c r="U98" s="206"/>
      <c r="V98" s="206"/>
      <c r="W98" s="206"/>
      <c r="X98" s="206"/>
      <c r="Y98" s="206"/>
      <c r="Z98" s="206"/>
    </row>
    <row r="99" spans="1:27" s="148" customFormat="1">
      <c r="A99" s="259">
        <v>11</v>
      </c>
      <c r="B99" s="453">
        <v>43123</v>
      </c>
      <c r="C99" s="453"/>
      <c r="D99" s="258" t="s">
        <v>3167</v>
      </c>
      <c r="E99" s="454" t="s">
        <v>270</v>
      </c>
      <c r="F99" s="454">
        <v>50</v>
      </c>
      <c r="G99" s="259"/>
      <c r="H99" s="259">
        <v>0</v>
      </c>
      <c r="I99" s="454">
        <v>120</v>
      </c>
      <c r="J99" s="527" t="s">
        <v>3192</v>
      </c>
      <c r="K99" s="528"/>
      <c r="L99" s="260">
        <f>H99-F99</f>
        <v>-50</v>
      </c>
      <c r="M99" s="259">
        <f t="shared" si="40"/>
        <v>-3750</v>
      </c>
      <c r="N99" s="455">
        <v>75</v>
      </c>
      <c r="O99" s="456" t="s">
        <v>2205</v>
      </c>
      <c r="P99" s="457">
        <v>43125</v>
      </c>
      <c r="R99" s="204"/>
      <c r="S99" s="208" t="s">
        <v>2484</v>
      </c>
      <c r="T99" s="206"/>
      <c r="U99" s="206"/>
      <c r="V99" s="206"/>
      <c r="W99" s="206"/>
      <c r="X99" s="206"/>
      <c r="Y99" s="206"/>
      <c r="Z99" s="206"/>
    </row>
    <row r="100" spans="1:27" s="148" customFormat="1">
      <c r="A100" s="259">
        <v>12</v>
      </c>
      <c r="B100" s="453">
        <v>43125</v>
      </c>
      <c r="C100" s="453"/>
      <c r="D100" s="258" t="s">
        <v>3189</v>
      </c>
      <c r="E100" s="454" t="s">
        <v>270</v>
      </c>
      <c r="F100" s="454">
        <v>27.5</v>
      </c>
      <c r="G100" s="259"/>
      <c r="H100" s="259">
        <v>0</v>
      </c>
      <c r="I100" s="454" t="s">
        <v>3190</v>
      </c>
      <c r="J100" s="527" t="s">
        <v>3191</v>
      </c>
      <c r="K100" s="528"/>
      <c r="L100" s="260">
        <f>H100-F100</f>
        <v>-27.5</v>
      </c>
      <c r="M100" s="259">
        <f t="shared" si="40"/>
        <v>-1100</v>
      </c>
      <c r="N100" s="455">
        <v>40</v>
      </c>
      <c r="O100" s="456" t="s">
        <v>2205</v>
      </c>
      <c r="P100" s="457">
        <v>43125</v>
      </c>
      <c r="R100" s="204"/>
      <c r="S100" s="208" t="s">
        <v>2486</v>
      </c>
      <c r="T100" s="206"/>
      <c r="U100" s="206"/>
      <c r="V100" s="206"/>
      <c r="W100" s="206"/>
      <c r="X100" s="206"/>
      <c r="Y100" s="206"/>
      <c r="Z100" s="206"/>
    </row>
    <row r="101" spans="1:27">
      <c r="A101" s="497">
        <v>13</v>
      </c>
      <c r="B101" s="517">
        <v>43131</v>
      </c>
      <c r="C101" s="264"/>
      <c r="D101" s="264" t="s">
        <v>3252</v>
      </c>
      <c r="E101" s="424" t="s">
        <v>270</v>
      </c>
      <c r="F101" s="424">
        <v>93</v>
      </c>
      <c r="G101" s="422"/>
      <c r="H101" s="422">
        <v>85</v>
      </c>
      <c r="I101" s="497">
        <v>300</v>
      </c>
      <c r="J101" s="519" t="s">
        <v>3254</v>
      </c>
      <c r="K101" s="520"/>
      <c r="L101" s="422">
        <f>H101-F101</f>
        <v>-8</v>
      </c>
      <c r="M101" s="497">
        <f>N101*42.5</f>
        <v>1700</v>
      </c>
      <c r="N101" s="497">
        <v>40</v>
      </c>
      <c r="O101" s="499" t="s">
        <v>272</v>
      </c>
      <c r="P101" s="501">
        <v>43131</v>
      </c>
      <c r="R101" s="1"/>
      <c r="S101" s="89" t="s">
        <v>2486</v>
      </c>
      <c r="T101" s="18"/>
      <c r="U101" s="18"/>
      <c r="V101" s="18"/>
      <c r="W101" s="18"/>
      <c r="X101" s="18"/>
      <c r="Y101" s="18"/>
      <c r="Z101" s="18"/>
    </row>
    <row r="102" spans="1:27">
      <c r="A102" s="498"/>
      <c r="B102" s="518"/>
      <c r="C102" s="264"/>
      <c r="D102" s="264" t="s">
        <v>3253</v>
      </c>
      <c r="E102" s="424" t="s">
        <v>270</v>
      </c>
      <c r="F102" s="424">
        <v>57</v>
      </c>
      <c r="G102" s="422"/>
      <c r="H102" s="422">
        <v>107.5</v>
      </c>
      <c r="I102" s="498"/>
      <c r="J102" s="521"/>
      <c r="K102" s="522"/>
      <c r="L102" s="422">
        <f>H102-F102</f>
        <v>50.5</v>
      </c>
      <c r="M102" s="498"/>
      <c r="N102" s="498"/>
      <c r="O102" s="500"/>
      <c r="P102" s="502"/>
      <c r="R102" s="1"/>
      <c r="S102" s="89"/>
      <c r="T102" s="18"/>
      <c r="U102" s="18"/>
      <c r="V102" s="18"/>
      <c r="W102" s="18"/>
      <c r="X102" s="18"/>
      <c r="Y102" s="18"/>
      <c r="Z102" s="18"/>
    </row>
    <row r="103" spans="1:27">
      <c r="A103" s="503">
        <v>14</v>
      </c>
      <c r="B103" s="505">
        <v>43131</v>
      </c>
      <c r="C103" s="87"/>
      <c r="D103" s="87" t="s">
        <v>3255</v>
      </c>
      <c r="E103" s="481" t="s">
        <v>270</v>
      </c>
      <c r="F103" s="481" t="s">
        <v>3256</v>
      </c>
      <c r="G103" s="482"/>
      <c r="H103" s="482"/>
      <c r="I103" s="503">
        <v>350</v>
      </c>
      <c r="J103" s="507" t="s">
        <v>271</v>
      </c>
      <c r="K103" s="508"/>
      <c r="L103" s="482"/>
      <c r="M103" s="503"/>
      <c r="N103" s="503"/>
      <c r="O103" s="511"/>
      <c r="P103" s="513"/>
      <c r="R103" s="1"/>
      <c r="S103" s="89" t="s">
        <v>2486</v>
      </c>
      <c r="T103" s="18"/>
      <c r="U103" s="18"/>
      <c r="V103" s="18"/>
      <c r="W103" s="18"/>
      <c r="X103" s="18"/>
      <c r="Y103" s="18"/>
      <c r="Z103" s="18"/>
    </row>
    <row r="104" spans="1:27">
      <c r="A104" s="504"/>
      <c r="B104" s="506"/>
      <c r="C104" s="87"/>
      <c r="D104" s="87" t="s">
        <v>3257</v>
      </c>
      <c r="E104" s="481" t="s">
        <v>270</v>
      </c>
      <c r="F104" s="481" t="s">
        <v>3258</v>
      </c>
      <c r="G104" s="482"/>
      <c r="H104" s="482"/>
      <c r="I104" s="504"/>
      <c r="J104" s="509"/>
      <c r="K104" s="510"/>
      <c r="L104" s="482"/>
      <c r="M104" s="504"/>
      <c r="N104" s="504"/>
      <c r="O104" s="512"/>
      <c r="P104" s="514"/>
      <c r="R104" s="1"/>
      <c r="S104" s="89"/>
      <c r="T104" s="18"/>
      <c r="U104" s="18"/>
      <c r="V104" s="18"/>
      <c r="W104" s="18"/>
      <c r="X104" s="18"/>
      <c r="Y104" s="18"/>
      <c r="Z104" s="18"/>
    </row>
    <row r="105" spans="1:27">
      <c r="A105" s="390"/>
      <c r="B105" s="187"/>
      <c r="C105" s="391"/>
      <c r="D105" s="391"/>
      <c r="E105" s="392"/>
      <c r="F105" s="392"/>
      <c r="G105" s="390"/>
      <c r="H105" s="390"/>
      <c r="I105" s="393"/>
      <c r="J105" s="515"/>
      <c r="K105" s="516"/>
      <c r="L105" s="190"/>
      <c r="M105" s="190"/>
      <c r="N105" s="190"/>
      <c r="O105" s="389"/>
      <c r="P105" s="230"/>
      <c r="R105" s="1"/>
      <c r="S105" s="89"/>
      <c r="T105" s="18"/>
      <c r="U105" s="18"/>
      <c r="V105" s="18"/>
      <c r="W105" s="18"/>
      <c r="X105" s="18"/>
      <c r="Y105" s="18"/>
      <c r="Z105" s="18"/>
    </row>
    <row r="106" spans="1:27">
      <c r="A106" s="390"/>
      <c r="B106" s="187"/>
      <c r="C106" s="391"/>
      <c r="D106" s="391"/>
      <c r="E106" s="392"/>
      <c r="F106" s="392"/>
      <c r="G106" s="390"/>
      <c r="H106" s="390"/>
      <c r="I106" s="393"/>
      <c r="J106" s="515"/>
      <c r="K106" s="516"/>
      <c r="L106" s="190"/>
      <c r="M106" s="190"/>
      <c r="N106" s="190"/>
      <c r="O106" s="389"/>
      <c r="P106" s="230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27">
      <c r="A107" s="390"/>
      <c r="B107" s="187"/>
      <c r="C107" s="391"/>
      <c r="D107" s="391"/>
      <c r="E107" s="392"/>
      <c r="F107" s="392"/>
      <c r="G107" s="390"/>
      <c r="H107" s="390"/>
      <c r="I107" s="393"/>
      <c r="J107" s="515"/>
      <c r="K107" s="516"/>
      <c r="L107" s="190"/>
      <c r="M107" s="190"/>
      <c r="N107" s="190"/>
      <c r="O107" s="389"/>
      <c r="P107" s="230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27">
      <c r="A108" s="474"/>
      <c r="B108" s="210"/>
      <c r="C108" s="475"/>
      <c r="D108" s="475"/>
      <c r="E108" s="104"/>
      <c r="F108" s="104"/>
      <c r="G108" s="474"/>
      <c r="H108" s="474"/>
      <c r="I108" s="476"/>
      <c r="J108" s="89"/>
      <c r="K108" s="159"/>
      <c r="L108" s="219"/>
      <c r="M108" s="219"/>
      <c r="N108" s="219"/>
      <c r="O108" s="477"/>
      <c r="P108" s="267"/>
      <c r="R108" s="1"/>
      <c r="S108" s="89"/>
      <c r="T108" s="18"/>
      <c r="U108" s="18"/>
      <c r="V108" s="18"/>
      <c r="W108" s="18"/>
      <c r="X108" s="18"/>
      <c r="Y108" s="18"/>
      <c r="Z108" s="18"/>
    </row>
    <row r="109" spans="1:27">
      <c r="A109" s="474"/>
      <c r="B109" s="210"/>
      <c r="C109" s="475"/>
      <c r="D109" s="475"/>
      <c r="E109" s="104"/>
      <c r="F109" s="104"/>
      <c r="G109" s="474"/>
      <c r="H109" s="474"/>
      <c r="I109" s="476"/>
      <c r="J109" s="89"/>
      <c r="K109" s="159"/>
      <c r="L109" s="219"/>
      <c r="M109" s="219"/>
      <c r="N109" s="219"/>
      <c r="O109" s="477"/>
      <c r="P109" s="267"/>
      <c r="R109" s="1"/>
      <c r="S109" s="89"/>
      <c r="T109" s="18"/>
      <c r="U109" s="18"/>
      <c r="V109" s="18"/>
      <c r="W109" s="18"/>
      <c r="X109" s="18"/>
      <c r="Y109" s="18"/>
      <c r="Z109" s="18"/>
    </row>
    <row r="110" spans="1:27">
      <c r="A110" s="474"/>
      <c r="B110" s="210"/>
      <c r="C110" s="475"/>
      <c r="D110" s="475"/>
      <c r="E110" s="104"/>
      <c r="F110" s="104"/>
      <c r="G110" s="474"/>
      <c r="H110" s="474"/>
      <c r="I110" s="476"/>
      <c r="J110" s="89"/>
      <c r="K110" s="159"/>
      <c r="L110" s="219"/>
      <c r="M110" s="219"/>
      <c r="N110" s="219"/>
      <c r="O110" s="477"/>
      <c r="P110" s="267"/>
      <c r="R110" s="1"/>
      <c r="S110" s="89"/>
      <c r="T110" s="18"/>
      <c r="U110" s="18"/>
      <c r="V110" s="18"/>
      <c r="W110" s="18"/>
      <c r="X110" s="18"/>
      <c r="Y110" s="18"/>
      <c r="Z110" s="18"/>
    </row>
    <row r="111" spans="1:27" ht="15">
      <c r="B111" s="353" t="s">
        <v>278</v>
      </c>
      <c r="C111" s="353"/>
      <c r="D111" s="353"/>
      <c r="E111" s="353"/>
      <c r="F111" s="182"/>
      <c r="G111" s="182"/>
      <c r="H111" s="182"/>
      <c r="I111" s="182"/>
      <c r="J111" s="152"/>
      <c r="K111" s="153"/>
      <c r="L111" s="178"/>
      <c r="M111" s="179"/>
      <c r="N111" s="180"/>
      <c r="O111" s="94"/>
      <c r="P111" s="151"/>
      <c r="R111" s="1"/>
      <c r="S111" s="49"/>
      <c r="T111" s="18"/>
      <c r="Z111" s="18"/>
      <c r="AA111" s="18"/>
    </row>
    <row r="112" spans="1:27" ht="38.25">
      <c r="A112" s="165" t="s">
        <v>13</v>
      </c>
      <c r="B112" s="85" t="s">
        <v>218</v>
      </c>
      <c r="C112" s="85"/>
      <c r="D112" s="86" t="s">
        <v>259</v>
      </c>
      <c r="E112" s="85" t="s">
        <v>260</v>
      </c>
      <c r="F112" s="85" t="s">
        <v>261</v>
      </c>
      <c r="G112" s="85" t="s">
        <v>346</v>
      </c>
      <c r="H112" s="85" t="s">
        <v>263</v>
      </c>
      <c r="I112" s="85" t="s">
        <v>264</v>
      </c>
      <c r="J112" s="558" t="s">
        <v>265</v>
      </c>
      <c r="K112" s="559"/>
      <c r="L112" s="85" t="s">
        <v>266</v>
      </c>
      <c r="M112" s="85" t="s">
        <v>267</v>
      </c>
      <c r="N112" s="85" t="s">
        <v>268</v>
      </c>
      <c r="O112" s="86" t="s">
        <v>269</v>
      </c>
      <c r="P112" s="85" t="s">
        <v>395</v>
      </c>
      <c r="R112" s="1"/>
      <c r="S112" s="49"/>
      <c r="T112" s="18"/>
      <c r="Z112" s="18"/>
      <c r="AA112" s="18"/>
    </row>
    <row r="113" spans="1:26" s="148" customFormat="1">
      <c r="A113" s="422">
        <v>1</v>
      </c>
      <c r="B113" s="427">
        <v>43095</v>
      </c>
      <c r="C113" s="427"/>
      <c r="D113" s="428" t="s">
        <v>39</v>
      </c>
      <c r="E113" s="424" t="s">
        <v>270</v>
      </c>
      <c r="F113" s="424">
        <v>448</v>
      </c>
      <c r="G113" s="422">
        <v>435</v>
      </c>
      <c r="H113" s="422">
        <v>462</v>
      </c>
      <c r="I113" s="424">
        <v>470</v>
      </c>
      <c r="J113" s="524" t="s">
        <v>3066</v>
      </c>
      <c r="K113" s="524"/>
      <c r="L113" s="444">
        <f t="shared" ref="L113" si="41">H113-F113</f>
        <v>14</v>
      </c>
      <c r="M113" s="445">
        <f t="shared" ref="M113" si="42">L113/F113</f>
        <v>3.125E-2</v>
      </c>
      <c r="N113" s="446" t="s">
        <v>272</v>
      </c>
      <c r="O113" s="447">
        <v>43109</v>
      </c>
      <c r="P113" s="447"/>
      <c r="Q113" s="227"/>
      <c r="R113" s="225"/>
      <c r="S113" s="208" t="s">
        <v>2485</v>
      </c>
      <c r="T113" s="229"/>
      <c r="U113" s="206"/>
      <c r="V113" s="206"/>
      <c r="W113" s="206"/>
      <c r="X113" s="206"/>
      <c r="Y113" s="206"/>
      <c r="Z113" s="206"/>
    </row>
    <row r="114" spans="1:26" s="148" customFormat="1">
      <c r="A114" s="422">
        <v>2</v>
      </c>
      <c r="B114" s="427">
        <v>43095</v>
      </c>
      <c r="C114" s="427"/>
      <c r="D114" s="428" t="s">
        <v>41</v>
      </c>
      <c r="E114" s="424" t="s">
        <v>270</v>
      </c>
      <c r="F114" s="424">
        <v>1148.5</v>
      </c>
      <c r="G114" s="422">
        <v>1120</v>
      </c>
      <c r="H114" s="422">
        <v>1183.5</v>
      </c>
      <c r="I114" s="424" t="s">
        <v>2971</v>
      </c>
      <c r="J114" s="524" t="s">
        <v>3044</v>
      </c>
      <c r="K114" s="524"/>
      <c r="L114" s="444">
        <f t="shared" ref="L114" si="43">H114-F114</f>
        <v>35</v>
      </c>
      <c r="M114" s="445">
        <f t="shared" ref="M114" si="44">L114/F114</f>
        <v>3.0474531998258596E-2</v>
      </c>
      <c r="N114" s="446" t="s">
        <v>272</v>
      </c>
      <c r="O114" s="447">
        <v>42740</v>
      </c>
      <c r="P114" s="447"/>
      <c r="Q114" s="227"/>
      <c r="R114" s="225"/>
      <c r="S114" s="208" t="s">
        <v>2485</v>
      </c>
      <c r="T114" s="229"/>
      <c r="U114" s="206"/>
      <c r="V114" s="206"/>
      <c r="W114" s="206"/>
      <c r="X114" s="206"/>
      <c r="Y114" s="206"/>
      <c r="Z114" s="206"/>
    </row>
    <row r="115" spans="1:26" s="148" customFormat="1">
      <c r="A115" s="422">
        <v>3</v>
      </c>
      <c r="B115" s="427">
        <v>43095</v>
      </c>
      <c r="C115" s="427"/>
      <c r="D115" s="428" t="s">
        <v>67</v>
      </c>
      <c r="E115" s="424" t="s">
        <v>270</v>
      </c>
      <c r="F115" s="424">
        <v>219.5</v>
      </c>
      <c r="G115" s="422">
        <v>213.5</v>
      </c>
      <c r="H115" s="422">
        <v>226.5</v>
      </c>
      <c r="I115" s="424" t="s">
        <v>2990</v>
      </c>
      <c r="J115" s="524" t="s">
        <v>3049</v>
      </c>
      <c r="K115" s="524"/>
      <c r="L115" s="444">
        <f t="shared" ref="L115:L116" si="45">H115-F115</f>
        <v>7</v>
      </c>
      <c r="M115" s="445">
        <f t="shared" ref="M115:M116" si="46">L115/F115</f>
        <v>3.1890660592255128E-2</v>
      </c>
      <c r="N115" s="446" t="s">
        <v>272</v>
      </c>
      <c r="O115" s="447">
        <v>42740</v>
      </c>
      <c r="P115" s="447"/>
      <c r="Q115" s="227"/>
      <c r="R115" s="225"/>
      <c r="S115" s="208" t="s">
        <v>2484</v>
      </c>
      <c r="T115" s="229"/>
      <c r="U115" s="206"/>
      <c r="V115" s="206"/>
      <c r="W115" s="206"/>
      <c r="X115" s="206"/>
      <c r="Y115" s="206"/>
      <c r="Z115" s="206"/>
    </row>
    <row r="116" spans="1:26" s="148" customFormat="1">
      <c r="A116" s="422">
        <v>4</v>
      </c>
      <c r="B116" s="427">
        <v>43096</v>
      </c>
      <c r="C116" s="427"/>
      <c r="D116" s="428" t="s">
        <v>234</v>
      </c>
      <c r="E116" s="424" t="s">
        <v>270</v>
      </c>
      <c r="F116" s="424">
        <v>601.5</v>
      </c>
      <c r="G116" s="422">
        <v>585</v>
      </c>
      <c r="H116" s="422">
        <v>619.5</v>
      </c>
      <c r="I116" s="424">
        <v>640</v>
      </c>
      <c r="J116" s="524" t="s">
        <v>3064</v>
      </c>
      <c r="K116" s="524"/>
      <c r="L116" s="444">
        <f t="shared" si="45"/>
        <v>18</v>
      </c>
      <c r="M116" s="445">
        <f t="shared" si="46"/>
        <v>2.9925187032418952E-2</v>
      </c>
      <c r="N116" s="446" t="s">
        <v>272</v>
      </c>
      <c r="O116" s="447">
        <v>43108</v>
      </c>
      <c r="P116" s="447"/>
      <c r="Q116" s="227"/>
      <c r="R116" s="225"/>
      <c r="S116" s="208" t="s">
        <v>2484</v>
      </c>
      <c r="T116" s="229"/>
      <c r="U116" s="206"/>
      <c r="V116" s="206"/>
      <c r="W116" s="206"/>
      <c r="X116" s="206"/>
      <c r="Y116" s="206"/>
      <c r="Z116" s="206"/>
    </row>
    <row r="117" spans="1:26" s="148" customFormat="1">
      <c r="A117" s="422">
        <v>5</v>
      </c>
      <c r="B117" s="427">
        <v>43097</v>
      </c>
      <c r="C117" s="427"/>
      <c r="D117" s="428" t="s">
        <v>154</v>
      </c>
      <c r="E117" s="424" t="s">
        <v>270</v>
      </c>
      <c r="F117" s="424">
        <v>843</v>
      </c>
      <c r="G117" s="422">
        <v>818</v>
      </c>
      <c r="H117" s="422">
        <v>863</v>
      </c>
      <c r="I117" s="424" t="s">
        <v>2996</v>
      </c>
      <c r="J117" s="524" t="s">
        <v>3025</v>
      </c>
      <c r="K117" s="524"/>
      <c r="L117" s="444">
        <f t="shared" ref="L117" si="47">H117-F117</f>
        <v>20</v>
      </c>
      <c r="M117" s="445">
        <f t="shared" ref="M117" si="48">L117/F117</f>
        <v>2.3724792408066429E-2</v>
      </c>
      <c r="N117" s="446" t="s">
        <v>272</v>
      </c>
      <c r="O117" s="447">
        <v>42738</v>
      </c>
      <c r="P117" s="447"/>
      <c r="Q117" s="227"/>
      <c r="R117" s="225"/>
      <c r="S117" s="208" t="s">
        <v>2484</v>
      </c>
      <c r="T117" s="229"/>
      <c r="U117" s="206"/>
      <c r="V117" s="206"/>
      <c r="W117" s="206"/>
      <c r="X117" s="206"/>
      <c r="Y117" s="206"/>
      <c r="Z117" s="206"/>
    </row>
    <row r="118" spans="1:26" s="148" customFormat="1">
      <c r="A118" s="422">
        <v>6</v>
      </c>
      <c r="B118" s="427">
        <v>43101</v>
      </c>
      <c r="C118" s="427"/>
      <c r="D118" s="428" t="s">
        <v>654</v>
      </c>
      <c r="E118" s="424" t="s">
        <v>270</v>
      </c>
      <c r="F118" s="424">
        <v>480</v>
      </c>
      <c r="G118" s="422">
        <v>465</v>
      </c>
      <c r="H118" s="422">
        <v>492</v>
      </c>
      <c r="I118" s="424" t="s">
        <v>3011</v>
      </c>
      <c r="J118" s="524" t="s">
        <v>3085</v>
      </c>
      <c r="K118" s="524"/>
      <c r="L118" s="444">
        <f t="shared" ref="L118" si="49">H118-F118</f>
        <v>12</v>
      </c>
      <c r="M118" s="445">
        <f t="shared" ref="M118" si="50">L118/F118</f>
        <v>2.5000000000000001E-2</v>
      </c>
      <c r="N118" s="446" t="s">
        <v>272</v>
      </c>
      <c r="O118" s="447">
        <v>43111</v>
      </c>
      <c r="P118" s="447"/>
      <c r="Q118" s="227"/>
      <c r="R118" s="225"/>
      <c r="S118" s="208" t="s">
        <v>2485</v>
      </c>
      <c r="T118" s="229"/>
      <c r="U118" s="206"/>
      <c r="V118" s="206"/>
      <c r="W118" s="206"/>
      <c r="X118" s="206"/>
      <c r="Y118" s="206"/>
      <c r="Z118" s="206"/>
    </row>
    <row r="119" spans="1:26" s="148" customFormat="1">
      <c r="A119" s="202">
        <v>7</v>
      </c>
      <c r="B119" s="211">
        <v>43101</v>
      </c>
      <c r="C119" s="211"/>
      <c r="D119" s="231" t="s">
        <v>193</v>
      </c>
      <c r="E119" s="214" t="s">
        <v>270</v>
      </c>
      <c r="F119" s="207" t="s">
        <v>3014</v>
      </c>
      <c r="G119" s="201">
        <v>4610</v>
      </c>
      <c r="H119" s="201"/>
      <c r="I119" s="214" t="s">
        <v>3015</v>
      </c>
      <c r="J119" s="515" t="s">
        <v>271</v>
      </c>
      <c r="K119" s="516"/>
      <c r="L119" s="215"/>
      <c r="M119" s="216"/>
      <c r="N119" s="212"/>
      <c r="O119" s="354"/>
      <c r="P119" s="230">
        <f>VLOOKUP(D119,Sheet2!$A$1:M2077,6,0)</f>
        <v>4684.1499999999996</v>
      </c>
      <c r="Q119" s="227"/>
      <c r="R119" s="225"/>
      <c r="S119" s="208" t="s">
        <v>2485</v>
      </c>
      <c r="T119" s="229"/>
      <c r="U119" s="206"/>
      <c r="V119" s="206"/>
      <c r="W119" s="206"/>
      <c r="X119" s="206"/>
      <c r="Y119" s="206"/>
      <c r="Z119" s="206"/>
    </row>
    <row r="120" spans="1:26" s="148" customFormat="1">
      <c r="A120" s="422">
        <v>8</v>
      </c>
      <c r="B120" s="427">
        <v>43102</v>
      </c>
      <c r="C120" s="427"/>
      <c r="D120" s="428" t="s">
        <v>59</v>
      </c>
      <c r="E120" s="424" t="s">
        <v>270</v>
      </c>
      <c r="F120" s="424">
        <v>1091</v>
      </c>
      <c r="G120" s="422">
        <v>1064</v>
      </c>
      <c r="H120" s="422">
        <v>1120</v>
      </c>
      <c r="I120" s="424">
        <v>1140</v>
      </c>
      <c r="J120" s="524" t="s">
        <v>3062</v>
      </c>
      <c r="K120" s="524"/>
      <c r="L120" s="444">
        <f t="shared" ref="L120:L122" si="51">H120-F120</f>
        <v>29</v>
      </c>
      <c r="M120" s="445">
        <f t="shared" ref="M120:M122" si="52">L120/F120</f>
        <v>2.6581118240146653E-2</v>
      </c>
      <c r="N120" s="446" t="s">
        <v>272</v>
      </c>
      <c r="O120" s="447">
        <v>43108</v>
      </c>
      <c r="P120" s="447"/>
      <c r="Q120" s="227"/>
      <c r="R120" s="225"/>
      <c r="S120" s="208" t="s">
        <v>2485</v>
      </c>
      <c r="T120" s="229"/>
      <c r="U120" s="206"/>
      <c r="V120" s="206"/>
      <c r="W120" s="206"/>
      <c r="X120" s="206"/>
      <c r="Y120" s="206"/>
      <c r="Z120" s="206"/>
    </row>
    <row r="121" spans="1:26" s="148" customFormat="1">
      <c r="A121" s="422">
        <v>9</v>
      </c>
      <c r="B121" s="427">
        <v>43102</v>
      </c>
      <c r="C121" s="427"/>
      <c r="D121" s="428" t="s">
        <v>728</v>
      </c>
      <c r="E121" s="424" t="s">
        <v>270</v>
      </c>
      <c r="F121" s="424">
        <v>3100</v>
      </c>
      <c r="G121" s="422">
        <v>3000</v>
      </c>
      <c r="H121" s="422">
        <v>3202.5</v>
      </c>
      <c r="I121" s="424">
        <v>3250</v>
      </c>
      <c r="J121" s="524" t="s">
        <v>3069</v>
      </c>
      <c r="K121" s="524"/>
      <c r="L121" s="444">
        <f t="shared" si="51"/>
        <v>102.5</v>
      </c>
      <c r="M121" s="445">
        <f t="shared" si="52"/>
        <v>3.3064516129032259E-2</v>
      </c>
      <c r="N121" s="446" t="s">
        <v>272</v>
      </c>
      <c r="O121" s="447">
        <v>43109</v>
      </c>
      <c r="P121" s="447"/>
      <c r="Q121" s="227"/>
      <c r="R121" s="225"/>
      <c r="S121" s="208" t="s">
        <v>2485</v>
      </c>
      <c r="T121" s="229"/>
      <c r="U121" s="206"/>
      <c r="V121" s="206"/>
      <c r="W121" s="206"/>
      <c r="X121" s="206"/>
      <c r="Y121" s="206"/>
      <c r="Z121" s="206"/>
    </row>
    <row r="122" spans="1:26" s="148" customFormat="1" ht="15" customHeight="1">
      <c r="A122" s="306">
        <v>10</v>
      </c>
      <c r="B122" s="304">
        <v>43103</v>
      </c>
      <c r="C122" s="304"/>
      <c r="D122" s="305" t="s">
        <v>189</v>
      </c>
      <c r="E122" s="306" t="s">
        <v>270</v>
      </c>
      <c r="F122" s="306">
        <v>5165</v>
      </c>
      <c r="G122" s="387">
        <v>5029</v>
      </c>
      <c r="H122" s="388">
        <v>5272.5</v>
      </c>
      <c r="I122" s="388" t="s">
        <v>3028</v>
      </c>
      <c r="J122" s="564" t="s">
        <v>3079</v>
      </c>
      <c r="K122" s="564"/>
      <c r="L122" s="397">
        <f t="shared" si="51"/>
        <v>107.5</v>
      </c>
      <c r="M122" s="443">
        <f t="shared" si="52"/>
        <v>2.0813165537270088E-2</v>
      </c>
      <c r="N122" s="442" t="s">
        <v>272</v>
      </c>
      <c r="O122" s="398">
        <v>43110</v>
      </c>
      <c r="P122" s="307"/>
      <c r="R122" s="204"/>
      <c r="S122" s="208" t="s">
        <v>2485</v>
      </c>
      <c r="T122" s="206"/>
      <c r="Z122" s="206"/>
    </row>
    <row r="123" spans="1:26" s="148" customFormat="1">
      <c r="A123" s="422">
        <v>11</v>
      </c>
      <c r="B123" s="427">
        <v>43103</v>
      </c>
      <c r="C123" s="427"/>
      <c r="D123" s="428" t="s">
        <v>200</v>
      </c>
      <c r="E123" s="424" t="s">
        <v>270</v>
      </c>
      <c r="F123" s="424">
        <v>121</v>
      </c>
      <c r="G123" s="422">
        <v>116</v>
      </c>
      <c r="H123" s="422">
        <v>127.35</v>
      </c>
      <c r="I123" s="424" t="s">
        <v>3030</v>
      </c>
      <c r="J123" s="524" t="s">
        <v>3033</v>
      </c>
      <c r="K123" s="524"/>
      <c r="L123" s="444">
        <f t="shared" ref="L123" si="53">H123-F123</f>
        <v>6.3499999999999943</v>
      </c>
      <c r="M123" s="445">
        <f t="shared" ref="M123" si="54">L123/F123</f>
        <v>5.2479338842975162E-2</v>
      </c>
      <c r="N123" s="446" t="s">
        <v>272</v>
      </c>
      <c r="O123" s="447">
        <v>42739</v>
      </c>
      <c r="P123" s="447"/>
      <c r="Q123" s="227"/>
      <c r="R123" s="225"/>
      <c r="S123" s="208" t="s">
        <v>2484</v>
      </c>
      <c r="T123" s="229"/>
      <c r="U123" s="206"/>
      <c r="V123" s="206"/>
      <c r="W123" s="206"/>
      <c r="X123" s="206"/>
      <c r="Y123" s="206"/>
      <c r="Z123" s="206"/>
    </row>
    <row r="124" spans="1:26" s="148" customFormat="1">
      <c r="A124" s="422">
        <v>12</v>
      </c>
      <c r="B124" s="427">
        <v>43104</v>
      </c>
      <c r="C124" s="427"/>
      <c r="D124" s="428" t="s">
        <v>94</v>
      </c>
      <c r="E124" s="424" t="s">
        <v>270</v>
      </c>
      <c r="F124" s="424">
        <v>1644</v>
      </c>
      <c r="G124" s="422">
        <v>1600</v>
      </c>
      <c r="H124" s="422">
        <v>1681</v>
      </c>
      <c r="I124" s="424">
        <v>1720</v>
      </c>
      <c r="J124" s="524" t="s">
        <v>3048</v>
      </c>
      <c r="K124" s="524"/>
      <c r="L124" s="444">
        <f t="shared" ref="L124" si="55">H124-F124</f>
        <v>37</v>
      </c>
      <c r="M124" s="445">
        <f t="shared" ref="M124" si="56">L124/F124</f>
        <v>2.2506082725060828E-2</v>
      </c>
      <c r="N124" s="446" t="s">
        <v>272</v>
      </c>
      <c r="O124" s="447">
        <v>42740</v>
      </c>
      <c r="P124" s="447"/>
      <c r="Q124" s="227"/>
      <c r="R124" s="225"/>
      <c r="S124" s="208" t="s">
        <v>2485</v>
      </c>
      <c r="T124" s="229"/>
      <c r="U124" s="206"/>
      <c r="V124" s="206"/>
      <c r="W124" s="206"/>
      <c r="X124" s="206"/>
      <c r="Y124" s="206"/>
      <c r="Z124" s="206"/>
    </row>
    <row r="125" spans="1:26" s="148" customFormat="1">
      <c r="A125" s="422">
        <v>13</v>
      </c>
      <c r="B125" s="427">
        <v>43104</v>
      </c>
      <c r="C125" s="427"/>
      <c r="D125" s="428" t="s">
        <v>2094</v>
      </c>
      <c r="E125" s="424" t="s">
        <v>270</v>
      </c>
      <c r="F125" s="424">
        <v>236</v>
      </c>
      <c r="G125" s="422">
        <v>230</v>
      </c>
      <c r="H125" s="422">
        <v>241.5</v>
      </c>
      <c r="I125" s="424">
        <v>247</v>
      </c>
      <c r="J125" s="524" t="s">
        <v>3065</v>
      </c>
      <c r="K125" s="524"/>
      <c r="L125" s="444">
        <f t="shared" ref="L125" si="57">H125-F125</f>
        <v>5.5</v>
      </c>
      <c r="M125" s="445">
        <f t="shared" ref="M125" si="58">L125/F125</f>
        <v>2.3305084745762712E-2</v>
      </c>
      <c r="N125" s="446" t="s">
        <v>272</v>
      </c>
      <c r="O125" s="447">
        <v>43109</v>
      </c>
      <c r="P125" s="447"/>
      <c r="Q125" s="227"/>
      <c r="R125" s="225"/>
      <c r="S125" s="208" t="s">
        <v>2485</v>
      </c>
      <c r="T125" s="229"/>
      <c r="U125" s="206"/>
      <c r="V125" s="206"/>
      <c r="W125" s="206"/>
      <c r="X125" s="206"/>
      <c r="Y125" s="206"/>
      <c r="Z125" s="206"/>
    </row>
    <row r="126" spans="1:26" s="148" customFormat="1">
      <c r="A126" s="422">
        <v>14</v>
      </c>
      <c r="B126" s="427">
        <v>43110</v>
      </c>
      <c r="C126" s="427"/>
      <c r="D126" s="428" t="s">
        <v>191</v>
      </c>
      <c r="E126" s="424" t="s">
        <v>270</v>
      </c>
      <c r="F126" s="424">
        <v>370</v>
      </c>
      <c r="G126" s="422">
        <v>360</v>
      </c>
      <c r="H126" s="422">
        <v>377.75</v>
      </c>
      <c r="I126" s="424">
        <v>390</v>
      </c>
      <c r="J126" s="524" t="s">
        <v>3098</v>
      </c>
      <c r="K126" s="524"/>
      <c r="L126" s="444">
        <f t="shared" ref="L126" si="59">H126-F126</f>
        <v>7.75</v>
      </c>
      <c r="M126" s="445">
        <f t="shared" ref="M126" si="60">L126/F126</f>
        <v>2.0945945945945947E-2</v>
      </c>
      <c r="N126" s="446" t="s">
        <v>272</v>
      </c>
      <c r="O126" s="447">
        <v>43115</v>
      </c>
      <c r="P126" s="447"/>
      <c r="Q126" s="227"/>
      <c r="R126" s="225"/>
      <c r="S126" s="208" t="s">
        <v>2485</v>
      </c>
      <c r="T126" s="229"/>
      <c r="U126" s="206"/>
      <c r="V126" s="206"/>
      <c r="W126" s="206"/>
      <c r="X126" s="206"/>
      <c r="Y126" s="206"/>
      <c r="Z126" s="206"/>
    </row>
    <row r="127" spans="1:26" s="148" customFormat="1">
      <c r="A127" s="422">
        <v>15</v>
      </c>
      <c r="B127" s="427">
        <v>43110</v>
      </c>
      <c r="C127" s="427"/>
      <c r="D127" s="428" t="s">
        <v>1039</v>
      </c>
      <c r="E127" s="424" t="s">
        <v>270</v>
      </c>
      <c r="F127" s="424">
        <v>275.5</v>
      </c>
      <c r="G127" s="422">
        <v>265</v>
      </c>
      <c r="H127" s="422">
        <v>284.5</v>
      </c>
      <c r="I127" s="424">
        <v>295</v>
      </c>
      <c r="J127" s="524" t="s">
        <v>3086</v>
      </c>
      <c r="K127" s="524"/>
      <c r="L127" s="444">
        <f t="shared" ref="L127" si="61">H127-F127</f>
        <v>9</v>
      </c>
      <c r="M127" s="445">
        <f t="shared" ref="M127" si="62">L127/F127</f>
        <v>3.2667876588021776E-2</v>
      </c>
      <c r="N127" s="446" t="s">
        <v>272</v>
      </c>
      <c r="O127" s="447">
        <v>43111</v>
      </c>
      <c r="P127" s="447"/>
      <c r="Q127" s="227"/>
      <c r="R127" s="225"/>
      <c r="S127" s="208" t="s">
        <v>2485</v>
      </c>
      <c r="T127" s="229"/>
      <c r="U127" s="206"/>
      <c r="V127" s="206"/>
      <c r="W127" s="206"/>
      <c r="X127" s="206"/>
      <c r="Y127" s="206"/>
      <c r="Z127" s="206"/>
    </row>
    <row r="128" spans="1:26" s="148" customFormat="1">
      <c r="A128" s="422">
        <v>16</v>
      </c>
      <c r="B128" s="427">
        <v>43111</v>
      </c>
      <c r="C128" s="427"/>
      <c r="D128" s="428" t="s">
        <v>216</v>
      </c>
      <c r="E128" s="424" t="s">
        <v>270</v>
      </c>
      <c r="F128" s="424">
        <v>1399</v>
      </c>
      <c r="G128" s="422">
        <v>1355</v>
      </c>
      <c r="H128" s="422">
        <v>1447</v>
      </c>
      <c r="I128" s="424">
        <v>1500</v>
      </c>
      <c r="J128" s="524" t="s">
        <v>3135</v>
      </c>
      <c r="K128" s="524"/>
      <c r="L128" s="444">
        <f t="shared" ref="L128" si="63">H128-F128</f>
        <v>48</v>
      </c>
      <c r="M128" s="445">
        <f t="shared" ref="M128" si="64">L128/F128</f>
        <v>3.4310221586847746E-2</v>
      </c>
      <c r="N128" s="446" t="s">
        <v>272</v>
      </c>
      <c r="O128" s="447">
        <v>43118</v>
      </c>
      <c r="P128" s="447"/>
      <c r="Q128" s="227"/>
      <c r="R128" s="225"/>
      <c r="S128" s="208" t="s">
        <v>2485</v>
      </c>
      <c r="T128" s="229"/>
      <c r="U128" s="206"/>
      <c r="V128" s="206"/>
      <c r="W128" s="206"/>
      <c r="X128" s="206"/>
      <c r="Y128" s="206"/>
      <c r="Z128" s="206"/>
    </row>
    <row r="129" spans="1:35" s="148" customFormat="1">
      <c r="A129" s="422">
        <v>17</v>
      </c>
      <c r="B129" s="427">
        <v>43115</v>
      </c>
      <c r="C129" s="427"/>
      <c r="D129" s="428" t="s">
        <v>196</v>
      </c>
      <c r="E129" s="424" t="s">
        <v>270</v>
      </c>
      <c r="F129" s="424">
        <v>1425</v>
      </c>
      <c r="G129" s="422">
        <v>1378</v>
      </c>
      <c r="H129" s="422">
        <v>1470</v>
      </c>
      <c r="I129" s="424" t="s">
        <v>3097</v>
      </c>
      <c r="J129" s="524" t="s">
        <v>3146</v>
      </c>
      <c r="K129" s="524"/>
      <c r="L129" s="444">
        <f t="shared" ref="L129:L130" si="65">H129-F129</f>
        <v>45</v>
      </c>
      <c r="M129" s="445">
        <f t="shared" ref="M129:M130" si="66">L129/F129</f>
        <v>3.1578947368421054E-2</v>
      </c>
      <c r="N129" s="446" t="s">
        <v>272</v>
      </c>
      <c r="O129" s="447">
        <v>43119</v>
      </c>
      <c r="P129" s="447"/>
      <c r="Q129" s="227"/>
      <c r="R129" s="225"/>
      <c r="S129" s="208" t="s">
        <v>2484</v>
      </c>
      <c r="T129" s="229"/>
      <c r="U129" s="206"/>
      <c r="V129" s="206"/>
      <c r="W129" s="206"/>
      <c r="X129" s="206"/>
      <c r="Y129" s="206"/>
      <c r="Z129" s="206"/>
    </row>
    <row r="130" spans="1:35" s="148" customFormat="1">
      <c r="A130" s="435">
        <v>18</v>
      </c>
      <c r="B130" s="479">
        <v>43117</v>
      </c>
      <c r="C130" s="478"/>
      <c r="D130" s="434" t="s">
        <v>155</v>
      </c>
      <c r="E130" s="432" t="s">
        <v>270</v>
      </c>
      <c r="F130" s="432">
        <v>722</v>
      </c>
      <c r="G130" s="432">
        <v>695</v>
      </c>
      <c r="H130" s="435">
        <v>690</v>
      </c>
      <c r="I130" s="436" t="s">
        <v>3125</v>
      </c>
      <c r="J130" s="526" t="s">
        <v>3259</v>
      </c>
      <c r="K130" s="526"/>
      <c r="L130" s="437">
        <f t="shared" si="65"/>
        <v>-32</v>
      </c>
      <c r="M130" s="438">
        <f t="shared" si="66"/>
        <v>-4.4321329639889197E-2</v>
      </c>
      <c r="N130" s="439" t="s">
        <v>2205</v>
      </c>
      <c r="O130" s="440">
        <v>43131</v>
      </c>
      <c r="P130" s="441"/>
      <c r="Q130" s="227"/>
      <c r="R130" s="225"/>
      <c r="S130" s="208" t="s">
        <v>2484</v>
      </c>
      <c r="T130" s="229"/>
      <c r="U130" s="206"/>
      <c r="V130" s="206"/>
      <c r="W130" s="206"/>
      <c r="X130" s="206"/>
      <c r="Y130" s="206"/>
      <c r="Z130" s="206"/>
    </row>
    <row r="131" spans="1:35" s="148" customFormat="1">
      <c r="A131" s="202">
        <v>19</v>
      </c>
      <c r="B131" s="211">
        <v>43117</v>
      </c>
      <c r="C131" s="211"/>
      <c r="D131" s="226" t="s">
        <v>47</v>
      </c>
      <c r="E131" s="214" t="s">
        <v>270</v>
      </c>
      <c r="F131" s="207" t="s">
        <v>3126</v>
      </c>
      <c r="G131" s="201">
        <v>704</v>
      </c>
      <c r="H131" s="201"/>
      <c r="I131" s="214">
        <v>770</v>
      </c>
      <c r="J131" s="515" t="s">
        <v>271</v>
      </c>
      <c r="K131" s="516"/>
      <c r="L131" s="215"/>
      <c r="M131" s="216"/>
      <c r="N131" s="212"/>
      <c r="O131" s="354"/>
      <c r="P131" s="230">
        <f>VLOOKUP(D131,Sheet2!$A$1:M2089,6,0)</f>
        <v>705.95</v>
      </c>
      <c r="Q131" s="227"/>
      <c r="R131" s="225"/>
      <c r="S131" s="208" t="s">
        <v>2485</v>
      </c>
      <c r="T131" s="229"/>
      <c r="U131" s="206"/>
      <c r="V131" s="206"/>
      <c r="W131" s="206"/>
      <c r="X131" s="206"/>
      <c r="Y131" s="206"/>
      <c r="Z131" s="206"/>
    </row>
    <row r="132" spans="1:35" s="148" customFormat="1">
      <c r="A132" s="422">
        <v>20</v>
      </c>
      <c r="B132" s="427">
        <v>43119</v>
      </c>
      <c r="C132" s="427"/>
      <c r="D132" s="428" t="s">
        <v>318</v>
      </c>
      <c r="E132" s="424" t="s">
        <v>270</v>
      </c>
      <c r="F132" s="424">
        <v>150</v>
      </c>
      <c r="G132" s="422">
        <v>143</v>
      </c>
      <c r="H132" s="422">
        <v>153.5</v>
      </c>
      <c r="I132" s="424">
        <v>160</v>
      </c>
      <c r="J132" s="524" t="s">
        <v>3168</v>
      </c>
      <c r="K132" s="524"/>
      <c r="L132" s="444">
        <f t="shared" ref="L132:L133" si="67">H132-F132</f>
        <v>3.5</v>
      </c>
      <c r="M132" s="445">
        <f t="shared" ref="M132:M133" si="68">L132/F132</f>
        <v>2.3333333333333334E-2</v>
      </c>
      <c r="N132" s="446" t="s">
        <v>272</v>
      </c>
      <c r="O132" s="447">
        <v>43123</v>
      </c>
      <c r="P132" s="447"/>
      <c r="Q132" s="227"/>
      <c r="R132" s="225"/>
      <c r="S132" s="208" t="s">
        <v>2485</v>
      </c>
      <c r="T132" s="229"/>
      <c r="U132" s="206"/>
      <c r="V132" s="206"/>
      <c r="W132" s="206"/>
      <c r="X132" s="206"/>
      <c r="Y132" s="206"/>
      <c r="Z132" s="206"/>
    </row>
    <row r="133" spans="1:35" s="148" customFormat="1">
      <c r="A133" s="422">
        <v>21</v>
      </c>
      <c r="B133" s="427">
        <v>43119</v>
      </c>
      <c r="C133" s="427"/>
      <c r="D133" s="428" t="s">
        <v>92</v>
      </c>
      <c r="E133" s="424" t="s">
        <v>270</v>
      </c>
      <c r="F133" s="424">
        <v>306</v>
      </c>
      <c r="G133" s="422">
        <v>297</v>
      </c>
      <c r="H133" s="422">
        <v>316.5</v>
      </c>
      <c r="I133" s="424">
        <v>325</v>
      </c>
      <c r="J133" s="524" t="s">
        <v>3132</v>
      </c>
      <c r="K133" s="524"/>
      <c r="L133" s="444">
        <f t="shared" si="67"/>
        <v>10.5</v>
      </c>
      <c r="M133" s="445">
        <f t="shared" si="68"/>
        <v>3.4313725490196081E-2</v>
      </c>
      <c r="N133" s="446" t="s">
        <v>272</v>
      </c>
      <c r="O133" s="447">
        <v>43123</v>
      </c>
      <c r="P133" s="447"/>
      <c r="Q133" s="227"/>
      <c r="R133" s="225"/>
      <c r="S133" s="208" t="s">
        <v>2484</v>
      </c>
      <c r="T133" s="229"/>
      <c r="U133" s="206"/>
      <c r="V133" s="206"/>
      <c r="W133" s="206"/>
      <c r="X133" s="206"/>
      <c r="Y133" s="206"/>
      <c r="Z133" s="206"/>
    </row>
    <row r="134" spans="1:35" s="148" customFormat="1">
      <c r="A134" s="422">
        <v>22</v>
      </c>
      <c r="B134" s="427">
        <v>43122</v>
      </c>
      <c r="C134" s="427"/>
      <c r="D134" s="428" t="s">
        <v>2286</v>
      </c>
      <c r="E134" s="424" t="s">
        <v>270</v>
      </c>
      <c r="F134" s="424">
        <v>993</v>
      </c>
      <c r="G134" s="422">
        <v>962</v>
      </c>
      <c r="H134" s="422">
        <v>1031</v>
      </c>
      <c r="I134" s="424" t="s">
        <v>3160</v>
      </c>
      <c r="J134" s="524" t="s">
        <v>3161</v>
      </c>
      <c r="K134" s="524"/>
      <c r="L134" s="444">
        <f t="shared" ref="L134" si="69">H134-F134</f>
        <v>38</v>
      </c>
      <c r="M134" s="445">
        <f t="shared" ref="M134" si="70">L134/F134</f>
        <v>3.8267875125881166E-2</v>
      </c>
      <c r="N134" s="446" t="s">
        <v>272</v>
      </c>
      <c r="O134" s="447">
        <v>43122</v>
      </c>
      <c r="P134" s="447"/>
      <c r="Q134" s="227"/>
      <c r="R134" s="225"/>
      <c r="S134" s="208" t="s">
        <v>2484</v>
      </c>
      <c r="T134" s="229"/>
      <c r="U134" s="206"/>
      <c r="V134" s="206"/>
      <c r="W134" s="206"/>
      <c r="X134" s="206"/>
      <c r="Y134" s="206"/>
      <c r="Z134" s="206"/>
    </row>
    <row r="135" spans="1:35" s="148" customFormat="1">
      <c r="A135" s="422">
        <v>23</v>
      </c>
      <c r="B135" s="427">
        <v>43122</v>
      </c>
      <c r="C135" s="427"/>
      <c r="D135" s="428" t="s">
        <v>40</v>
      </c>
      <c r="E135" s="424" t="s">
        <v>270</v>
      </c>
      <c r="F135" s="424">
        <v>119.5</v>
      </c>
      <c r="G135" s="422">
        <v>116</v>
      </c>
      <c r="H135" s="422">
        <v>123.25</v>
      </c>
      <c r="I135" s="424" t="s">
        <v>3162</v>
      </c>
      <c r="J135" s="524" t="s">
        <v>3169</v>
      </c>
      <c r="K135" s="524"/>
      <c r="L135" s="444">
        <f t="shared" ref="L135:L136" si="71">H135-F135</f>
        <v>3.75</v>
      </c>
      <c r="M135" s="445">
        <f t="shared" ref="M135:M136" si="72">L135/F135</f>
        <v>3.1380753138075312E-2</v>
      </c>
      <c r="N135" s="446" t="s">
        <v>272</v>
      </c>
      <c r="O135" s="447">
        <v>43123</v>
      </c>
      <c r="P135" s="447"/>
      <c r="Q135" s="227"/>
      <c r="R135" s="225"/>
      <c r="S135" s="208" t="s">
        <v>2485</v>
      </c>
      <c r="T135" s="229"/>
      <c r="U135" s="206"/>
      <c r="V135" s="206"/>
      <c r="W135" s="206"/>
      <c r="X135" s="206"/>
      <c r="Y135" s="206"/>
      <c r="Z135" s="206"/>
    </row>
    <row r="136" spans="1:35" s="148" customFormat="1">
      <c r="A136" s="435">
        <v>24</v>
      </c>
      <c r="B136" s="479">
        <v>43124</v>
      </c>
      <c r="C136" s="478"/>
      <c r="D136" s="434" t="s">
        <v>64</v>
      </c>
      <c r="E136" s="432" t="s">
        <v>270</v>
      </c>
      <c r="F136" s="432">
        <v>2570</v>
      </c>
      <c r="G136" s="432">
        <v>2478</v>
      </c>
      <c r="H136" s="435">
        <v>2430</v>
      </c>
      <c r="I136" s="436" t="s">
        <v>3180</v>
      </c>
      <c r="J136" s="526" t="s">
        <v>3208</v>
      </c>
      <c r="K136" s="526"/>
      <c r="L136" s="437">
        <f t="shared" si="71"/>
        <v>-140</v>
      </c>
      <c r="M136" s="438">
        <f t="shared" si="72"/>
        <v>-5.4474708171206226E-2</v>
      </c>
      <c r="N136" s="439" t="s">
        <v>2205</v>
      </c>
      <c r="O136" s="440">
        <v>43129</v>
      </c>
      <c r="P136" s="441"/>
      <c r="Q136" s="227"/>
      <c r="R136" s="225"/>
      <c r="S136" s="208" t="s">
        <v>2484</v>
      </c>
      <c r="T136" s="229"/>
      <c r="U136" s="206"/>
      <c r="V136" s="206"/>
      <c r="W136" s="206"/>
      <c r="X136" s="206"/>
      <c r="Y136" s="206"/>
      <c r="Z136" s="206"/>
    </row>
    <row r="137" spans="1:35" s="148" customFormat="1">
      <c r="A137" s="202">
        <v>25</v>
      </c>
      <c r="B137" s="467">
        <v>43130</v>
      </c>
      <c r="C137" s="211"/>
      <c r="D137" s="226" t="s">
        <v>357</v>
      </c>
      <c r="E137" s="214" t="s">
        <v>270</v>
      </c>
      <c r="F137" s="207" t="s">
        <v>3218</v>
      </c>
      <c r="G137" s="201">
        <v>3200</v>
      </c>
      <c r="H137" s="201"/>
      <c r="I137" s="214">
        <v>3500</v>
      </c>
      <c r="J137" s="515" t="s">
        <v>271</v>
      </c>
      <c r="K137" s="516"/>
      <c r="L137" s="215"/>
      <c r="M137" s="216"/>
      <c r="N137" s="212"/>
      <c r="O137" s="354"/>
      <c r="P137" s="230"/>
      <c r="Q137" s="227"/>
      <c r="R137" s="225"/>
      <c r="S137" s="208" t="s">
        <v>2485</v>
      </c>
      <c r="T137" s="229"/>
      <c r="U137" s="206"/>
      <c r="V137" s="206"/>
      <c r="W137" s="206"/>
      <c r="X137" s="206"/>
      <c r="Y137" s="206"/>
      <c r="Z137" s="206"/>
    </row>
    <row r="138" spans="1:35" s="148" customFormat="1">
      <c r="A138" s="422">
        <v>26</v>
      </c>
      <c r="B138" s="427">
        <v>43130</v>
      </c>
      <c r="C138" s="427"/>
      <c r="D138" s="428" t="s">
        <v>53</v>
      </c>
      <c r="E138" s="424" t="s">
        <v>270</v>
      </c>
      <c r="F138" s="424">
        <v>472.5</v>
      </c>
      <c r="G138" s="422">
        <v>458</v>
      </c>
      <c r="H138" s="422">
        <v>483.5</v>
      </c>
      <c r="I138" s="424" t="s">
        <v>3219</v>
      </c>
      <c r="J138" s="524" t="s">
        <v>3012</v>
      </c>
      <c r="K138" s="524"/>
      <c r="L138" s="444">
        <f t="shared" ref="L138" si="73">H138-F138</f>
        <v>11</v>
      </c>
      <c r="M138" s="445">
        <f t="shared" ref="M138" si="74">L138/F138</f>
        <v>2.328042328042328E-2</v>
      </c>
      <c r="N138" s="446" t="s">
        <v>272</v>
      </c>
      <c r="O138" s="447">
        <v>43130</v>
      </c>
      <c r="P138" s="447"/>
      <c r="Q138" s="227"/>
      <c r="R138" s="225"/>
      <c r="S138" s="208" t="s">
        <v>2484</v>
      </c>
      <c r="T138" s="229"/>
      <c r="U138" s="206"/>
      <c r="V138" s="206"/>
      <c r="W138" s="206"/>
      <c r="X138" s="206"/>
      <c r="Y138" s="206"/>
      <c r="Z138" s="206"/>
    </row>
    <row r="139" spans="1:35" s="148" customFormat="1">
      <c r="A139" s="202"/>
      <c r="B139" s="467"/>
      <c r="C139" s="211"/>
      <c r="D139" s="226"/>
      <c r="E139" s="214"/>
      <c r="F139" s="207"/>
      <c r="G139" s="201"/>
      <c r="H139" s="201"/>
      <c r="I139" s="214"/>
      <c r="J139" s="515"/>
      <c r="K139" s="516"/>
      <c r="L139" s="215"/>
      <c r="M139" s="216"/>
      <c r="N139" s="212"/>
      <c r="O139" s="354"/>
      <c r="P139" s="230"/>
      <c r="Q139" s="227"/>
      <c r="R139" s="225"/>
      <c r="S139" s="208"/>
      <c r="T139" s="229"/>
      <c r="U139" s="206"/>
      <c r="V139" s="206"/>
      <c r="W139" s="206"/>
      <c r="X139" s="206"/>
      <c r="Y139" s="206"/>
      <c r="Z139" s="206"/>
    </row>
    <row r="140" spans="1:35" s="148" customFormat="1">
      <c r="A140" s="202"/>
      <c r="B140" s="467"/>
      <c r="C140" s="211"/>
      <c r="D140" s="226"/>
      <c r="E140" s="214"/>
      <c r="F140" s="207"/>
      <c r="G140" s="201"/>
      <c r="H140" s="201"/>
      <c r="I140" s="214"/>
      <c r="J140" s="515"/>
      <c r="K140" s="516"/>
      <c r="L140" s="215"/>
      <c r="M140" s="216"/>
      <c r="N140" s="212"/>
      <c r="O140" s="354"/>
      <c r="P140" s="230"/>
      <c r="Q140" s="227"/>
      <c r="R140" s="225"/>
      <c r="S140" s="208"/>
      <c r="T140" s="229"/>
      <c r="U140" s="206"/>
      <c r="V140" s="206"/>
      <c r="W140" s="206"/>
      <c r="X140" s="206"/>
      <c r="Y140" s="206"/>
      <c r="Z140" s="206"/>
    </row>
    <row r="141" spans="1:35" s="148" customFormat="1">
      <c r="A141" s="202"/>
      <c r="B141" s="467"/>
      <c r="C141" s="211"/>
      <c r="D141" s="226"/>
      <c r="E141" s="214"/>
      <c r="F141" s="207"/>
      <c r="G141" s="201"/>
      <c r="H141" s="201"/>
      <c r="I141" s="214"/>
      <c r="J141" s="515"/>
      <c r="K141" s="516"/>
      <c r="L141" s="215"/>
      <c r="M141" s="216"/>
      <c r="N141" s="212"/>
      <c r="O141" s="354"/>
      <c r="P141" s="230"/>
      <c r="Q141" s="227"/>
      <c r="R141" s="225"/>
      <c r="S141" s="208"/>
      <c r="T141" s="229"/>
      <c r="U141" s="206"/>
      <c r="V141" s="206"/>
      <c r="W141" s="206"/>
      <c r="X141" s="206"/>
      <c r="Y141" s="206"/>
      <c r="Z141" s="206"/>
    </row>
    <row r="142" spans="1:35" s="148" customFormat="1">
      <c r="A142" s="202"/>
      <c r="B142" s="467"/>
      <c r="C142" s="211"/>
      <c r="D142" s="226"/>
      <c r="E142" s="214"/>
      <c r="F142" s="207"/>
      <c r="G142" s="201"/>
      <c r="H142" s="201"/>
      <c r="I142" s="214"/>
      <c r="J142" s="515"/>
      <c r="K142" s="516"/>
      <c r="L142" s="215"/>
      <c r="M142" s="216"/>
      <c r="N142" s="212"/>
      <c r="O142" s="354"/>
      <c r="P142" s="230"/>
      <c r="Q142" s="227"/>
      <c r="R142" s="225"/>
      <c r="S142" s="208"/>
      <c r="T142" s="229"/>
      <c r="U142" s="206"/>
      <c r="V142" s="206"/>
      <c r="W142" s="206"/>
      <c r="X142" s="206"/>
      <c r="Y142" s="206"/>
      <c r="Z142" s="206"/>
    </row>
    <row r="143" spans="1:35" s="19" customFormat="1">
      <c r="A143" s="349" t="s">
        <v>347</v>
      </c>
      <c r="B143" s="349"/>
      <c r="C143" s="349"/>
      <c r="D143" s="349"/>
      <c r="F143" s="182" t="s">
        <v>371</v>
      </c>
      <c r="G143" s="219"/>
      <c r="H143" s="219"/>
      <c r="I143" s="162"/>
      <c r="J143" s="89"/>
      <c r="K143" s="159"/>
      <c r="L143" s="220"/>
      <c r="M143" s="221"/>
      <c r="N143" s="159"/>
      <c r="O143" s="222"/>
      <c r="P143" s="223"/>
      <c r="Q143" s="119"/>
      <c r="R143" s="1"/>
      <c r="S143" s="89"/>
      <c r="T143" s="18"/>
      <c r="U143" s="18"/>
      <c r="V143" s="18"/>
      <c r="W143" s="18"/>
      <c r="X143" s="18"/>
      <c r="Y143" s="18"/>
      <c r="Z143" s="18"/>
      <c r="AA143" s="119"/>
      <c r="AB143" s="119"/>
      <c r="AC143" s="119"/>
      <c r="AD143" s="119"/>
      <c r="AE143" s="119"/>
      <c r="AF143" s="119"/>
      <c r="AG143" s="119"/>
      <c r="AH143" s="119"/>
      <c r="AI143" s="119"/>
    </row>
    <row r="144" spans="1:35" s="19" customFormat="1">
      <c r="A144" s="197" t="s">
        <v>2589</v>
      </c>
      <c r="B144" s="232"/>
      <c r="C144" s="232"/>
      <c r="D144" s="232"/>
      <c r="E144" s="88"/>
      <c r="F144" s="182" t="s">
        <v>2633</v>
      </c>
      <c r="G144" s="219"/>
      <c r="H144" s="219"/>
      <c r="I144" s="162"/>
      <c r="J144" s="89"/>
      <c r="K144" s="159"/>
      <c r="L144" s="220"/>
      <c r="M144" s="221"/>
      <c r="N144" s="159"/>
      <c r="O144" s="222"/>
      <c r="P144" s="223"/>
      <c r="Q144" s="119"/>
      <c r="R144" s="1"/>
      <c r="S144" s="89"/>
      <c r="T144" s="18"/>
      <c r="U144" s="18"/>
      <c r="V144" s="18"/>
      <c r="W144" s="18"/>
      <c r="X144" s="18"/>
      <c r="Y144" s="18"/>
      <c r="Z144" s="18"/>
      <c r="AA144" s="119"/>
      <c r="AB144" s="119"/>
      <c r="AC144" s="119"/>
      <c r="AD144" s="119"/>
      <c r="AE144" s="119"/>
      <c r="AF144" s="119"/>
      <c r="AG144" s="119"/>
      <c r="AH144" s="119"/>
      <c r="AI144" s="119"/>
    </row>
    <row r="145" spans="1:38" s="19" customFormat="1">
      <c r="A145" s="217"/>
      <c r="B145" s="210"/>
      <c r="C145" s="218"/>
      <c r="D145" s="115"/>
      <c r="E145" s="162"/>
      <c r="F145" s="95"/>
      <c r="G145" s="219"/>
      <c r="H145" s="219"/>
      <c r="I145" s="162"/>
      <c r="J145" s="89"/>
      <c r="K145" s="159"/>
      <c r="L145" s="220"/>
      <c r="M145" s="221"/>
      <c r="N145" s="159"/>
      <c r="O145" s="222"/>
      <c r="P145" s="223"/>
      <c r="Q145" s="119"/>
      <c r="R145" s="1"/>
      <c r="S145" s="89"/>
      <c r="T145" s="18"/>
      <c r="U145" s="18"/>
      <c r="V145" s="18"/>
      <c r="W145" s="18"/>
      <c r="X145" s="18"/>
      <c r="Y145" s="18"/>
      <c r="Z145" s="18"/>
      <c r="AA145" s="119"/>
      <c r="AB145" s="119"/>
      <c r="AC145" s="119"/>
      <c r="AD145" s="119"/>
      <c r="AE145" s="119"/>
      <c r="AF145" s="119"/>
      <c r="AG145" s="119"/>
      <c r="AH145" s="119"/>
      <c r="AI145" s="119"/>
    </row>
    <row r="146" spans="1:38">
      <c r="F146" s="119"/>
      <c r="G146" s="119"/>
      <c r="H146" s="119"/>
      <c r="I146" s="119"/>
      <c r="J146" s="119"/>
      <c r="K146" s="119"/>
      <c r="L146" s="119"/>
      <c r="M146" s="119"/>
      <c r="N146" s="119"/>
      <c r="P146" s="119"/>
      <c r="R146" s="1"/>
      <c r="S146" s="89"/>
      <c r="T146" s="18"/>
      <c r="U146" s="18"/>
      <c r="V146" s="18"/>
      <c r="W146" s="18"/>
      <c r="X146" s="18"/>
      <c r="Y146" s="18"/>
      <c r="Z146" s="18"/>
    </row>
    <row r="147" spans="1:38" ht="15">
      <c r="A147" s="105" t="s">
        <v>344</v>
      </c>
      <c r="B147" s="97"/>
      <c r="C147" s="97"/>
      <c r="D147" s="98"/>
      <c r="E147" s="99"/>
      <c r="F147" s="88"/>
      <c r="G147" s="88"/>
      <c r="H147" s="167"/>
      <c r="I147" s="185"/>
      <c r="J147" s="154"/>
      <c r="K147" s="155"/>
      <c r="L147" s="89"/>
      <c r="M147" s="89"/>
      <c r="N147" s="89"/>
      <c r="O147" s="1"/>
      <c r="P147" s="9"/>
      <c r="R147" s="1"/>
      <c r="S147" s="89"/>
      <c r="T147" s="18"/>
      <c r="U147" s="18"/>
      <c r="V147" s="18"/>
      <c r="W147" s="18"/>
      <c r="X147" s="18"/>
      <c r="Y147" s="18"/>
      <c r="Z147" s="18"/>
    </row>
    <row r="148" spans="1:38" ht="38.25">
      <c r="A148" s="165" t="s">
        <v>13</v>
      </c>
      <c r="B148" s="85" t="s">
        <v>218</v>
      </c>
      <c r="C148" s="85"/>
      <c r="D148" s="86" t="s">
        <v>259</v>
      </c>
      <c r="E148" s="85" t="s">
        <v>260</v>
      </c>
      <c r="F148" s="85" t="s">
        <v>261</v>
      </c>
      <c r="G148" s="85" t="s">
        <v>346</v>
      </c>
      <c r="H148" s="85" t="s">
        <v>263</v>
      </c>
      <c r="I148" s="85" t="s">
        <v>264</v>
      </c>
      <c r="J148" s="556" t="s">
        <v>265</v>
      </c>
      <c r="K148" s="557"/>
      <c r="L148" s="85" t="s">
        <v>266</v>
      </c>
      <c r="M148" s="85" t="s">
        <v>267</v>
      </c>
      <c r="N148" s="85" t="s">
        <v>268</v>
      </c>
      <c r="O148" s="86" t="s">
        <v>269</v>
      </c>
      <c r="P148" s="85" t="s">
        <v>395</v>
      </c>
      <c r="Q148" s="206"/>
      <c r="R148" s="206"/>
      <c r="S148" s="89"/>
      <c r="T148" s="18"/>
      <c r="U148" s="18"/>
      <c r="V148" s="18"/>
      <c r="W148" s="18"/>
      <c r="X148" s="18"/>
      <c r="Y148" s="18"/>
      <c r="Z148" s="18"/>
    </row>
    <row r="149" spans="1:38" s="148" customFormat="1" ht="15" customHeight="1">
      <c r="A149" s="422">
        <v>1</v>
      </c>
      <c r="B149" s="427">
        <v>43102</v>
      </c>
      <c r="C149" s="427"/>
      <c r="D149" s="428" t="s">
        <v>161</v>
      </c>
      <c r="E149" s="424" t="s">
        <v>270</v>
      </c>
      <c r="F149" s="424">
        <v>747</v>
      </c>
      <c r="G149" s="422">
        <v>695</v>
      </c>
      <c r="H149" s="422">
        <v>797.25</v>
      </c>
      <c r="I149" s="424">
        <v>850</v>
      </c>
      <c r="J149" s="524" t="s">
        <v>3149</v>
      </c>
      <c r="K149" s="524"/>
      <c r="L149" s="444">
        <f t="shared" ref="L149" si="75">H149-F149</f>
        <v>50.25</v>
      </c>
      <c r="M149" s="445">
        <f t="shared" ref="M149" si="76">L149/F149</f>
        <v>6.7269076305220887E-2</v>
      </c>
      <c r="N149" s="446" t="s">
        <v>272</v>
      </c>
      <c r="O149" s="447">
        <v>43119</v>
      </c>
      <c r="P149" s="447"/>
      <c r="R149" s="204"/>
      <c r="S149" s="208" t="s">
        <v>2484</v>
      </c>
      <c r="T149" s="206"/>
      <c r="Z149" s="206"/>
    </row>
    <row r="150" spans="1:38">
      <c r="A150" s="416"/>
      <c r="B150" s="202"/>
      <c r="C150" s="211"/>
      <c r="D150" s="211"/>
      <c r="E150" s="231"/>
      <c r="F150" s="214"/>
      <c r="G150" s="207"/>
      <c r="H150" s="201"/>
      <c r="I150" s="417"/>
      <c r="J150" s="415"/>
      <c r="K150" s="415"/>
      <c r="L150" s="418"/>
      <c r="M150" s="419"/>
      <c r="N150" s="415"/>
      <c r="O150" s="420"/>
      <c r="P150" s="421"/>
      <c r="Q150" s="206"/>
      <c r="R150" s="206"/>
      <c r="S150" s="89"/>
      <c r="T150" s="18"/>
      <c r="U150" s="18"/>
      <c r="V150" s="18"/>
      <c r="W150" s="18"/>
      <c r="X150" s="18"/>
      <c r="Z150" s="18"/>
      <c r="AL150" s="18"/>
    </row>
    <row r="151" spans="1:38">
      <c r="A151" s="349" t="s">
        <v>347</v>
      </c>
      <c r="B151" s="349"/>
      <c r="C151" s="349"/>
      <c r="D151" s="349"/>
      <c r="E151" s="19"/>
      <c r="F151" s="182" t="s">
        <v>371</v>
      </c>
      <c r="G151" s="95"/>
      <c r="H151" s="95"/>
      <c r="I151" s="162"/>
      <c r="J151" s="159"/>
      <c r="K151" s="159"/>
      <c r="L151" s="220"/>
      <c r="M151" s="221"/>
      <c r="N151" s="159"/>
      <c r="O151" s="222"/>
      <c r="P151" s="233"/>
      <c r="Q151" s="1"/>
      <c r="R151" s="1"/>
      <c r="S151" s="89"/>
      <c r="T151" s="18"/>
      <c r="U151" s="18"/>
      <c r="V151" s="18"/>
      <c r="W151" s="18"/>
      <c r="X151" s="18"/>
      <c r="Z151" s="18"/>
      <c r="AL151" s="18"/>
    </row>
    <row r="152" spans="1:38">
      <c r="A152" s="197" t="s">
        <v>2589</v>
      </c>
      <c r="B152" s="232"/>
      <c r="C152" s="232"/>
      <c r="D152" s="232"/>
      <c r="E152" s="88"/>
      <c r="F152" s="182" t="s">
        <v>2633</v>
      </c>
      <c r="G152" s="49"/>
      <c r="H152" s="49"/>
      <c r="I152" s="49"/>
      <c r="J152" s="9"/>
      <c r="K152" s="9"/>
      <c r="L152" s="49"/>
      <c r="M152" s="49"/>
      <c r="N152" s="49"/>
      <c r="O152" s="1"/>
      <c r="P152" s="9"/>
      <c r="S152" s="95"/>
      <c r="T152" s="18"/>
      <c r="U152" s="18"/>
      <c r="V152" s="18"/>
      <c r="W152" s="18"/>
      <c r="X152" s="18"/>
      <c r="Y152" s="18"/>
      <c r="Z152" s="18"/>
      <c r="AA152" s="18"/>
    </row>
    <row r="153" spans="1:38">
      <c r="A153" s="197"/>
      <c r="B153" s="265"/>
      <c r="C153" s="265"/>
      <c r="D153" s="265"/>
      <c r="E153" s="88"/>
      <c r="F153" s="182"/>
      <c r="G153" s="49"/>
      <c r="H153" s="49"/>
      <c r="I153" s="49"/>
      <c r="J153" s="9"/>
      <c r="K153" s="9"/>
      <c r="L153" s="49"/>
      <c r="M153" s="49"/>
      <c r="N153" s="49"/>
      <c r="O153" s="1"/>
      <c r="P153" s="9"/>
      <c r="S153" s="95"/>
      <c r="T153" s="18"/>
      <c r="U153" s="18"/>
      <c r="V153" s="18"/>
      <c r="W153" s="18"/>
      <c r="X153" s="18"/>
      <c r="Y153" s="18"/>
      <c r="Z153" s="18"/>
      <c r="AA153" s="18"/>
    </row>
    <row r="154" spans="1:38">
      <c r="A154" s="197"/>
      <c r="B154" s="265"/>
      <c r="C154" s="265"/>
      <c r="D154" s="265"/>
      <c r="E154" s="88"/>
      <c r="F154" s="182"/>
      <c r="G154" s="49"/>
      <c r="H154" s="49"/>
      <c r="I154" s="49"/>
      <c r="J154" s="9"/>
      <c r="K154" s="9"/>
      <c r="L154" s="49"/>
      <c r="M154" s="49"/>
      <c r="N154" s="49"/>
      <c r="O154" s="1"/>
      <c r="P154" s="9"/>
      <c r="S154" s="95"/>
      <c r="T154" s="18"/>
      <c r="U154" s="18"/>
      <c r="V154" s="18"/>
      <c r="W154" s="18"/>
      <c r="X154" s="18"/>
      <c r="Y154" s="18"/>
      <c r="Z154" s="18"/>
      <c r="AA154" s="18"/>
    </row>
    <row r="155" spans="1:38">
      <c r="A155" s="197"/>
      <c r="B155" s="265"/>
      <c r="C155" s="265"/>
      <c r="D155" s="265"/>
      <c r="E155" s="88"/>
      <c r="F155" s="182"/>
      <c r="G155" s="49"/>
      <c r="H155" s="49"/>
      <c r="I155" s="49"/>
      <c r="J155" s="9"/>
      <c r="K155" s="9"/>
      <c r="L155" s="49"/>
      <c r="M155" s="49"/>
      <c r="N155" s="49"/>
      <c r="O155" s="1"/>
      <c r="P155" s="9"/>
      <c r="S155" s="95"/>
      <c r="T155" s="18"/>
      <c r="U155" s="18"/>
      <c r="V155" s="18"/>
      <c r="W155" s="18"/>
      <c r="X155" s="18"/>
      <c r="Y155" s="18"/>
      <c r="Z155" s="18"/>
      <c r="AA155" s="18"/>
    </row>
    <row r="156" spans="1:38" s="146" customFormat="1" ht="15">
      <c r="A156" s="1"/>
      <c r="B156" s="350" t="s">
        <v>2187</v>
      </c>
      <c r="C156" s="350"/>
      <c r="D156" s="350"/>
      <c r="E156" s="350"/>
      <c r="F156" s="99"/>
      <c r="G156" s="88"/>
      <c r="H156" s="88"/>
      <c r="I156" s="167"/>
      <c r="J156" s="156"/>
      <c r="K156" s="168"/>
      <c r="L156" s="181"/>
      <c r="M156" s="49"/>
      <c r="N156" s="49"/>
      <c r="O156" s="1"/>
      <c r="P156" s="9"/>
      <c r="S156" s="162"/>
      <c r="T156" s="115"/>
      <c r="U156" s="115"/>
      <c r="V156" s="115"/>
      <c r="W156" s="115"/>
      <c r="X156" s="115"/>
      <c r="Y156" s="115"/>
      <c r="Z156" s="115"/>
      <c r="AA156" s="115"/>
    </row>
    <row r="157" spans="1:38" ht="38.25">
      <c r="A157" s="165" t="s">
        <v>13</v>
      </c>
      <c r="B157" s="85" t="s">
        <v>218</v>
      </c>
      <c r="C157" s="85"/>
      <c r="D157" s="86" t="s">
        <v>259</v>
      </c>
      <c r="E157" s="85" t="s">
        <v>260</v>
      </c>
      <c r="F157" s="85" t="s">
        <v>261</v>
      </c>
      <c r="G157" s="85" t="s">
        <v>262</v>
      </c>
      <c r="H157" s="85" t="s">
        <v>263</v>
      </c>
      <c r="I157" s="85" t="s">
        <v>264</v>
      </c>
      <c r="J157" s="542" t="s">
        <v>265</v>
      </c>
      <c r="K157" s="543"/>
      <c r="L157" s="85" t="s">
        <v>2191</v>
      </c>
      <c r="M157" s="85" t="s">
        <v>267</v>
      </c>
      <c r="N157" s="177" t="s">
        <v>274</v>
      </c>
      <c r="O157" s="85" t="s">
        <v>275</v>
      </c>
      <c r="P157" s="85" t="s">
        <v>268</v>
      </c>
      <c r="Q157" s="86" t="s">
        <v>269</v>
      </c>
      <c r="R157" s="85" t="s">
        <v>395</v>
      </c>
      <c r="S157" s="89"/>
      <c r="T157" s="18"/>
      <c r="U157" s="18"/>
      <c r="V157" s="18"/>
      <c r="W157" s="18"/>
      <c r="X157" s="18"/>
      <c r="Y157" s="18"/>
      <c r="Z157" s="18"/>
      <c r="AA157" s="18"/>
    </row>
    <row r="158" spans="1:38" s="148" customFormat="1">
      <c r="A158" s="422">
        <v>1</v>
      </c>
      <c r="B158" s="427">
        <v>42736</v>
      </c>
      <c r="C158" s="427"/>
      <c r="D158" s="428" t="s">
        <v>2038</v>
      </c>
      <c r="E158" s="424" t="s">
        <v>270</v>
      </c>
      <c r="F158" s="424">
        <v>431.5</v>
      </c>
      <c r="G158" s="422">
        <v>420</v>
      </c>
      <c r="H158" s="422">
        <v>442.5</v>
      </c>
      <c r="I158" s="424">
        <v>450</v>
      </c>
      <c r="J158" s="524" t="s">
        <v>3012</v>
      </c>
      <c r="K158" s="524"/>
      <c r="L158" s="444">
        <f t="shared" ref="L158" si="77">H158-F158</f>
        <v>11</v>
      </c>
      <c r="M158" s="445">
        <f t="shared" ref="M158" si="78">L158/F158</f>
        <v>2.5492468134414831E-2</v>
      </c>
      <c r="N158" s="448"/>
      <c r="O158" s="448"/>
      <c r="P158" s="446" t="s">
        <v>272</v>
      </c>
      <c r="Q158" s="447">
        <v>42736</v>
      </c>
      <c r="R158" s="424"/>
      <c r="S158" s="208" t="s">
        <v>2485</v>
      </c>
      <c r="U158" s="206"/>
      <c r="V158" s="206"/>
      <c r="W158" s="206"/>
      <c r="X158" s="206"/>
      <c r="Y158" s="206"/>
      <c r="Z158" s="206"/>
      <c r="AA158" s="206"/>
    </row>
    <row r="159" spans="1:38" s="148" customFormat="1">
      <c r="A159" s="422">
        <v>2</v>
      </c>
      <c r="B159" s="427">
        <v>43101</v>
      </c>
      <c r="C159" s="427"/>
      <c r="D159" s="428" t="s">
        <v>2153</v>
      </c>
      <c r="E159" s="424" t="s">
        <v>270</v>
      </c>
      <c r="F159" s="424">
        <v>73</v>
      </c>
      <c r="G159" s="422">
        <v>70</v>
      </c>
      <c r="H159" s="422">
        <v>75.5</v>
      </c>
      <c r="I159" s="424" t="s">
        <v>3013</v>
      </c>
      <c r="J159" s="524" t="s">
        <v>3074</v>
      </c>
      <c r="K159" s="524"/>
      <c r="L159" s="444">
        <f t="shared" ref="L159" si="79">H159-F159</f>
        <v>2.5</v>
      </c>
      <c r="M159" s="445">
        <f t="shared" ref="M159" si="80">L159/F159</f>
        <v>3.4246575342465752E-2</v>
      </c>
      <c r="N159" s="448"/>
      <c r="O159" s="448"/>
      <c r="P159" s="446" t="s">
        <v>272</v>
      </c>
      <c r="Q159" s="447">
        <v>43110</v>
      </c>
      <c r="R159" s="424"/>
      <c r="S159" s="208" t="s">
        <v>2485</v>
      </c>
      <c r="U159" s="206"/>
      <c r="V159" s="206"/>
      <c r="W159" s="206"/>
      <c r="X159" s="206"/>
      <c r="Y159" s="206"/>
      <c r="Z159" s="206"/>
      <c r="AA159" s="206"/>
    </row>
    <row r="160" spans="1:38" s="148" customFormat="1">
      <c r="A160" s="259">
        <v>3</v>
      </c>
      <c r="B160" s="453">
        <v>43102</v>
      </c>
      <c r="C160" s="453"/>
      <c r="D160" s="258" t="s">
        <v>709</v>
      </c>
      <c r="E160" s="454" t="s">
        <v>270</v>
      </c>
      <c r="F160" s="454">
        <v>277.5</v>
      </c>
      <c r="G160" s="259">
        <v>269</v>
      </c>
      <c r="H160" s="259">
        <v>268</v>
      </c>
      <c r="I160" s="454">
        <v>290</v>
      </c>
      <c r="J160" s="523" t="s">
        <v>3077</v>
      </c>
      <c r="K160" s="523"/>
      <c r="L160" s="460">
        <f t="shared" ref="L160" si="81">H160-F160</f>
        <v>-9.5</v>
      </c>
      <c r="M160" s="461">
        <f t="shared" ref="M160" si="82">L160/F160</f>
        <v>-3.4234234234234232E-2</v>
      </c>
      <c r="N160" s="462"/>
      <c r="O160" s="462"/>
      <c r="P160" s="463" t="s">
        <v>2205</v>
      </c>
      <c r="Q160" s="464">
        <v>43110</v>
      </c>
      <c r="R160" s="454"/>
      <c r="S160" s="208" t="s">
        <v>2484</v>
      </c>
      <c r="U160" s="206"/>
      <c r="V160" s="206"/>
      <c r="W160" s="206"/>
      <c r="X160" s="206"/>
      <c r="Y160" s="206"/>
      <c r="Z160" s="206"/>
      <c r="AA160" s="206"/>
    </row>
    <row r="161" spans="1:27" s="148" customFormat="1">
      <c r="A161" s="422">
        <v>4</v>
      </c>
      <c r="B161" s="427">
        <v>43103</v>
      </c>
      <c r="C161" s="427"/>
      <c r="D161" s="428" t="s">
        <v>66</v>
      </c>
      <c r="E161" s="424" t="s">
        <v>270</v>
      </c>
      <c r="F161" s="424">
        <v>195.5</v>
      </c>
      <c r="G161" s="422">
        <v>189</v>
      </c>
      <c r="H161" s="422">
        <v>200.75</v>
      </c>
      <c r="I161" s="424">
        <v>205</v>
      </c>
      <c r="J161" s="524" t="s">
        <v>3029</v>
      </c>
      <c r="K161" s="524"/>
      <c r="L161" s="444">
        <f t="shared" ref="L161" si="83">H161-F161</f>
        <v>5.25</v>
      </c>
      <c r="M161" s="445">
        <f t="shared" ref="M161" si="84">L161/F161</f>
        <v>2.6854219948849106E-2</v>
      </c>
      <c r="N161" s="448"/>
      <c r="O161" s="448"/>
      <c r="P161" s="446" t="s">
        <v>272</v>
      </c>
      <c r="Q161" s="447">
        <v>42738</v>
      </c>
      <c r="R161" s="424"/>
      <c r="S161" s="208" t="s">
        <v>2484</v>
      </c>
      <c r="U161" s="206"/>
      <c r="V161" s="206"/>
      <c r="W161" s="206"/>
      <c r="X161" s="206"/>
      <c r="Y161" s="206"/>
      <c r="Z161" s="206"/>
      <c r="AA161" s="206"/>
    </row>
    <row r="162" spans="1:27" s="148" customFormat="1">
      <c r="A162" s="422">
        <v>5</v>
      </c>
      <c r="B162" s="427">
        <v>43104</v>
      </c>
      <c r="C162" s="427"/>
      <c r="D162" s="428" t="s">
        <v>601</v>
      </c>
      <c r="E162" s="424" t="s">
        <v>270</v>
      </c>
      <c r="F162" s="424">
        <v>522</v>
      </c>
      <c r="G162" s="422">
        <v>505</v>
      </c>
      <c r="H162" s="422">
        <v>534.5</v>
      </c>
      <c r="I162" s="424">
        <v>550</v>
      </c>
      <c r="J162" s="524" t="s">
        <v>3035</v>
      </c>
      <c r="K162" s="524"/>
      <c r="L162" s="444">
        <f t="shared" ref="L162" si="85">H162-F162</f>
        <v>12.5</v>
      </c>
      <c r="M162" s="445">
        <f t="shared" ref="M162" si="86">L162/F162</f>
        <v>2.3946360153256706E-2</v>
      </c>
      <c r="N162" s="448"/>
      <c r="O162" s="448"/>
      <c r="P162" s="446" t="s">
        <v>272</v>
      </c>
      <c r="Q162" s="447">
        <v>42739</v>
      </c>
      <c r="R162" s="424"/>
      <c r="S162" s="208" t="s">
        <v>2485</v>
      </c>
      <c r="U162" s="206"/>
      <c r="V162" s="206"/>
      <c r="W162" s="206"/>
      <c r="X162" s="206"/>
      <c r="Y162" s="206"/>
      <c r="Z162" s="206"/>
      <c r="AA162" s="206"/>
    </row>
    <row r="163" spans="1:27" s="148" customFormat="1">
      <c r="A163" s="422">
        <v>6</v>
      </c>
      <c r="B163" s="427">
        <v>43105</v>
      </c>
      <c r="C163" s="427"/>
      <c r="D163" s="428" t="s">
        <v>1644</v>
      </c>
      <c r="E163" s="424" t="s">
        <v>270</v>
      </c>
      <c r="F163" s="424">
        <v>1402</v>
      </c>
      <c r="G163" s="422">
        <v>1375</v>
      </c>
      <c r="H163" s="422">
        <v>1428</v>
      </c>
      <c r="I163" s="424">
        <v>1455</v>
      </c>
      <c r="J163" s="524" t="s">
        <v>3061</v>
      </c>
      <c r="K163" s="524"/>
      <c r="L163" s="444">
        <f t="shared" ref="L163:L165" si="87">H163-F163</f>
        <v>26</v>
      </c>
      <c r="M163" s="445">
        <f t="shared" ref="M163:M165" si="88">L163/F163</f>
        <v>1.8544935805991442E-2</v>
      </c>
      <c r="N163" s="448"/>
      <c r="O163" s="448"/>
      <c r="P163" s="446" t="s">
        <v>272</v>
      </c>
      <c r="Q163" s="447">
        <v>43108</v>
      </c>
      <c r="R163" s="424"/>
      <c r="S163" s="208" t="s">
        <v>2485</v>
      </c>
      <c r="U163" s="206"/>
      <c r="V163" s="206"/>
      <c r="W163" s="206"/>
      <c r="X163" s="206"/>
      <c r="Y163" s="206"/>
      <c r="Z163" s="206"/>
      <c r="AA163" s="206"/>
    </row>
    <row r="164" spans="1:27" s="148" customFormat="1">
      <c r="A164" s="422">
        <v>7</v>
      </c>
      <c r="B164" s="427">
        <v>43110</v>
      </c>
      <c r="C164" s="427"/>
      <c r="D164" s="428" t="s">
        <v>990</v>
      </c>
      <c r="E164" s="424" t="s">
        <v>270</v>
      </c>
      <c r="F164" s="424">
        <v>165.5</v>
      </c>
      <c r="G164" s="422">
        <v>161</v>
      </c>
      <c r="H164" s="422">
        <v>171.75</v>
      </c>
      <c r="I164" s="424">
        <v>175</v>
      </c>
      <c r="J164" s="524" t="s">
        <v>3060</v>
      </c>
      <c r="K164" s="524"/>
      <c r="L164" s="444">
        <f t="shared" si="87"/>
        <v>6.25</v>
      </c>
      <c r="M164" s="445">
        <f t="shared" si="88"/>
        <v>3.7764350453172203E-2</v>
      </c>
      <c r="N164" s="448"/>
      <c r="O164" s="448"/>
      <c r="P164" s="446" t="s">
        <v>272</v>
      </c>
      <c r="Q164" s="447">
        <v>43110</v>
      </c>
      <c r="R164" s="424"/>
      <c r="S164" s="208" t="s">
        <v>2485</v>
      </c>
      <c r="U164" s="206"/>
      <c r="V164" s="206"/>
      <c r="W164" s="206"/>
      <c r="X164" s="206"/>
      <c r="Y164" s="206"/>
      <c r="Z164" s="206"/>
      <c r="AA164" s="206"/>
    </row>
    <row r="165" spans="1:27" s="148" customFormat="1">
      <c r="A165" s="259">
        <v>8</v>
      </c>
      <c r="B165" s="453">
        <v>43115</v>
      </c>
      <c r="C165" s="453"/>
      <c r="D165" s="258" t="s">
        <v>66</v>
      </c>
      <c r="E165" s="454" t="s">
        <v>270</v>
      </c>
      <c r="F165" s="454">
        <v>193</v>
      </c>
      <c r="G165" s="259">
        <v>188</v>
      </c>
      <c r="H165" s="259">
        <v>187.5</v>
      </c>
      <c r="I165" s="454" t="s">
        <v>3100</v>
      </c>
      <c r="J165" s="523" t="s">
        <v>3121</v>
      </c>
      <c r="K165" s="523"/>
      <c r="L165" s="460">
        <f t="shared" si="87"/>
        <v>-5.5</v>
      </c>
      <c r="M165" s="461">
        <f t="shared" si="88"/>
        <v>-2.8497409326424871E-2</v>
      </c>
      <c r="N165" s="462"/>
      <c r="O165" s="462"/>
      <c r="P165" s="463" t="s">
        <v>2205</v>
      </c>
      <c r="Q165" s="464">
        <v>43116</v>
      </c>
      <c r="R165" s="454"/>
      <c r="S165" s="208" t="s">
        <v>2484</v>
      </c>
      <c r="U165" s="206"/>
      <c r="V165" s="206"/>
      <c r="W165" s="206"/>
      <c r="X165" s="206"/>
      <c r="Y165" s="206"/>
      <c r="Z165" s="206"/>
      <c r="AA165" s="206"/>
    </row>
    <row r="166" spans="1:27" s="148" customFormat="1">
      <c r="A166" s="259">
        <v>9</v>
      </c>
      <c r="B166" s="453">
        <v>43115</v>
      </c>
      <c r="C166" s="453"/>
      <c r="D166" s="258" t="s">
        <v>3101</v>
      </c>
      <c r="E166" s="454" t="s">
        <v>270</v>
      </c>
      <c r="F166" s="454">
        <v>3845</v>
      </c>
      <c r="G166" s="259">
        <v>3770</v>
      </c>
      <c r="H166" s="259">
        <v>3755</v>
      </c>
      <c r="I166" s="454">
        <v>3950</v>
      </c>
      <c r="J166" s="523" t="s">
        <v>3120</v>
      </c>
      <c r="K166" s="523"/>
      <c r="L166" s="460">
        <f t="shared" ref="L166" si="89">H166-F166</f>
        <v>-90</v>
      </c>
      <c r="M166" s="461">
        <f t="shared" ref="M166" si="90">L166/F166</f>
        <v>-2.3407022106631991E-2</v>
      </c>
      <c r="N166" s="462"/>
      <c r="O166" s="462"/>
      <c r="P166" s="463" t="s">
        <v>2205</v>
      </c>
      <c r="Q166" s="464">
        <v>43116</v>
      </c>
      <c r="R166" s="454"/>
      <c r="S166" s="208" t="s">
        <v>2485</v>
      </c>
      <c r="U166" s="206"/>
      <c r="V166" s="206"/>
      <c r="W166" s="206"/>
      <c r="X166" s="206"/>
      <c r="Y166" s="206"/>
      <c r="Z166" s="206"/>
      <c r="AA166" s="206"/>
    </row>
    <row r="167" spans="1:27" s="148" customFormat="1">
      <c r="A167" s="422">
        <v>10</v>
      </c>
      <c r="B167" s="427">
        <v>43116</v>
      </c>
      <c r="C167" s="427"/>
      <c r="D167" s="428" t="s">
        <v>3116</v>
      </c>
      <c r="E167" s="424" t="s">
        <v>270</v>
      </c>
      <c r="F167" s="424">
        <v>1032.5</v>
      </c>
      <c r="G167" s="422">
        <v>1018</v>
      </c>
      <c r="H167" s="422">
        <v>1035</v>
      </c>
      <c r="I167" s="424" t="s">
        <v>3117</v>
      </c>
      <c r="J167" s="524" t="s">
        <v>3118</v>
      </c>
      <c r="K167" s="524"/>
      <c r="L167" s="444">
        <f>H167-F167</f>
        <v>2.5</v>
      </c>
      <c r="M167" s="445"/>
      <c r="N167" s="448">
        <f>O167*L167</f>
        <v>2000</v>
      </c>
      <c r="O167" s="448">
        <v>800</v>
      </c>
      <c r="P167" s="446" t="s">
        <v>272</v>
      </c>
      <c r="Q167" s="447">
        <v>43116</v>
      </c>
      <c r="R167" s="424"/>
      <c r="S167" s="208" t="s">
        <v>2484</v>
      </c>
      <c r="U167" s="206"/>
      <c r="V167" s="206"/>
      <c r="W167" s="206"/>
      <c r="X167" s="206"/>
      <c r="Y167" s="206"/>
      <c r="Z167" s="206"/>
      <c r="AA167" s="206"/>
    </row>
    <row r="168" spans="1:27">
      <c r="A168" s="422">
        <v>11</v>
      </c>
      <c r="B168" s="427">
        <v>43117</v>
      </c>
      <c r="C168" s="427"/>
      <c r="D168" s="428" t="s">
        <v>601</v>
      </c>
      <c r="E168" s="424" t="s">
        <v>270</v>
      </c>
      <c r="F168" s="424">
        <v>529.5</v>
      </c>
      <c r="G168" s="422">
        <v>516</v>
      </c>
      <c r="H168" s="422">
        <v>545.5</v>
      </c>
      <c r="I168" s="424">
        <v>560</v>
      </c>
      <c r="J168" s="524" t="s">
        <v>3129</v>
      </c>
      <c r="K168" s="524"/>
      <c r="L168" s="444">
        <f t="shared" ref="L168:L169" si="91">H168-F168</f>
        <v>16</v>
      </c>
      <c r="M168" s="445">
        <f t="shared" ref="M168:M169" si="92">L168/F168</f>
        <v>3.0217186024551465E-2</v>
      </c>
      <c r="N168" s="448"/>
      <c r="O168" s="448"/>
      <c r="P168" s="446" t="s">
        <v>272</v>
      </c>
      <c r="Q168" s="447">
        <v>43117</v>
      </c>
      <c r="R168" s="424"/>
      <c r="S168" s="158" t="s">
        <v>2485</v>
      </c>
    </row>
    <row r="169" spans="1:27" s="148" customFormat="1">
      <c r="A169" s="259">
        <v>12</v>
      </c>
      <c r="B169" s="453">
        <v>43117</v>
      </c>
      <c r="C169" s="453"/>
      <c r="D169" s="258" t="s">
        <v>127</v>
      </c>
      <c r="E169" s="454" t="s">
        <v>270</v>
      </c>
      <c r="F169" s="454">
        <v>121.5</v>
      </c>
      <c r="G169" s="259">
        <v>118</v>
      </c>
      <c r="H169" s="259">
        <v>118</v>
      </c>
      <c r="I169" s="454" t="s">
        <v>3130</v>
      </c>
      <c r="J169" s="523" t="s">
        <v>3217</v>
      </c>
      <c r="K169" s="523"/>
      <c r="L169" s="460">
        <f t="shared" si="91"/>
        <v>-3.5</v>
      </c>
      <c r="M169" s="461">
        <f t="shared" si="92"/>
        <v>-2.8806584362139918E-2</v>
      </c>
      <c r="N169" s="462"/>
      <c r="O169" s="462"/>
      <c r="P169" s="463" t="s">
        <v>2205</v>
      </c>
      <c r="Q169" s="464">
        <v>43130</v>
      </c>
      <c r="R169" s="454"/>
      <c r="S169" s="208" t="s">
        <v>2484</v>
      </c>
      <c r="U169" s="206"/>
      <c r="V169" s="206"/>
      <c r="W169" s="206"/>
      <c r="X169" s="206"/>
      <c r="Y169" s="206"/>
      <c r="Z169" s="206"/>
      <c r="AA169" s="206"/>
    </row>
    <row r="170" spans="1:27">
      <c r="A170" s="422">
        <v>13</v>
      </c>
      <c r="B170" s="427">
        <v>43119</v>
      </c>
      <c r="C170" s="427"/>
      <c r="D170" s="428" t="s">
        <v>134</v>
      </c>
      <c r="E170" s="424" t="s">
        <v>270</v>
      </c>
      <c r="F170" s="424">
        <v>929</v>
      </c>
      <c r="G170" s="422">
        <v>915</v>
      </c>
      <c r="H170" s="422">
        <v>948</v>
      </c>
      <c r="I170" s="424">
        <v>960</v>
      </c>
      <c r="J170" s="524" t="s">
        <v>3158</v>
      </c>
      <c r="K170" s="524"/>
      <c r="L170" s="444">
        <f t="shared" ref="L170" si="93">H170-F170</f>
        <v>19</v>
      </c>
      <c r="M170" s="445">
        <f t="shared" ref="M170" si="94">L170/F170</f>
        <v>2.0452099031216361E-2</v>
      </c>
      <c r="N170" s="448"/>
      <c r="O170" s="448"/>
      <c r="P170" s="446" t="s">
        <v>272</v>
      </c>
      <c r="Q170" s="447">
        <v>43122</v>
      </c>
      <c r="R170" s="424"/>
      <c r="S170" s="158" t="s">
        <v>2485</v>
      </c>
    </row>
    <row r="171" spans="1:27">
      <c r="A171" s="422">
        <v>14</v>
      </c>
      <c r="B171" s="427">
        <v>43122</v>
      </c>
      <c r="C171" s="427"/>
      <c r="D171" s="428" t="s">
        <v>633</v>
      </c>
      <c r="E171" s="424" t="s">
        <v>270</v>
      </c>
      <c r="F171" s="424">
        <v>258</v>
      </c>
      <c r="G171" s="422">
        <v>249</v>
      </c>
      <c r="H171" s="422">
        <v>264.5</v>
      </c>
      <c r="I171" s="424">
        <v>280</v>
      </c>
      <c r="J171" s="525" t="s">
        <v>3159</v>
      </c>
      <c r="K171" s="525"/>
      <c r="L171" s="444">
        <f t="shared" ref="L171:L172" si="95">H171-F171</f>
        <v>6.5</v>
      </c>
      <c r="M171" s="445">
        <f t="shared" ref="M171:M172" si="96">L171/F171</f>
        <v>2.5193798449612403E-2</v>
      </c>
      <c r="N171" s="448"/>
      <c r="O171" s="448"/>
      <c r="P171" s="446" t="s">
        <v>272</v>
      </c>
      <c r="Q171" s="447">
        <v>43122</v>
      </c>
      <c r="R171" s="424"/>
      <c r="S171" s="158" t="s">
        <v>2485</v>
      </c>
    </row>
    <row r="172" spans="1:27">
      <c r="A172" s="259">
        <v>15</v>
      </c>
      <c r="B172" s="453">
        <v>43122</v>
      </c>
      <c r="C172" s="453"/>
      <c r="D172" s="258" t="s">
        <v>1650</v>
      </c>
      <c r="E172" s="454" t="s">
        <v>270</v>
      </c>
      <c r="F172" s="454">
        <v>436.5</v>
      </c>
      <c r="G172" s="259">
        <v>426</v>
      </c>
      <c r="H172" s="259">
        <v>413.5</v>
      </c>
      <c r="I172" s="454">
        <v>450</v>
      </c>
      <c r="J172" s="523" t="s">
        <v>3181</v>
      </c>
      <c r="K172" s="523"/>
      <c r="L172" s="460">
        <f t="shared" si="95"/>
        <v>-23</v>
      </c>
      <c r="M172" s="461">
        <f t="shared" si="96"/>
        <v>-5.2691867124856816E-2</v>
      </c>
      <c r="N172" s="462"/>
      <c r="O172" s="462"/>
      <c r="P172" s="463" t="s">
        <v>2205</v>
      </c>
      <c r="Q172" s="464">
        <v>43124</v>
      </c>
      <c r="R172" s="454"/>
      <c r="S172" s="158" t="s">
        <v>2485</v>
      </c>
    </row>
    <row r="173" spans="1:27">
      <c r="A173" s="465">
        <v>16</v>
      </c>
      <c r="B173" s="187">
        <v>43131</v>
      </c>
      <c r="C173" s="466"/>
      <c r="D173" s="226" t="s">
        <v>3250</v>
      </c>
      <c r="E173" s="214" t="s">
        <v>270</v>
      </c>
      <c r="F173" s="207" t="s">
        <v>3251</v>
      </c>
      <c r="G173" s="201">
        <v>225</v>
      </c>
      <c r="H173" s="201"/>
      <c r="I173" s="207">
        <v>250</v>
      </c>
      <c r="J173" s="515" t="s">
        <v>271</v>
      </c>
      <c r="K173" s="516"/>
      <c r="L173" s="215"/>
      <c r="M173" s="216"/>
      <c r="N173" s="212"/>
      <c r="O173" s="231"/>
      <c r="P173" s="203"/>
      <c r="Q173" s="200"/>
      <c r="R173" s="213"/>
      <c r="S173" s="158" t="s">
        <v>2485</v>
      </c>
    </row>
    <row r="174" spans="1:27">
      <c r="A174" s="202"/>
      <c r="B174" s="467"/>
      <c r="C174" s="211"/>
      <c r="D174" s="226"/>
      <c r="E174" s="214"/>
      <c r="F174" s="207"/>
      <c r="G174" s="201"/>
      <c r="H174" s="201"/>
      <c r="I174" s="207"/>
      <c r="J174" s="546"/>
      <c r="K174" s="541"/>
      <c r="L174" s="215"/>
      <c r="M174" s="216"/>
      <c r="N174" s="212"/>
      <c r="O174" s="231"/>
      <c r="P174" s="203"/>
      <c r="Q174" s="200"/>
      <c r="R174" s="213"/>
    </row>
    <row r="175" spans="1:27" s="148" customFormat="1">
      <c r="A175" s="349" t="s">
        <v>347</v>
      </c>
      <c r="B175" s="349"/>
      <c r="C175" s="349"/>
      <c r="D175" s="349"/>
      <c r="E175" s="19"/>
      <c r="F175" s="182" t="s">
        <v>371</v>
      </c>
      <c r="G175" s="219"/>
      <c r="H175" s="229"/>
      <c r="I175" s="95"/>
      <c r="J175" s="89"/>
      <c r="K175" s="159"/>
      <c r="L175" s="220"/>
      <c r="M175" s="221"/>
      <c r="N175" s="159"/>
      <c r="O175" s="222"/>
      <c r="P175" s="223"/>
      <c r="Q175" s="19"/>
      <c r="R175" s="18"/>
      <c r="S175" s="89"/>
      <c r="U175" s="147"/>
      <c r="V175" s="147"/>
      <c r="W175" s="147"/>
      <c r="X175" s="147"/>
      <c r="Y175" s="147"/>
      <c r="Z175" s="147"/>
      <c r="AA175" s="147"/>
    </row>
    <row r="176" spans="1:27" s="148" customFormat="1">
      <c r="A176" s="197" t="s">
        <v>2589</v>
      </c>
      <c r="B176" s="232"/>
      <c r="C176" s="232"/>
      <c r="D176" s="232"/>
      <c r="E176" s="88"/>
      <c r="F176" s="182" t="s">
        <v>2633</v>
      </c>
      <c r="G176" s="219"/>
      <c r="H176" s="229"/>
      <c r="I176" s="95"/>
      <c r="J176" s="89"/>
      <c r="K176" s="159"/>
      <c r="L176" s="220"/>
      <c r="M176" s="221"/>
      <c r="N176" s="159"/>
      <c r="O176" s="222"/>
      <c r="P176" s="223"/>
      <c r="Q176" s="19"/>
      <c r="R176" s="18"/>
      <c r="S176" s="89"/>
      <c r="U176" s="147"/>
      <c r="V176" s="147"/>
      <c r="W176" s="147"/>
      <c r="X176" s="147"/>
      <c r="Y176" s="147"/>
      <c r="Z176" s="147"/>
      <c r="AA176" s="147"/>
    </row>
    <row r="177" spans="1:27" s="148" customFormat="1">
      <c r="A177" s="197"/>
      <c r="B177" s="349"/>
      <c r="C177" s="349"/>
      <c r="D177" s="349"/>
      <c r="E177" s="88"/>
      <c r="F177" s="182"/>
      <c r="G177" s="219"/>
      <c r="H177" s="229"/>
      <c r="I177" s="95"/>
      <c r="J177" s="89"/>
      <c r="K177" s="159"/>
      <c r="L177" s="220"/>
      <c r="M177" s="221"/>
      <c r="N177" s="159"/>
      <c r="O177" s="222"/>
      <c r="P177" s="223"/>
      <c r="Q177" s="19"/>
      <c r="R177" s="18"/>
      <c r="S177" s="89"/>
      <c r="U177" s="147"/>
      <c r="V177" s="147"/>
      <c r="W177" s="147"/>
      <c r="X177" s="147"/>
      <c r="Y177" s="147"/>
      <c r="Z177" s="147"/>
      <c r="AA177" s="147"/>
    </row>
    <row r="178" spans="1:27" s="148" customFormat="1">
      <c r="A178" s="197"/>
      <c r="B178" s="349"/>
      <c r="C178" s="349"/>
      <c r="D178" s="349"/>
      <c r="E178" s="88"/>
      <c r="F178" s="182"/>
      <c r="G178" s="219"/>
      <c r="H178" s="229"/>
      <c r="I178" s="95"/>
      <c r="J178" s="89"/>
      <c r="K178" s="159"/>
      <c r="L178" s="220"/>
      <c r="M178" s="221"/>
      <c r="N178" s="159"/>
      <c r="O178" s="222"/>
      <c r="P178" s="223"/>
      <c r="Q178" s="19"/>
      <c r="R178" s="18"/>
      <c r="S178" s="89"/>
      <c r="U178" s="147"/>
      <c r="V178" s="147"/>
      <c r="W178" s="147"/>
      <c r="X178" s="147"/>
      <c r="Y178" s="147"/>
      <c r="Z178" s="147"/>
      <c r="AA178" s="147"/>
    </row>
    <row r="179" spans="1:27" s="148" customFormat="1">
      <c r="A179" s="217"/>
      <c r="B179" s="210"/>
      <c r="C179" s="218"/>
      <c r="D179" s="115"/>
      <c r="E179" s="162"/>
      <c r="F179" s="95"/>
      <c r="G179" s="219"/>
      <c r="H179" s="229"/>
      <c r="I179" s="95"/>
      <c r="J179" s="89"/>
      <c r="K179" s="159"/>
      <c r="L179" s="220"/>
      <c r="M179" s="221"/>
      <c r="N179" s="159"/>
      <c r="O179" s="222"/>
      <c r="P179" s="223"/>
      <c r="Q179" s="19"/>
      <c r="R179" s="18"/>
      <c r="S179" s="89"/>
      <c r="U179" s="147"/>
      <c r="V179" s="147"/>
      <c r="W179" s="147"/>
      <c r="X179" s="147"/>
      <c r="Y179" s="147"/>
      <c r="Z179" s="147"/>
      <c r="AA179" s="147"/>
    </row>
    <row r="180" spans="1:27" ht="15">
      <c r="B180" s="351" t="s">
        <v>2496</v>
      </c>
      <c r="C180" s="351"/>
      <c r="D180" s="351"/>
      <c r="E180" s="351"/>
      <c r="F180" s="182"/>
      <c r="G180" s="182"/>
      <c r="H180" s="182"/>
      <c r="I180" s="182"/>
      <c r="J180" s="152"/>
      <c r="K180" s="153"/>
      <c r="L180" s="178"/>
      <c r="M180" s="179"/>
      <c r="N180" s="180"/>
      <c r="O180" s="94"/>
      <c r="P180" s="151"/>
      <c r="R180" s="1"/>
      <c r="S180" s="49"/>
      <c r="T180" s="18"/>
      <c r="U180" s="18"/>
      <c r="V180" s="18"/>
      <c r="W180" s="18"/>
      <c r="X180" s="18"/>
      <c r="Y180" s="18"/>
      <c r="Z180" s="18"/>
      <c r="AA180" s="18"/>
    </row>
    <row r="181" spans="1:27" ht="38.25">
      <c r="A181" s="188" t="s">
        <v>13</v>
      </c>
      <c r="B181" s="188" t="s">
        <v>218</v>
      </c>
      <c r="C181" s="194"/>
      <c r="D181" s="189" t="s">
        <v>259</v>
      </c>
      <c r="E181" s="188" t="s">
        <v>260</v>
      </c>
      <c r="F181" s="188" t="s">
        <v>261</v>
      </c>
      <c r="G181" s="188" t="s">
        <v>346</v>
      </c>
      <c r="H181" s="188" t="s">
        <v>263</v>
      </c>
      <c r="I181" s="188" t="s">
        <v>264</v>
      </c>
      <c r="J181" s="565" t="s">
        <v>265</v>
      </c>
      <c r="K181" s="566"/>
      <c r="L181" s="188" t="s">
        <v>266</v>
      </c>
      <c r="M181" s="188" t="s">
        <v>267</v>
      </c>
      <c r="N181" s="188" t="s">
        <v>268</v>
      </c>
      <c r="O181" s="189" t="s">
        <v>269</v>
      </c>
      <c r="P181" s="119"/>
      <c r="Q181" s="1"/>
      <c r="R181" s="49"/>
      <c r="S181" s="18"/>
      <c r="T181" s="18"/>
      <c r="U181" s="18"/>
      <c r="V181" s="18"/>
      <c r="W181" s="18"/>
      <c r="X181" s="18"/>
      <c r="Y181" s="18"/>
      <c r="Z181" s="18"/>
    </row>
    <row r="182" spans="1:27" s="270" customFormat="1">
      <c r="A182" s="269"/>
      <c r="B182" s="269"/>
      <c r="C182" s="269"/>
      <c r="D182" s="268"/>
      <c r="E182" s="269"/>
      <c r="F182" s="269"/>
      <c r="G182" s="269"/>
      <c r="H182" s="269"/>
      <c r="I182" s="269"/>
      <c r="J182" s="540"/>
      <c r="K182" s="541"/>
      <c r="L182" s="269"/>
      <c r="M182" s="269"/>
      <c r="N182" s="269"/>
      <c r="O182" s="268"/>
      <c r="P182" s="273"/>
      <c r="Q182" s="266"/>
      <c r="S182" s="271"/>
      <c r="T182" s="266"/>
      <c r="U182" s="266"/>
      <c r="V182" s="266"/>
      <c r="W182" s="266"/>
      <c r="X182" s="266"/>
      <c r="Y182" s="266"/>
      <c r="Z182" s="266"/>
      <c r="AA182" s="266"/>
    </row>
    <row r="183" spans="1:27" s="270" customFormat="1">
      <c r="A183" s="269"/>
      <c r="B183" s="269"/>
      <c r="C183" s="269"/>
      <c r="D183" s="268"/>
      <c r="E183" s="269"/>
      <c r="F183" s="269"/>
      <c r="G183" s="269"/>
      <c r="H183" s="269"/>
      <c r="I183" s="269"/>
      <c r="J183" s="540"/>
      <c r="K183" s="541"/>
      <c r="L183" s="269"/>
      <c r="M183" s="269"/>
      <c r="N183" s="269"/>
      <c r="O183" s="268"/>
      <c r="P183" s="273"/>
      <c r="Q183" s="266"/>
      <c r="S183" s="271"/>
      <c r="T183" s="266"/>
      <c r="U183" s="266"/>
      <c r="V183" s="266"/>
      <c r="W183" s="266"/>
      <c r="X183" s="266"/>
      <c r="Y183" s="266"/>
      <c r="Z183" s="266"/>
      <c r="AA183" s="266"/>
    </row>
    <row r="184" spans="1:27" s="270" customFormat="1">
      <c r="A184" s="269"/>
      <c r="B184" s="269"/>
      <c r="C184" s="269"/>
      <c r="D184" s="268"/>
      <c r="E184" s="269"/>
      <c r="F184" s="269"/>
      <c r="G184" s="269"/>
      <c r="H184" s="269"/>
      <c r="I184" s="269"/>
      <c r="J184" s="540"/>
      <c r="K184" s="541"/>
      <c r="L184" s="269"/>
      <c r="M184" s="269"/>
      <c r="N184" s="269"/>
      <c r="O184" s="268"/>
      <c r="P184" s="273"/>
      <c r="Q184" s="266"/>
      <c r="S184" s="271"/>
      <c r="T184" s="266"/>
      <c r="U184" s="266"/>
      <c r="V184" s="266"/>
      <c r="W184" s="266"/>
      <c r="X184" s="266"/>
      <c r="Y184" s="266"/>
      <c r="Z184" s="266"/>
      <c r="AA184" s="266"/>
    </row>
    <row r="185" spans="1:27" s="270" customFormat="1">
      <c r="A185" s="269"/>
      <c r="B185" s="269"/>
      <c r="C185" s="269"/>
      <c r="D185" s="268"/>
      <c r="E185" s="269"/>
      <c r="F185" s="269"/>
      <c r="G185" s="269"/>
      <c r="H185" s="269"/>
      <c r="I185" s="269"/>
      <c r="J185" s="540"/>
      <c r="K185" s="541"/>
      <c r="L185" s="269"/>
      <c r="M185" s="269"/>
      <c r="N185" s="269"/>
      <c r="O185" s="268"/>
      <c r="P185" s="273"/>
      <c r="Q185" s="266"/>
      <c r="S185" s="271"/>
      <c r="T185" s="266"/>
      <c r="U185" s="266"/>
      <c r="V185" s="266"/>
      <c r="W185" s="266"/>
      <c r="X185" s="266"/>
      <c r="Y185" s="266"/>
      <c r="Z185" s="266"/>
      <c r="AA185" s="266"/>
    </row>
    <row r="186" spans="1:27" s="270" customFormat="1">
      <c r="A186" s="269"/>
      <c r="B186" s="269"/>
      <c r="C186" s="269"/>
      <c r="D186" s="268"/>
      <c r="E186" s="269"/>
      <c r="F186" s="269"/>
      <c r="G186" s="269"/>
      <c r="H186" s="269"/>
      <c r="I186" s="269"/>
      <c r="J186" s="540"/>
      <c r="K186" s="541"/>
      <c r="L186" s="269"/>
      <c r="M186" s="269"/>
      <c r="N186" s="269"/>
      <c r="O186" s="268"/>
      <c r="P186" s="273"/>
      <c r="Q186" s="266"/>
      <c r="S186" s="271"/>
      <c r="T186" s="266"/>
      <c r="U186" s="266"/>
      <c r="V186" s="266"/>
      <c r="W186" s="266"/>
      <c r="X186" s="266"/>
      <c r="Y186" s="266"/>
      <c r="Z186" s="266"/>
      <c r="AA186" s="266"/>
    </row>
    <row r="187" spans="1:27" s="270" customFormat="1">
      <c r="A187" s="269"/>
      <c r="B187" s="269"/>
      <c r="C187" s="269"/>
      <c r="D187" s="268"/>
      <c r="E187" s="269"/>
      <c r="F187" s="269"/>
      <c r="G187" s="269"/>
      <c r="H187" s="269"/>
      <c r="I187" s="269"/>
      <c r="J187" s="540"/>
      <c r="K187" s="541"/>
      <c r="L187" s="269"/>
      <c r="M187" s="269"/>
      <c r="N187" s="269"/>
      <c r="O187" s="268"/>
      <c r="P187" s="273"/>
      <c r="Q187" s="266"/>
      <c r="S187" s="271"/>
      <c r="T187" s="266"/>
      <c r="U187" s="266"/>
      <c r="V187" s="266"/>
      <c r="W187" s="266"/>
      <c r="X187" s="266"/>
      <c r="Y187" s="266"/>
      <c r="Z187" s="266"/>
      <c r="AA187" s="266"/>
    </row>
    <row r="188" spans="1:27" s="270" customFormat="1">
      <c r="A188" s="269"/>
      <c r="B188" s="269"/>
      <c r="C188" s="269"/>
      <c r="D188" s="268"/>
      <c r="E188" s="269"/>
      <c r="F188" s="269"/>
      <c r="G188" s="269"/>
      <c r="H188" s="269"/>
      <c r="I188" s="269"/>
      <c r="J188" s="540"/>
      <c r="K188" s="541"/>
      <c r="L188" s="269"/>
      <c r="M188" s="269"/>
      <c r="N188" s="269"/>
      <c r="O188" s="268"/>
      <c r="P188" s="273"/>
      <c r="Q188" s="266"/>
      <c r="S188" s="271"/>
      <c r="T188" s="266"/>
      <c r="U188" s="266"/>
      <c r="V188" s="266"/>
      <c r="W188" s="266"/>
      <c r="X188" s="266"/>
      <c r="Y188" s="266"/>
      <c r="Z188" s="266"/>
      <c r="AA188" s="266"/>
    </row>
    <row r="189" spans="1:27" ht="15">
      <c r="A189" s="19"/>
      <c r="B189" s="352" t="s">
        <v>279</v>
      </c>
      <c r="C189" s="352"/>
      <c r="D189" s="352"/>
      <c r="E189" s="352"/>
      <c r="F189" s="89"/>
      <c r="G189" s="89"/>
      <c r="H189" s="186"/>
      <c r="I189" s="89"/>
      <c r="J189" s="156"/>
      <c r="K189" s="168"/>
      <c r="L189" s="181"/>
      <c r="M189" s="89"/>
      <c r="N189" s="89"/>
      <c r="O189" s="18"/>
      <c r="P189" s="147"/>
      <c r="Q189" s="1"/>
      <c r="R189" s="18"/>
      <c r="S189" s="89"/>
      <c r="T189" s="18"/>
      <c r="U189" s="18"/>
      <c r="V189" s="18"/>
      <c r="W189" s="18"/>
      <c r="X189" s="18"/>
      <c r="Y189" s="18"/>
      <c r="Z189" s="18"/>
    </row>
    <row r="190" spans="1:27" ht="38.25">
      <c r="A190" s="165" t="s">
        <v>13</v>
      </c>
      <c r="B190" s="85" t="s">
        <v>218</v>
      </c>
      <c r="C190" s="85"/>
      <c r="D190" s="86" t="s">
        <v>259</v>
      </c>
      <c r="E190" s="85" t="s">
        <v>260</v>
      </c>
      <c r="F190" s="85" t="s">
        <v>261</v>
      </c>
      <c r="G190" s="85" t="s">
        <v>280</v>
      </c>
      <c r="H190" s="85" t="s">
        <v>281</v>
      </c>
      <c r="I190" s="85" t="s">
        <v>264</v>
      </c>
      <c r="J190" s="558" t="s">
        <v>265</v>
      </c>
      <c r="K190" s="559"/>
      <c r="L190" s="85" t="s">
        <v>266</v>
      </c>
      <c r="M190" s="85" t="s">
        <v>267</v>
      </c>
      <c r="N190" s="85" t="s">
        <v>268</v>
      </c>
      <c r="O190" s="86" t="s">
        <v>269</v>
      </c>
      <c r="P190" s="9"/>
      <c r="Q190" s="1"/>
      <c r="R190" s="18"/>
      <c r="S190" s="89"/>
      <c r="T190" s="18"/>
      <c r="U190" s="18"/>
      <c r="V190" s="18"/>
      <c r="W190" s="18"/>
      <c r="X190" s="18"/>
      <c r="Y190" s="18"/>
      <c r="Z190" s="18"/>
    </row>
    <row r="191" spans="1:27" s="148" customFormat="1">
      <c r="A191" s="309">
        <v>1</v>
      </c>
      <c r="B191" s="310">
        <v>41579</v>
      </c>
      <c r="C191" s="310"/>
      <c r="D191" s="311" t="s">
        <v>282</v>
      </c>
      <c r="E191" s="309" t="s">
        <v>283</v>
      </c>
      <c r="F191" s="312">
        <v>82</v>
      </c>
      <c r="G191" s="309" t="s">
        <v>219</v>
      </c>
      <c r="H191" s="309">
        <v>100</v>
      </c>
      <c r="I191" s="313">
        <v>100</v>
      </c>
      <c r="J191" s="533" t="s">
        <v>285</v>
      </c>
      <c r="K191" s="534"/>
      <c r="L191" s="314">
        <f t="shared" ref="L191:L213" si="97">H191-F191-K191</f>
        <v>18</v>
      </c>
      <c r="M191" s="315">
        <f t="shared" ref="M191:M213" si="98">L191/F191</f>
        <v>0.21951219512195122</v>
      </c>
      <c r="N191" s="316" t="s">
        <v>272</v>
      </c>
      <c r="O191" s="317">
        <v>42657</v>
      </c>
      <c r="P191" s="206"/>
      <c r="Q191" s="206"/>
      <c r="R191" s="206"/>
      <c r="S191" s="205"/>
      <c r="T191" s="206"/>
      <c r="U191" s="206"/>
      <c r="V191" s="206"/>
      <c r="W191" s="206"/>
      <c r="X191" s="206"/>
      <c r="Y191" s="206"/>
      <c r="Z191" s="206"/>
    </row>
    <row r="192" spans="1:27" s="148" customFormat="1">
      <c r="A192" s="309">
        <v>2</v>
      </c>
      <c r="B192" s="310">
        <v>41794</v>
      </c>
      <c r="C192" s="310"/>
      <c r="D192" s="311" t="s">
        <v>284</v>
      </c>
      <c r="E192" s="309" t="s">
        <v>270</v>
      </c>
      <c r="F192" s="312">
        <v>257</v>
      </c>
      <c r="G192" s="309" t="s">
        <v>219</v>
      </c>
      <c r="H192" s="309">
        <v>300</v>
      </c>
      <c r="I192" s="313">
        <v>300</v>
      </c>
      <c r="J192" s="533" t="s">
        <v>285</v>
      </c>
      <c r="K192" s="534"/>
      <c r="L192" s="314">
        <f t="shared" si="97"/>
        <v>43</v>
      </c>
      <c r="M192" s="315">
        <f t="shared" si="98"/>
        <v>0.16731517509727625</v>
      </c>
      <c r="N192" s="316" t="s">
        <v>272</v>
      </c>
      <c r="O192" s="317">
        <v>41822</v>
      </c>
      <c r="P192" s="206"/>
      <c r="Q192" s="206"/>
      <c r="R192" s="206"/>
      <c r="S192" s="205"/>
      <c r="T192" s="206"/>
      <c r="U192" s="206"/>
      <c r="V192" s="206"/>
      <c r="W192" s="206"/>
      <c r="X192" s="206"/>
      <c r="Y192" s="206"/>
      <c r="Z192" s="206"/>
    </row>
    <row r="193" spans="1:26" s="148" customFormat="1">
      <c r="A193" s="309">
        <f t="shared" ref="A193:A201" si="99">1+A192</f>
        <v>3</v>
      </c>
      <c r="B193" s="310">
        <v>41828</v>
      </c>
      <c r="C193" s="310"/>
      <c r="D193" s="311" t="s">
        <v>286</v>
      </c>
      <c r="E193" s="309" t="s">
        <v>270</v>
      </c>
      <c r="F193" s="312">
        <v>393</v>
      </c>
      <c r="G193" s="309" t="s">
        <v>219</v>
      </c>
      <c r="H193" s="309">
        <v>468</v>
      </c>
      <c r="I193" s="313">
        <v>468</v>
      </c>
      <c r="J193" s="533" t="s">
        <v>285</v>
      </c>
      <c r="K193" s="534"/>
      <c r="L193" s="314">
        <f t="shared" si="97"/>
        <v>75</v>
      </c>
      <c r="M193" s="315">
        <f t="shared" si="98"/>
        <v>0.19083969465648856</v>
      </c>
      <c r="N193" s="316" t="s">
        <v>272</v>
      </c>
      <c r="O193" s="317">
        <v>41863</v>
      </c>
      <c r="P193" s="206"/>
      <c r="Q193" s="206"/>
      <c r="R193" s="206"/>
      <c r="S193" s="205"/>
      <c r="T193" s="206"/>
      <c r="U193" s="206"/>
      <c r="V193" s="206"/>
      <c r="W193" s="206"/>
      <c r="X193" s="206"/>
      <c r="Y193" s="206"/>
      <c r="Z193" s="206"/>
    </row>
    <row r="194" spans="1:26" s="148" customFormat="1">
      <c r="A194" s="309">
        <f t="shared" si="99"/>
        <v>4</v>
      </c>
      <c r="B194" s="310">
        <v>41857</v>
      </c>
      <c r="C194" s="310"/>
      <c r="D194" s="311" t="s">
        <v>287</v>
      </c>
      <c r="E194" s="309" t="s">
        <v>270</v>
      </c>
      <c r="F194" s="312">
        <v>205</v>
      </c>
      <c r="G194" s="309" t="s">
        <v>219</v>
      </c>
      <c r="H194" s="309">
        <v>275</v>
      </c>
      <c r="I194" s="313">
        <v>250</v>
      </c>
      <c r="J194" s="533" t="s">
        <v>285</v>
      </c>
      <c r="K194" s="534"/>
      <c r="L194" s="314">
        <f t="shared" si="97"/>
        <v>70</v>
      </c>
      <c r="M194" s="315">
        <f t="shared" si="98"/>
        <v>0.34146341463414637</v>
      </c>
      <c r="N194" s="316" t="s">
        <v>272</v>
      </c>
      <c r="O194" s="317">
        <v>41962</v>
      </c>
      <c r="P194" s="206"/>
      <c r="Q194" s="206"/>
      <c r="R194" s="206"/>
      <c r="S194" s="205"/>
      <c r="T194" s="206"/>
      <c r="U194" s="206"/>
      <c r="V194" s="206"/>
      <c r="W194" s="206"/>
      <c r="X194" s="206"/>
      <c r="Y194" s="206"/>
      <c r="Z194" s="206"/>
    </row>
    <row r="195" spans="1:26" s="148" customFormat="1">
      <c r="A195" s="309">
        <f t="shared" si="99"/>
        <v>5</v>
      </c>
      <c r="B195" s="310">
        <v>41886</v>
      </c>
      <c r="C195" s="310"/>
      <c r="D195" s="311" t="s">
        <v>288</v>
      </c>
      <c r="E195" s="309" t="s">
        <v>270</v>
      </c>
      <c r="F195" s="312">
        <v>162</v>
      </c>
      <c r="G195" s="309" t="s">
        <v>219</v>
      </c>
      <c r="H195" s="309">
        <v>190</v>
      </c>
      <c r="I195" s="313">
        <v>190</v>
      </c>
      <c r="J195" s="533" t="s">
        <v>285</v>
      </c>
      <c r="K195" s="534"/>
      <c r="L195" s="314">
        <f t="shared" si="97"/>
        <v>28</v>
      </c>
      <c r="M195" s="315">
        <f t="shared" si="98"/>
        <v>0.1728395061728395</v>
      </c>
      <c r="N195" s="316" t="s">
        <v>272</v>
      </c>
      <c r="O195" s="317">
        <v>42006</v>
      </c>
      <c r="P195" s="206"/>
      <c r="Q195" s="206"/>
      <c r="R195" s="206"/>
      <c r="S195" s="205"/>
      <c r="T195" s="206"/>
      <c r="U195" s="206"/>
      <c r="V195" s="206"/>
      <c r="W195" s="206"/>
      <c r="X195" s="206"/>
      <c r="Y195" s="206"/>
      <c r="Z195" s="206"/>
    </row>
    <row r="196" spans="1:26" s="148" customFormat="1">
      <c r="A196" s="309">
        <f t="shared" si="99"/>
        <v>6</v>
      </c>
      <c r="B196" s="310">
        <v>41886</v>
      </c>
      <c r="C196" s="310"/>
      <c r="D196" s="311" t="s">
        <v>289</v>
      </c>
      <c r="E196" s="309" t="s">
        <v>270</v>
      </c>
      <c r="F196" s="312">
        <v>75</v>
      </c>
      <c r="G196" s="309" t="s">
        <v>219</v>
      </c>
      <c r="H196" s="309">
        <v>91.5</v>
      </c>
      <c r="I196" s="313" t="s">
        <v>290</v>
      </c>
      <c r="J196" s="533" t="s">
        <v>291</v>
      </c>
      <c r="K196" s="534"/>
      <c r="L196" s="314">
        <f t="shared" si="97"/>
        <v>16.5</v>
      </c>
      <c r="M196" s="315">
        <f t="shared" si="98"/>
        <v>0.22</v>
      </c>
      <c r="N196" s="316" t="s">
        <v>272</v>
      </c>
      <c r="O196" s="317">
        <v>41954</v>
      </c>
      <c r="P196" s="206"/>
      <c r="Q196" s="206"/>
      <c r="R196" s="206"/>
      <c r="S196" s="205"/>
      <c r="T196" s="206"/>
      <c r="U196" s="206"/>
      <c r="V196" s="206"/>
      <c r="W196" s="206"/>
      <c r="X196" s="206"/>
      <c r="Y196" s="206"/>
      <c r="Z196" s="206"/>
    </row>
    <row r="197" spans="1:26" s="148" customFormat="1">
      <c r="A197" s="309">
        <f t="shared" si="99"/>
        <v>7</v>
      </c>
      <c r="B197" s="310">
        <v>41913</v>
      </c>
      <c r="C197" s="310"/>
      <c r="D197" s="311" t="s">
        <v>292</v>
      </c>
      <c r="E197" s="309" t="s">
        <v>270</v>
      </c>
      <c r="F197" s="312">
        <v>850</v>
      </c>
      <c r="G197" s="309" t="s">
        <v>219</v>
      </c>
      <c r="H197" s="309">
        <v>982.5</v>
      </c>
      <c r="I197" s="313">
        <v>1050</v>
      </c>
      <c r="J197" s="533" t="s">
        <v>293</v>
      </c>
      <c r="K197" s="534"/>
      <c r="L197" s="314">
        <f t="shared" si="97"/>
        <v>132.5</v>
      </c>
      <c r="M197" s="315">
        <f t="shared" si="98"/>
        <v>0.15588235294117647</v>
      </c>
      <c r="N197" s="316" t="s">
        <v>272</v>
      </c>
      <c r="O197" s="317">
        <v>42039</v>
      </c>
      <c r="P197" s="206"/>
      <c r="Q197" s="206"/>
      <c r="R197" s="206"/>
      <c r="S197" s="205"/>
      <c r="T197" s="206"/>
      <c r="U197" s="206"/>
      <c r="V197" s="206"/>
      <c r="W197" s="206"/>
      <c r="X197" s="206"/>
      <c r="Y197" s="206"/>
      <c r="Z197" s="206"/>
    </row>
    <row r="198" spans="1:26" s="148" customFormat="1">
      <c r="A198" s="309">
        <f t="shared" si="99"/>
        <v>8</v>
      </c>
      <c r="B198" s="310">
        <v>41913</v>
      </c>
      <c r="C198" s="310"/>
      <c r="D198" s="311" t="s">
        <v>294</v>
      </c>
      <c r="E198" s="309" t="s">
        <v>270</v>
      </c>
      <c r="F198" s="312">
        <v>475</v>
      </c>
      <c r="G198" s="309" t="s">
        <v>219</v>
      </c>
      <c r="H198" s="309">
        <v>515</v>
      </c>
      <c r="I198" s="313">
        <v>600</v>
      </c>
      <c r="J198" s="533" t="s">
        <v>295</v>
      </c>
      <c r="K198" s="534"/>
      <c r="L198" s="314">
        <f t="shared" si="97"/>
        <v>40</v>
      </c>
      <c r="M198" s="315">
        <f t="shared" si="98"/>
        <v>8.4210526315789472E-2</v>
      </c>
      <c r="N198" s="316" t="s">
        <v>272</v>
      </c>
      <c r="O198" s="317">
        <v>41939</v>
      </c>
      <c r="P198" s="206"/>
      <c r="Q198" s="206"/>
      <c r="R198" s="206"/>
      <c r="S198" s="205"/>
      <c r="T198" s="206"/>
      <c r="U198" s="206"/>
      <c r="V198" s="206"/>
      <c r="W198" s="206"/>
      <c r="X198" s="206"/>
      <c r="Y198" s="206"/>
      <c r="Z198" s="206"/>
    </row>
    <row r="199" spans="1:26" s="148" customFormat="1">
      <c r="A199" s="309">
        <f t="shared" si="99"/>
        <v>9</v>
      </c>
      <c r="B199" s="310">
        <v>41913</v>
      </c>
      <c r="C199" s="310"/>
      <c r="D199" s="311" t="s">
        <v>296</v>
      </c>
      <c r="E199" s="309" t="s">
        <v>270</v>
      </c>
      <c r="F199" s="312">
        <v>86</v>
      </c>
      <c r="G199" s="309" t="s">
        <v>219</v>
      </c>
      <c r="H199" s="309">
        <v>99</v>
      </c>
      <c r="I199" s="313">
        <v>140</v>
      </c>
      <c r="J199" s="533" t="s">
        <v>297</v>
      </c>
      <c r="K199" s="534"/>
      <c r="L199" s="314">
        <f t="shared" si="97"/>
        <v>13</v>
      </c>
      <c r="M199" s="315">
        <f t="shared" si="98"/>
        <v>0.15116279069767441</v>
      </c>
      <c r="N199" s="316" t="s">
        <v>272</v>
      </c>
      <c r="O199" s="317">
        <v>41939</v>
      </c>
      <c r="P199" s="206"/>
      <c r="Q199" s="206"/>
      <c r="R199" s="206"/>
      <c r="S199" s="205"/>
      <c r="T199" s="206"/>
      <c r="U199" s="206"/>
      <c r="V199" s="206"/>
      <c r="W199" s="206"/>
      <c r="X199" s="206"/>
      <c r="Y199" s="206"/>
      <c r="Z199" s="206"/>
    </row>
    <row r="200" spans="1:26" s="148" customFormat="1">
      <c r="A200" s="309">
        <f t="shared" si="99"/>
        <v>10</v>
      </c>
      <c r="B200" s="310">
        <v>41926</v>
      </c>
      <c r="C200" s="310"/>
      <c r="D200" s="311" t="s">
        <v>298</v>
      </c>
      <c r="E200" s="309" t="s">
        <v>270</v>
      </c>
      <c r="F200" s="312">
        <v>496.6</v>
      </c>
      <c r="G200" s="309" t="s">
        <v>219</v>
      </c>
      <c r="H200" s="309">
        <v>621</v>
      </c>
      <c r="I200" s="313">
        <v>580</v>
      </c>
      <c r="J200" s="533" t="s">
        <v>285</v>
      </c>
      <c r="K200" s="534"/>
      <c r="L200" s="314">
        <f t="shared" si="97"/>
        <v>124.39999999999998</v>
      </c>
      <c r="M200" s="315">
        <f t="shared" si="98"/>
        <v>0.25050342327829234</v>
      </c>
      <c r="N200" s="316" t="s">
        <v>272</v>
      </c>
      <c r="O200" s="317">
        <v>42605</v>
      </c>
      <c r="P200" s="206"/>
      <c r="Q200" s="206"/>
      <c r="R200" s="206"/>
      <c r="S200" s="205"/>
      <c r="T200" s="206"/>
      <c r="U200" s="206"/>
      <c r="V200" s="206"/>
      <c r="W200" s="206"/>
      <c r="X200" s="206"/>
      <c r="Y200" s="206"/>
      <c r="Z200" s="206"/>
    </row>
    <row r="201" spans="1:26" s="148" customFormat="1">
      <c r="A201" s="309">
        <f t="shared" si="99"/>
        <v>11</v>
      </c>
      <c r="B201" s="310">
        <v>41926</v>
      </c>
      <c r="C201" s="310"/>
      <c r="D201" s="311" t="s">
        <v>299</v>
      </c>
      <c r="E201" s="309" t="s">
        <v>270</v>
      </c>
      <c r="F201" s="312">
        <v>2481.9</v>
      </c>
      <c r="G201" s="309" t="s">
        <v>219</v>
      </c>
      <c r="H201" s="309">
        <v>2840</v>
      </c>
      <c r="I201" s="313">
        <v>2870</v>
      </c>
      <c r="J201" s="533" t="s">
        <v>300</v>
      </c>
      <c r="K201" s="534"/>
      <c r="L201" s="314">
        <f t="shared" si="97"/>
        <v>358.09999999999991</v>
      </c>
      <c r="M201" s="315">
        <f t="shared" si="98"/>
        <v>0.14428462065353154</v>
      </c>
      <c r="N201" s="316" t="s">
        <v>272</v>
      </c>
      <c r="O201" s="317">
        <v>42017</v>
      </c>
      <c r="P201" s="206"/>
      <c r="Q201" s="206"/>
      <c r="R201" s="206"/>
      <c r="S201" s="205"/>
      <c r="T201" s="206"/>
      <c r="U201" s="206"/>
      <c r="V201" s="206"/>
      <c r="W201" s="206"/>
      <c r="X201" s="206"/>
      <c r="Y201" s="206"/>
      <c r="Z201" s="206"/>
    </row>
    <row r="202" spans="1:26" s="148" customFormat="1">
      <c r="A202" s="309">
        <f>1+A199</f>
        <v>10</v>
      </c>
      <c r="B202" s="310">
        <v>41928</v>
      </c>
      <c r="C202" s="310"/>
      <c r="D202" s="311" t="s">
        <v>301</v>
      </c>
      <c r="E202" s="309" t="s">
        <v>270</v>
      </c>
      <c r="F202" s="312">
        <v>84.5</v>
      </c>
      <c r="G202" s="309" t="s">
        <v>219</v>
      </c>
      <c r="H202" s="309">
        <v>93</v>
      </c>
      <c r="I202" s="313">
        <v>110</v>
      </c>
      <c r="J202" s="533" t="s">
        <v>302</v>
      </c>
      <c r="K202" s="534"/>
      <c r="L202" s="314">
        <f t="shared" si="97"/>
        <v>8.5</v>
      </c>
      <c r="M202" s="315">
        <f t="shared" si="98"/>
        <v>0.10059171597633136</v>
      </c>
      <c r="N202" s="316" t="s">
        <v>272</v>
      </c>
      <c r="O202" s="317">
        <v>41939</v>
      </c>
      <c r="P202" s="206"/>
      <c r="Q202" s="206"/>
      <c r="R202" s="206"/>
      <c r="S202" s="205"/>
      <c r="T202" s="206"/>
      <c r="U202" s="206"/>
      <c r="V202" s="206"/>
      <c r="W202" s="206"/>
      <c r="X202" s="206"/>
      <c r="Y202" s="206"/>
      <c r="Z202" s="206"/>
    </row>
    <row r="203" spans="1:26" s="148" customFormat="1">
      <c r="A203" s="309">
        <f t="shared" ref="A203:A221" si="100">1+A202</f>
        <v>11</v>
      </c>
      <c r="B203" s="310">
        <v>41928</v>
      </c>
      <c r="C203" s="310"/>
      <c r="D203" s="311" t="s">
        <v>303</v>
      </c>
      <c r="E203" s="309" t="s">
        <v>270</v>
      </c>
      <c r="F203" s="312">
        <v>401</v>
      </c>
      <c r="G203" s="309" t="s">
        <v>219</v>
      </c>
      <c r="H203" s="309">
        <v>428</v>
      </c>
      <c r="I203" s="313">
        <v>450</v>
      </c>
      <c r="J203" s="533" t="s">
        <v>304</v>
      </c>
      <c r="K203" s="534"/>
      <c r="L203" s="314">
        <f t="shared" si="97"/>
        <v>27</v>
      </c>
      <c r="M203" s="315">
        <f t="shared" si="98"/>
        <v>6.7331670822942641E-2</v>
      </c>
      <c r="N203" s="316" t="s">
        <v>272</v>
      </c>
      <c r="O203" s="317">
        <v>42020</v>
      </c>
      <c r="P203" s="206"/>
      <c r="Q203" s="206"/>
      <c r="R203" s="206"/>
      <c r="S203" s="205"/>
      <c r="T203" s="206"/>
      <c r="U203" s="206"/>
      <c r="V203" s="206"/>
      <c r="W203" s="206"/>
      <c r="X203" s="206"/>
      <c r="Y203" s="206"/>
      <c r="Z203" s="206"/>
    </row>
    <row r="204" spans="1:26" s="148" customFormat="1">
      <c r="A204" s="309">
        <f t="shared" si="100"/>
        <v>12</v>
      </c>
      <c r="B204" s="310">
        <v>41928</v>
      </c>
      <c r="C204" s="310"/>
      <c r="D204" s="311" t="s">
        <v>305</v>
      </c>
      <c r="E204" s="309" t="s">
        <v>270</v>
      </c>
      <c r="F204" s="312">
        <v>101</v>
      </c>
      <c r="G204" s="309" t="s">
        <v>219</v>
      </c>
      <c r="H204" s="309">
        <v>112</v>
      </c>
      <c r="I204" s="313">
        <v>120</v>
      </c>
      <c r="J204" s="533" t="s">
        <v>306</v>
      </c>
      <c r="K204" s="534"/>
      <c r="L204" s="314">
        <f t="shared" si="97"/>
        <v>11</v>
      </c>
      <c r="M204" s="315">
        <f t="shared" si="98"/>
        <v>0.10891089108910891</v>
      </c>
      <c r="N204" s="316" t="s">
        <v>272</v>
      </c>
      <c r="O204" s="317">
        <v>41939</v>
      </c>
      <c r="P204" s="206"/>
      <c r="Q204" s="206"/>
      <c r="R204" s="206"/>
      <c r="S204" s="205"/>
      <c r="T204" s="206"/>
      <c r="U204" s="206"/>
      <c r="V204" s="206"/>
      <c r="W204" s="206"/>
      <c r="X204" s="206"/>
      <c r="Y204" s="206"/>
      <c r="Z204" s="206"/>
    </row>
    <row r="205" spans="1:26" s="148" customFormat="1">
      <c r="A205" s="309">
        <f t="shared" si="100"/>
        <v>13</v>
      </c>
      <c r="B205" s="310">
        <v>41954</v>
      </c>
      <c r="C205" s="310"/>
      <c r="D205" s="311" t="s">
        <v>307</v>
      </c>
      <c r="E205" s="309" t="s">
        <v>270</v>
      </c>
      <c r="F205" s="312">
        <v>59</v>
      </c>
      <c r="G205" s="309" t="s">
        <v>219</v>
      </c>
      <c r="H205" s="309">
        <v>76</v>
      </c>
      <c r="I205" s="313">
        <v>76</v>
      </c>
      <c r="J205" s="533" t="s">
        <v>285</v>
      </c>
      <c r="K205" s="534"/>
      <c r="L205" s="314">
        <f t="shared" si="97"/>
        <v>17</v>
      </c>
      <c r="M205" s="315">
        <f t="shared" si="98"/>
        <v>0.28813559322033899</v>
      </c>
      <c r="N205" s="316" t="s">
        <v>272</v>
      </c>
      <c r="O205" s="317">
        <v>43032</v>
      </c>
      <c r="P205" s="206"/>
      <c r="S205" s="205"/>
      <c r="T205" s="206"/>
      <c r="U205" s="206"/>
      <c r="V205" s="206"/>
      <c r="W205" s="206"/>
      <c r="X205" s="206"/>
      <c r="Y205" s="206"/>
      <c r="Z205" s="206"/>
    </row>
    <row r="206" spans="1:26" s="148" customFormat="1">
      <c r="A206" s="309">
        <f t="shared" si="100"/>
        <v>14</v>
      </c>
      <c r="B206" s="310">
        <v>41954</v>
      </c>
      <c r="C206" s="310"/>
      <c r="D206" s="311" t="s">
        <v>296</v>
      </c>
      <c r="E206" s="309" t="s">
        <v>270</v>
      </c>
      <c r="F206" s="312">
        <v>99</v>
      </c>
      <c r="G206" s="309" t="s">
        <v>219</v>
      </c>
      <c r="H206" s="309">
        <v>120</v>
      </c>
      <c r="I206" s="313">
        <v>120</v>
      </c>
      <c r="J206" s="533" t="s">
        <v>308</v>
      </c>
      <c r="K206" s="534"/>
      <c r="L206" s="314">
        <f t="shared" si="97"/>
        <v>21</v>
      </c>
      <c r="M206" s="315">
        <f t="shared" si="98"/>
        <v>0.21212121212121213</v>
      </c>
      <c r="N206" s="316" t="s">
        <v>272</v>
      </c>
      <c r="O206" s="317">
        <v>41960</v>
      </c>
      <c r="P206" s="206"/>
      <c r="Q206" s="206"/>
      <c r="R206" s="206"/>
      <c r="S206" s="205"/>
      <c r="T206" s="206"/>
      <c r="U206" s="206"/>
      <c r="V206" s="206"/>
      <c r="W206" s="206"/>
      <c r="X206" s="206"/>
      <c r="Y206" s="206"/>
      <c r="Z206" s="206"/>
    </row>
    <row r="207" spans="1:26" s="148" customFormat="1">
      <c r="A207" s="309">
        <f t="shared" si="100"/>
        <v>15</v>
      </c>
      <c r="B207" s="310">
        <v>41956</v>
      </c>
      <c r="C207" s="310"/>
      <c r="D207" s="311" t="s">
        <v>309</v>
      </c>
      <c r="E207" s="309" t="s">
        <v>270</v>
      </c>
      <c r="F207" s="312">
        <v>22</v>
      </c>
      <c r="G207" s="309" t="s">
        <v>219</v>
      </c>
      <c r="H207" s="309">
        <v>33.549999999999997</v>
      </c>
      <c r="I207" s="313">
        <v>32</v>
      </c>
      <c r="J207" s="533" t="s">
        <v>310</v>
      </c>
      <c r="K207" s="534"/>
      <c r="L207" s="314">
        <f t="shared" si="97"/>
        <v>11.549999999999997</v>
      </c>
      <c r="M207" s="315">
        <f t="shared" si="98"/>
        <v>0.52499999999999991</v>
      </c>
      <c r="N207" s="316" t="s">
        <v>272</v>
      </c>
      <c r="O207" s="317">
        <v>42188</v>
      </c>
      <c r="P207" s="206"/>
      <c r="Q207" s="206"/>
      <c r="R207" s="206"/>
      <c r="S207" s="205"/>
      <c r="T207" s="206"/>
      <c r="U207" s="206"/>
      <c r="V207" s="206"/>
      <c r="W207" s="206"/>
      <c r="X207" s="206"/>
      <c r="Y207" s="206"/>
      <c r="Z207" s="206"/>
    </row>
    <row r="208" spans="1:26" s="148" customFormat="1">
      <c r="A208" s="309">
        <f t="shared" si="100"/>
        <v>16</v>
      </c>
      <c r="B208" s="310">
        <v>41976</v>
      </c>
      <c r="C208" s="310"/>
      <c r="D208" s="311" t="s">
        <v>311</v>
      </c>
      <c r="E208" s="309" t="s">
        <v>270</v>
      </c>
      <c r="F208" s="312">
        <v>440</v>
      </c>
      <c r="G208" s="309" t="s">
        <v>219</v>
      </c>
      <c r="H208" s="309">
        <v>520</v>
      </c>
      <c r="I208" s="313">
        <v>520</v>
      </c>
      <c r="J208" s="533" t="s">
        <v>312</v>
      </c>
      <c r="K208" s="534"/>
      <c r="L208" s="314">
        <f t="shared" si="97"/>
        <v>80</v>
      </c>
      <c r="M208" s="315">
        <f t="shared" si="98"/>
        <v>0.18181818181818182</v>
      </c>
      <c r="N208" s="316" t="s">
        <v>272</v>
      </c>
      <c r="O208" s="317">
        <v>42208</v>
      </c>
      <c r="P208" s="206"/>
      <c r="Q208" s="206"/>
      <c r="R208" s="206"/>
      <c r="S208" s="205"/>
      <c r="T208" s="206"/>
      <c r="U208" s="206"/>
      <c r="V208" s="206"/>
      <c r="W208" s="206"/>
      <c r="X208" s="206"/>
      <c r="Y208" s="206"/>
      <c r="Z208" s="206"/>
    </row>
    <row r="209" spans="1:26" s="148" customFormat="1">
      <c r="A209" s="309">
        <f t="shared" si="100"/>
        <v>17</v>
      </c>
      <c r="B209" s="310">
        <v>41976</v>
      </c>
      <c r="C209" s="310"/>
      <c r="D209" s="311" t="s">
        <v>313</v>
      </c>
      <c r="E209" s="309" t="s">
        <v>270</v>
      </c>
      <c r="F209" s="312">
        <v>360</v>
      </c>
      <c r="G209" s="309" t="s">
        <v>219</v>
      </c>
      <c r="H209" s="309">
        <v>427</v>
      </c>
      <c r="I209" s="313">
        <v>425</v>
      </c>
      <c r="J209" s="533" t="s">
        <v>314</v>
      </c>
      <c r="K209" s="534"/>
      <c r="L209" s="314">
        <f t="shared" si="97"/>
        <v>67</v>
      </c>
      <c r="M209" s="315">
        <f t="shared" si="98"/>
        <v>0.18611111111111112</v>
      </c>
      <c r="N209" s="316" t="s">
        <v>272</v>
      </c>
      <c r="O209" s="317">
        <v>42058</v>
      </c>
      <c r="P209" s="206"/>
      <c r="Q209" s="206"/>
      <c r="R209" s="206"/>
      <c r="S209" s="205"/>
      <c r="T209" s="206"/>
      <c r="U209" s="206"/>
      <c r="V209" s="206"/>
      <c r="W209" s="206"/>
      <c r="X209" s="206"/>
      <c r="Y209" s="206"/>
      <c r="Z209" s="206"/>
    </row>
    <row r="210" spans="1:26" s="148" customFormat="1">
      <c r="A210" s="309">
        <f t="shared" si="100"/>
        <v>18</v>
      </c>
      <c r="B210" s="310">
        <v>42012</v>
      </c>
      <c r="C210" s="310"/>
      <c r="D210" s="311" t="s">
        <v>390</v>
      </c>
      <c r="E210" s="309" t="s">
        <v>270</v>
      </c>
      <c r="F210" s="312">
        <v>360</v>
      </c>
      <c r="G210" s="309" t="s">
        <v>219</v>
      </c>
      <c r="H210" s="309">
        <v>455</v>
      </c>
      <c r="I210" s="313">
        <v>420</v>
      </c>
      <c r="J210" s="533" t="s">
        <v>315</v>
      </c>
      <c r="K210" s="534"/>
      <c r="L210" s="314">
        <f t="shared" si="97"/>
        <v>95</v>
      </c>
      <c r="M210" s="315">
        <f t="shared" si="98"/>
        <v>0.2638888888888889</v>
      </c>
      <c r="N210" s="316" t="s">
        <v>272</v>
      </c>
      <c r="O210" s="317">
        <v>42024</v>
      </c>
      <c r="P210" s="206"/>
      <c r="Q210" s="206"/>
      <c r="R210" s="206"/>
      <c r="S210" s="205"/>
      <c r="T210" s="206"/>
      <c r="U210" s="206"/>
      <c r="V210" s="206"/>
      <c r="W210" s="206"/>
      <c r="X210" s="206"/>
      <c r="Y210" s="206"/>
      <c r="Z210" s="206"/>
    </row>
    <row r="211" spans="1:26" s="148" customFormat="1">
      <c r="A211" s="309">
        <f t="shared" si="100"/>
        <v>19</v>
      </c>
      <c r="B211" s="310">
        <v>42012</v>
      </c>
      <c r="C211" s="310"/>
      <c r="D211" s="311" t="s">
        <v>2489</v>
      </c>
      <c r="E211" s="309" t="s">
        <v>270</v>
      </c>
      <c r="F211" s="312">
        <v>130</v>
      </c>
      <c r="G211" s="309"/>
      <c r="H211" s="309">
        <v>175.5</v>
      </c>
      <c r="I211" s="313">
        <v>165</v>
      </c>
      <c r="J211" s="533" t="s">
        <v>2979</v>
      </c>
      <c r="K211" s="534"/>
      <c r="L211" s="314">
        <f t="shared" si="97"/>
        <v>45.5</v>
      </c>
      <c r="M211" s="315">
        <f t="shared" si="98"/>
        <v>0.35</v>
      </c>
      <c r="N211" s="316" t="s">
        <v>272</v>
      </c>
      <c r="O211" s="317">
        <v>43088</v>
      </c>
      <c r="P211" s="206"/>
      <c r="Q211" s="206"/>
      <c r="R211" s="206"/>
      <c r="S211" s="205"/>
      <c r="T211" s="206"/>
      <c r="U211" s="206"/>
      <c r="V211" s="206"/>
      <c r="W211" s="206"/>
      <c r="X211" s="206"/>
      <c r="Y211" s="206"/>
      <c r="Z211" s="206"/>
    </row>
    <row r="212" spans="1:26" s="148" customFormat="1">
      <c r="A212" s="309">
        <f t="shared" si="100"/>
        <v>20</v>
      </c>
      <c r="B212" s="310">
        <v>42040</v>
      </c>
      <c r="C212" s="310"/>
      <c r="D212" s="311" t="s">
        <v>316</v>
      </c>
      <c r="E212" s="309" t="s">
        <v>283</v>
      </c>
      <c r="F212" s="312">
        <v>98</v>
      </c>
      <c r="G212" s="309"/>
      <c r="H212" s="309">
        <v>120</v>
      </c>
      <c r="I212" s="313">
        <v>120</v>
      </c>
      <c r="J212" s="533" t="s">
        <v>285</v>
      </c>
      <c r="K212" s="534"/>
      <c r="L212" s="314">
        <f t="shared" si="97"/>
        <v>22</v>
      </c>
      <c r="M212" s="315">
        <f t="shared" si="98"/>
        <v>0.22448979591836735</v>
      </c>
      <c r="N212" s="316" t="s">
        <v>272</v>
      </c>
      <c r="O212" s="317">
        <v>42753</v>
      </c>
      <c r="P212" s="206"/>
      <c r="Q212" s="206"/>
      <c r="R212" s="206"/>
      <c r="S212" s="205"/>
      <c r="T212" s="206"/>
      <c r="U212" s="206"/>
      <c r="V212" s="206"/>
      <c r="W212" s="206"/>
      <c r="X212" s="206"/>
      <c r="Y212" s="206"/>
      <c r="Z212" s="206"/>
    </row>
    <row r="213" spans="1:26" s="148" customFormat="1">
      <c r="A213" s="309">
        <f t="shared" si="100"/>
        <v>21</v>
      </c>
      <c r="B213" s="310">
        <v>42040</v>
      </c>
      <c r="C213" s="310"/>
      <c r="D213" s="311" t="s">
        <v>317</v>
      </c>
      <c r="E213" s="309" t="s">
        <v>283</v>
      </c>
      <c r="F213" s="312">
        <v>196</v>
      </c>
      <c r="G213" s="309"/>
      <c r="H213" s="309">
        <v>262</v>
      </c>
      <c r="I213" s="313">
        <v>255</v>
      </c>
      <c r="J213" s="533" t="s">
        <v>285</v>
      </c>
      <c r="K213" s="534"/>
      <c r="L213" s="314">
        <f t="shared" si="97"/>
        <v>66</v>
      </c>
      <c r="M213" s="315">
        <f t="shared" si="98"/>
        <v>0.33673469387755101</v>
      </c>
      <c r="N213" s="316" t="s">
        <v>272</v>
      </c>
      <c r="O213" s="317">
        <v>42599</v>
      </c>
      <c r="P213" s="206"/>
      <c r="Q213" s="206"/>
      <c r="R213" s="206"/>
      <c r="S213" s="205"/>
      <c r="T213" s="206"/>
      <c r="U213" s="206"/>
      <c r="V213" s="206"/>
      <c r="W213" s="206"/>
      <c r="X213" s="206"/>
      <c r="Y213" s="206"/>
      <c r="Z213" s="206"/>
    </row>
    <row r="214" spans="1:26" s="148" customFormat="1">
      <c r="A214" s="325">
        <f t="shared" si="100"/>
        <v>22</v>
      </c>
      <c r="B214" s="326">
        <v>42067</v>
      </c>
      <c r="C214" s="326"/>
      <c r="D214" s="327" t="s">
        <v>318</v>
      </c>
      <c r="E214" s="325" t="s">
        <v>283</v>
      </c>
      <c r="F214" s="328" t="s">
        <v>319</v>
      </c>
      <c r="G214" s="329"/>
      <c r="H214" s="329"/>
      <c r="I214" s="329" t="s">
        <v>320</v>
      </c>
      <c r="J214" s="536" t="s">
        <v>271</v>
      </c>
      <c r="K214" s="537"/>
      <c r="L214" s="329"/>
      <c r="M214" s="325"/>
      <c r="N214" s="330"/>
      <c r="O214" s="331"/>
      <c r="P214" s="206"/>
      <c r="S214" s="205"/>
      <c r="T214" s="206"/>
      <c r="U214" s="206"/>
      <c r="V214" s="206"/>
      <c r="W214" s="206"/>
      <c r="X214" s="206"/>
      <c r="Y214" s="206"/>
      <c r="Z214" s="206"/>
    </row>
    <row r="215" spans="1:26" s="148" customFormat="1">
      <c r="A215" s="309">
        <f t="shared" si="100"/>
        <v>23</v>
      </c>
      <c r="B215" s="310">
        <v>42067</v>
      </c>
      <c r="C215" s="310"/>
      <c r="D215" s="311" t="s">
        <v>321</v>
      </c>
      <c r="E215" s="309" t="s">
        <v>283</v>
      </c>
      <c r="F215" s="312">
        <v>185</v>
      </c>
      <c r="G215" s="309"/>
      <c r="H215" s="309">
        <v>224</v>
      </c>
      <c r="I215" s="313" t="s">
        <v>322</v>
      </c>
      <c r="J215" s="533" t="s">
        <v>285</v>
      </c>
      <c r="K215" s="534"/>
      <c r="L215" s="314">
        <f>H215-F215-K215</f>
        <v>39</v>
      </c>
      <c r="M215" s="315">
        <f>L215/F215</f>
        <v>0.21081081081081082</v>
      </c>
      <c r="N215" s="316" t="s">
        <v>272</v>
      </c>
      <c r="O215" s="317">
        <v>42647</v>
      </c>
      <c r="P215" s="206"/>
      <c r="Q215" s="206"/>
      <c r="R215" s="206"/>
      <c r="S215" s="205"/>
      <c r="T215" s="206"/>
      <c r="U215" s="206"/>
      <c r="V215" s="206"/>
      <c r="W215" s="206"/>
      <c r="X215" s="206"/>
      <c r="Y215" s="206"/>
      <c r="Z215" s="206"/>
    </row>
    <row r="216" spans="1:26" s="148" customFormat="1">
      <c r="A216" s="325">
        <f t="shared" si="100"/>
        <v>24</v>
      </c>
      <c r="B216" s="326">
        <v>42090</v>
      </c>
      <c r="C216" s="326"/>
      <c r="D216" s="327" t="s">
        <v>323</v>
      </c>
      <c r="E216" s="325" t="s">
        <v>283</v>
      </c>
      <c r="F216" s="328" t="s">
        <v>324</v>
      </c>
      <c r="G216" s="329"/>
      <c r="H216" s="329"/>
      <c r="I216" s="329">
        <v>67</v>
      </c>
      <c r="J216" s="536" t="s">
        <v>271</v>
      </c>
      <c r="K216" s="537"/>
      <c r="L216" s="329"/>
      <c r="M216" s="325"/>
      <c r="N216" s="330"/>
      <c r="O216" s="331"/>
      <c r="P216" s="206"/>
      <c r="S216" s="205"/>
      <c r="T216" s="206"/>
      <c r="U216" s="206"/>
      <c r="V216" s="206"/>
      <c r="W216" s="206"/>
      <c r="X216" s="206"/>
      <c r="Y216" s="206"/>
      <c r="Z216" s="206"/>
    </row>
    <row r="217" spans="1:26" s="148" customFormat="1">
      <c r="A217" s="309">
        <f t="shared" si="100"/>
        <v>25</v>
      </c>
      <c r="B217" s="310">
        <v>42093</v>
      </c>
      <c r="C217" s="310"/>
      <c r="D217" s="311" t="s">
        <v>325</v>
      </c>
      <c r="E217" s="309" t="s">
        <v>283</v>
      </c>
      <c r="F217" s="312">
        <v>183.5</v>
      </c>
      <c r="G217" s="309"/>
      <c r="H217" s="309">
        <v>219</v>
      </c>
      <c r="I217" s="313">
        <v>218</v>
      </c>
      <c r="J217" s="533" t="s">
        <v>326</v>
      </c>
      <c r="K217" s="534"/>
      <c r="L217" s="314">
        <f t="shared" ref="L217:L223" si="101">H217-F217-K217</f>
        <v>35.5</v>
      </c>
      <c r="M217" s="315">
        <f t="shared" ref="M217:M223" si="102">L217/F217</f>
        <v>0.19346049046321526</v>
      </c>
      <c r="N217" s="316" t="s">
        <v>272</v>
      </c>
      <c r="O217" s="317">
        <v>42103</v>
      </c>
      <c r="P217" s="206"/>
      <c r="Q217" s="206"/>
      <c r="R217" s="206"/>
      <c r="S217" s="205"/>
      <c r="T217" s="206"/>
      <c r="U217" s="206"/>
      <c r="V217" s="206"/>
      <c r="W217" s="206"/>
      <c r="X217" s="206"/>
      <c r="Y217" s="206"/>
      <c r="Z217" s="206"/>
    </row>
    <row r="218" spans="1:26" s="148" customFormat="1">
      <c r="A218" s="309">
        <f t="shared" si="100"/>
        <v>26</v>
      </c>
      <c r="B218" s="310">
        <v>42114</v>
      </c>
      <c r="C218" s="310"/>
      <c r="D218" s="311" t="s">
        <v>327</v>
      </c>
      <c r="E218" s="309" t="s">
        <v>283</v>
      </c>
      <c r="F218" s="312">
        <f>(227+237)/2</f>
        <v>232</v>
      </c>
      <c r="G218" s="309"/>
      <c r="H218" s="309">
        <v>298</v>
      </c>
      <c r="I218" s="313">
        <v>298</v>
      </c>
      <c r="J218" s="533" t="s">
        <v>285</v>
      </c>
      <c r="K218" s="534"/>
      <c r="L218" s="314">
        <f t="shared" si="101"/>
        <v>66</v>
      </c>
      <c r="M218" s="315">
        <f t="shared" si="102"/>
        <v>0.28448275862068967</v>
      </c>
      <c r="N218" s="316" t="s">
        <v>272</v>
      </c>
      <c r="O218" s="317">
        <v>42823</v>
      </c>
      <c r="P218" s="206"/>
      <c r="Q218" s="206"/>
      <c r="R218" s="206"/>
      <c r="S218" s="205"/>
      <c r="T218" s="206"/>
      <c r="U218" s="206"/>
      <c r="V218" s="206"/>
      <c r="W218" s="206"/>
      <c r="X218" s="206"/>
      <c r="Y218" s="206"/>
      <c r="Z218" s="206"/>
    </row>
    <row r="219" spans="1:26" s="148" customFormat="1">
      <c r="A219" s="309">
        <f t="shared" si="100"/>
        <v>27</v>
      </c>
      <c r="B219" s="310">
        <v>42128</v>
      </c>
      <c r="C219" s="310"/>
      <c r="D219" s="311" t="s">
        <v>328</v>
      </c>
      <c r="E219" s="309" t="s">
        <v>270</v>
      </c>
      <c r="F219" s="312">
        <v>385</v>
      </c>
      <c r="G219" s="309"/>
      <c r="H219" s="309">
        <f>212.5+331</f>
        <v>543.5</v>
      </c>
      <c r="I219" s="313">
        <v>510</v>
      </c>
      <c r="J219" s="533" t="s">
        <v>329</v>
      </c>
      <c r="K219" s="534"/>
      <c r="L219" s="314">
        <f t="shared" si="101"/>
        <v>158.5</v>
      </c>
      <c r="M219" s="315">
        <f t="shared" si="102"/>
        <v>0.41168831168831171</v>
      </c>
      <c r="N219" s="316" t="s">
        <v>272</v>
      </c>
      <c r="O219" s="317">
        <v>42235</v>
      </c>
      <c r="P219" s="206"/>
      <c r="Q219" s="206"/>
      <c r="R219" s="206"/>
      <c r="S219" s="205"/>
      <c r="T219" s="206"/>
      <c r="U219" s="206"/>
      <c r="V219" s="206"/>
      <c r="W219" s="206"/>
      <c r="X219" s="206"/>
      <c r="Y219" s="206"/>
      <c r="Z219" s="206"/>
    </row>
    <row r="220" spans="1:26" s="148" customFormat="1">
      <c r="A220" s="309">
        <f t="shared" si="100"/>
        <v>28</v>
      </c>
      <c r="B220" s="310">
        <v>42128</v>
      </c>
      <c r="C220" s="310"/>
      <c r="D220" s="311" t="s">
        <v>330</v>
      </c>
      <c r="E220" s="309" t="s">
        <v>270</v>
      </c>
      <c r="F220" s="312">
        <v>115.5</v>
      </c>
      <c r="G220" s="309"/>
      <c r="H220" s="309">
        <v>146</v>
      </c>
      <c r="I220" s="313">
        <v>142</v>
      </c>
      <c r="J220" s="533" t="s">
        <v>331</v>
      </c>
      <c r="K220" s="534"/>
      <c r="L220" s="314">
        <f t="shared" si="101"/>
        <v>30.5</v>
      </c>
      <c r="M220" s="315">
        <f t="shared" si="102"/>
        <v>0.26406926406926406</v>
      </c>
      <c r="N220" s="316" t="s">
        <v>272</v>
      </c>
      <c r="O220" s="317">
        <v>42202</v>
      </c>
      <c r="P220" s="206"/>
      <c r="Q220" s="206"/>
      <c r="R220" s="206"/>
      <c r="S220" s="205"/>
      <c r="T220" s="206"/>
      <c r="U220" s="206"/>
      <c r="V220" s="206"/>
      <c r="W220" s="206"/>
      <c r="X220" s="206"/>
      <c r="Y220" s="206"/>
      <c r="Z220" s="206"/>
    </row>
    <row r="221" spans="1:26" s="148" customFormat="1">
      <c r="A221" s="309">
        <f t="shared" si="100"/>
        <v>29</v>
      </c>
      <c r="B221" s="310">
        <v>42151</v>
      </c>
      <c r="C221" s="310"/>
      <c r="D221" s="311" t="s">
        <v>332</v>
      </c>
      <c r="E221" s="309" t="s">
        <v>270</v>
      </c>
      <c r="F221" s="312">
        <v>237.5</v>
      </c>
      <c r="G221" s="309"/>
      <c r="H221" s="309">
        <v>279.5</v>
      </c>
      <c r="I221" s="313">
        <v>278</v>
      </c>
      <c r="J221" s="533" t="s">
        <v>285</v>
      </c>
      <c r="K221" s="534"/>
      <c r="L221" s="314">
        <f t="shared" si="101"/>
        <v>42</v>
      </c>
      <c r="M221" s="315">
        <f t="shared" si="102"/>
        <v>0.17684210526315788</v>
      </c>
      <c r="N221" s="316" t="s">
        <v>272</v>
      </c>
      <c r="O221" s="317">
        <v>42222</v>
      </c>
      <c r="P221" s="206"/>
      <c r="Q221" s="206"/>
      <c r="R221" s="206"/>
      <c r="S221" s="205"/>
      <c r="T221" s="206"/>
      <c r="U221" s="206"/>
      <c r="V221" s="206"/>
      <c r="W221" s="206"/>
      <c r="X221" s="206"/>
      <c r="Y221" s="206"/>
      <c r="Z221" s="206"/>
    </row>
    <row r="222" spans="1:26" s="148" customFormat="1">
      <c r="A222" s="309">
        <v>30</v>
      </c>
      <c r="B222" s="310">
        <v>42174</v>
      </c>
      <c r="C222" s="310"/>
      <c r="D222" s="311" t="s">
        <v>303</v>
      </c>
      <c r="E222" s="309" t="s">
        <v>283</v>
      </c>
      <c r="F222" s="312">
        <v>340</v>
      </c>
      <c r="G222" s="309"/>
      <c r="H222" s="309">
        <v>448</v>
      </c>
      <c r="I222" s="313">
        <v>448</v>
      </c>
      <c r="J222" s="533" t="s">
        <v>285</v>
      </c>
      <c r="K222" s="534"/>
      <c r="L222" s="314">
        <f t="shared" si="101"/>
        <v>108</v>
      </c>
      <c r="M222" s="315">
        <f t="shared" si="102"/>
        <v>0.31764705882352939</v>
      </c>
      <c r="N222" s="316" t="s">
        <v>272</v>
      </c>
      <c r="O222" s="317">
        <v>43018</v>
      </c>
      <c r="P222" s="206"/>
      <c r="Q222" s="206"/>
      <c r="R222" s="206"/>
      <c r="S222" s="205"/>
      <c r="T222" s="206"/>
      <c r="U222" s="206"/>
      <c r="V222" s="206"/>
      <c r="W222" s="206"/>
      <c r="X222" s="206"/>
      <c r="Y222" s="206"/>
      <c r="Z222" s="206"/>
    </row>
    <row r="223" spans="1:26" s="148" customFormat="1">
      <c r="A223" s="309">
        <v>31</v>
      </c>
      <c r="B223" s="310">
        <v>42191</v>
      </c>
      <c r="C223" s="310"/>
      <c r="D223" s="311" t="s">
        <v>333</v>
      </c>
      <c r="E223" s="309" t="s">
        <v>283</v>
      </c>
      <c r="F223" s="312">
        <v>390</v>
      </c>
      <c r="G223" s="309"/>
      <c r="H223" s="309">
        <v>460</v>
      </c>
      <c r="I223" s="313">
        <v>460</v>
      </c>
      <c r="J223" s="533" t="s">
        <v>285</v>
      </c>
      <c r="K223" s="534"/>
      <c r="L223" s="314">
        <f t="shared" si="101"/>
        <v>70</v>
      </c>
      <c r="M223" s="315">
        <f t="shared" si="102"/>
        <v>0.17948717948717949</v>
      </c>
      <c r="N223" s="316" t="s">
        <v>272</v>
      </c>
      <c r="O223" s="317">
        <v>42478</v>
      </c>
      <c r="P223" s="206"/>
      <c r="Q223" s="206"/>
      <c r="R223" s="206"/>
      <c r="S223" s="205"/>
      <c r="T223" s="206"/>
      <c r="U223" s="206"/>
      <c r="V223" s="206"/>
      <c r="W223" s="206"/>
      <c r="X223" s="206"/>
      <c r="Y223" s="206"/>
      <c r="Z223" s="206"/>
    </row>
    <row r="224" spans="1:26" s="148" customFormat="1">
      <c r="A224" s="325">
        <v>32</v>
      </c>
      <c r="B224" s="326">
        <v>42195</v>
      </c>
      <c r="C224" s="326"/>
      <c r="D224" s="327" t="s">
        <v>334</v>
      </c>
      <c r="E224" s="325" t="s">
        <v>283</v>
      </c>
      <c r="F224" s="328" t="s">
        <v>335</v>
      </c>
      <c r="G224" s="329"/>
      <c r="H224" s="329"/>
      <c r="I224" s="329">
        <v>172</v>
      </c>
      <c r="J224" s="536" t="s">
        <v>271</v>
      </c>
      <c r="K224" s="537"/>
      <c r="L224" s="329"/>
      <c r="M224" s="325"/>
      <c r="N224" s="330"/>
      <c r="O224" s="331"/>
      <c r="P224" s="206"/>
      <c r="S224" s="205"/>
      <c r="T224" s="206"/>
      <c r="U224" s="206"/>
      <c r="V224" s="206"/>
      <c r="W224" s="206"/>
      <c r="X224" s="206"/>
      <c r="Y224" s="206"/>
      <c r="Z224" s="206"/>
    </row>
    <row r="225" spans="1:26" s="148" customFormat="1">
      <c r="A225" s="309">
        <v>33</v>
      </c>
      <c r="B225" s="310">
        <v>42219</v>
      </c>
      <c r="C225" s="310"/>
      <c r="D225" s="311" t="s">
        <v>336</v>
      </c>
      <c r="E225" s="309" t="s">
        <v>283</v>
      </c>
      <c r="F225" s="312">
        <v>297.5</v>
      </c>
      <c r="G225" s="309"/>
      <c r="H225" s="309">
        <v>350</v>
      </c>
      <c r="I225" s="313">
        <v>360</v>
      </c>
      <c r="J225" s="533" t="s">
        <v>2469</v>
      </c>
      <c r="K225" s="534"/>
      <c r="L225" s="314">
        <f t="shared" ref="L225:L233" si="103">H225-F225-K225</f>
        <v>52.5</v>
      </c>
      <c r="M225" s="315">
        <f t="shared" ref="M225:M233" si="104">L225/F225</f>
        <v>0.17647058823529413</v>
      </c>
      <c r="N225" s="316" t="s">
        <v>272</v>
      </c>
      <c r="O225" s="317">
        <v>42232</v>
      </c>
      <c r="P225" s="206"/>
      <c r="Q225" s="206"/>
      <c r="R225" s="206"/>
      <c r="S225" s="205"/>
      <c r="T225" s="206"/>
      <c r="U225" s="206"/>
      <c r="V225" s="206"/>
      <c r="W225" s="206"/>
      <c r="X225" s="206"/>
      <c r="Y225" s="206"/>
      <c r="Z225" s="206"/>
    </row>
    <row r="226" spans="1:26" s="148" customFormat="1">
      <c r="A226" s="309">
        <v>34</v>
      </c>
      <c r="B226" s="310">
        <v>42219</v>
      </c>
      <c r="C226" s="310"/>
      <c r="D226" s="311" t="s">
        <v>337</v>
      </c>
      <c r="E226" s="309" t="s">
        <v>283</v>
      </c>
      <c r="F226" s="312">
        <v>115.5</v>
      </c>
      <c r="G226" s="309"/>
      <c r="H226" s="309">
        <v>149</v>
      </c>
      <c r="I226" s="313">
        <v>140</v>
      </c>
      <c r="J226" s="535" t="s">
        <v>3045</v>
      </c>
      <c r="K226" s="534"/>
      <c r="L226" s="314">
        <f t="shared" si="103"/>
        <v>33.5</v>
      </c>
      <c r="M226" s="315">
        <f t="shared" si="104"/>
        <v>0.29004329004329005</v>
      </c>
      <c r="N226" s="316" t="s">
        <v>272</v>
      </c>
      <c r="O226" s="317">
        <v>42740</v>
      </c>
      <c r="P226" s="206"/>
      <c r="S226" s="205"/>
      <c r="T226" s="206"/>
      <c r="U226" s="206"/>
      <c r="V226" s="206"/>
      <c r="W226" s="206"/>
      <c r="X226" s="206"/>
      <c r="Y226" s="206"/>
      <c r="Z226" s="206"/>
    </row>
    <row r="227" spans="1:26" s="148" customFormat="1">
      <c r="A227" s="309">
        <v>35</v>
      </c>
      <c r="B227" s="310">
        <v>42251</v>
      </c>
      <c r="C227" s="310"/>
      <c r="D227" s="311" t="s">
        <v>332</v>
      </c>
      <c r="E227" s="309" t="s">
        <v>283</v>
      </c>
      <c r="F227" s="312">
        <v>226</v>
      </c>
      <c r="G227" s="309"/>
      <c r="H227" s="309">
        <v>292</v>
      </c>
      <c r="I227" s="313">
        <v>292</v>
      </c>
      <c r="J227" s="533" t="s">
        <v>338</v>
      </c>
      <c r="K227" s="534"/>
      <c r="L227" s="314">
        <f t="shared" si="103"/>
        <v>66</v>
      </c>
      <c r="M227" s="315">
        <f t="shared" si="104"/>
        <v>0.29203539823008851</v>
      </c>
      <c r="N227" s="316" t="s">
        <v>272</v>
      </c>
      <c r="O227" s="317">
        <v>42286</v>
      </c>
      <c r="P227" s="206"/>
      <c r="Q227" s="206"/>
      <c r="R227" s="206"/>
      <c r="S227" s="205"/>
      <c r="T227" s="206"/>
      <c r="U227" s="206"/>
      <c r="V227" s="206"/>
      <c r="W227" s="206"/>
      <c r="X227" s="206"/>
      <c r="Y227" s="206"/>
      <c r="Z227" s="206"/>
    </row>
    <row r="228" spans="1:26" s="148" customFormat="1">
      <c r="A228" s="309">
        <v>36</v>
      </c>
      <c r="B228" s="310">
        <v>42254</v>
      </c>
      <c r="C228" s="310"/>
      <c r="D228" s="311" t="s">
        <v>327</v>
      </c>
      <c r="E228" s="309" t="s">
        <v>283</v>
      </c>
      <c r="F228" s="312">
        <v>232.5</v>
      </c>
      <c r="G228" s="309"/>
      <c r="H228" s="309">
        <v>312.5</v>
      </c>
      <c r="I228" s="313">
        <v>310</v>
      </c>
      <c r="J228" s="533" t="s">
        <v>285</v>
      </c>
      <c r="K228" s="534"/>
      <c r="L228" s="314">
        <f t="shared" si="103"/>
        <v>80</v>
      </c>
      <c r="M228" s="315">
        <f t="shared" si="104"/>
        <v>0.34408602150537637</v>
      </c>
      <c r="N228" s="316" t="s">
        <v>272</v>
      </c>
      <c r="O228" s="317">
        <v>42823</v>
      </c>
      <c r="P228" s="206"/>
      <c r="Q228" s="206"/>
      <c r="R228" s="206"/>
      <c r="S228" s="205"/>
      <c r="T228" s="206"/>
      <c r="U228" s="206"/>
      <c r="V228" s="206"/>
      <c r="W228" s="206"/>
      <c r="X228" s="206"/>
      <c r="Y228" s="206"/>
      <c r="Z228" s="206"/>
    </row>
    <row r="229" spans="1:26" s="148" customFormat="1">
      <c r="A229" s="309">
        <v>37</v>
      </c>
      <c r="B229" s="310">
        <v>42268</v>
      </c>
      <c r="C229" s="310"/>
      <c r="D229" s="311" t="s">
        <v>339</v>
      </c>
      <c r="E229" s="309" t="s">
        <v>283</v>
      </c>
      <c r="F229" s="312">
        <v>196.5</v>
      </c>
      <c r="G229" s="309"/>
      <c r="H229" s="309">
        <v>238</v>
      </c>
      <c r="I229" s="313">
        <v>238</v>
      </c>
      <c r="J229" s="533" t="s">
        <v>338</v>
      </c>
      <c r="K229" s="534"/>
      <c r="L229" s="314">
        <f t="shared" si="103"/>
        <v>41.5</v>
      </c>
      <c r="M229" s="315">
        <f t="shared" si="104"/>
        <v>0.21119592875318066</v>
      </c>
      <c r="N229" s="316" t="s">
        <v>272</v>
      </c>
      <c r="O229" s="317">
        <v>42291</v>
      </c>
      <c r="P229" s="206"/>
      <c r="Q229" s="206"/>
      <c r="R229" s="206"/>
      <c r="S229" s="205"/>
      <c r="T229" s="206"/>
      <c r="U229" s="206"/>
      <c r="V229" s="206"/>
      <c r="W229" s="206"/>
      <c r="X229" s="206"/>
      <c r="Y229" s="206"/>
      <c r="Z229" s="206"/>
    </row>
    <row r="230" spans="1:26" s="148" customFormat="1">
      <c r="A230" s="309">
        <v>38</v>
      </c>
      <c r="B230" s="310">
        <v>42271</v>
      </c>
      <c r="C230" s="310"/>
      <c r="D230" s="311" t="s">
        <v>282</v>
      </c>
      <c r="E230" s="309" t="s">
        <v>283</v>
      </c>
      <c r="F230" s="312">
        <v>65</v>
      </c>
      <c r="G230" s="309"/>
      <c r="H230" s="309">
        <v>82</v>
      </c>
      <c r="I230" s="313">
        <v>82</v>
      </c>
      <c r="J230" s="533" t="s">
        <v>338</v>
      </c>
      <c r="K230" s="534"/>
      <c r="L230" s="314">
        <f t="shared" si="103"/>
        <v>17</v>
      </c>
      <c r="M230" s="315">
        <f t="shared" si="104"/>
        <v>0.26153846153846155</v>
      </c>
      <c r="N230" s="316" t="s">
        <v>272</v>
      </c>
      <c r="O230" s="317">
        <v>42578</v>
      </c>
      <c r="P230" s="206"/>
      <c r="Q230" s="206"/>
      <c r="R230" s="206"/>
      <c r="S230" s="205"/>
      <c r="T230" s="206"/>
      <c r="U230" s="206"/>
      <c r="V230" s="206"/>
      <c r="W230" s="206"/>
      <c r="X230" s="206"/>
      <c r="Y230" s="206"/>
      <c r="Z230" s="206"/>
    </row>
    <row r="231" spans="1:26" s="148" customFormat="1">
      <c r="A231" s="309">
        <v>39</v>
      </c>
      <c r="B231" s="310">
        <v>42291</v>
      </c>
      <c r="C231" s="310"/>
      <c r="D231" s="311" t="s">
        <v>340</v>
      </c>
      <c r="E231" s="309" t="s">
        <v>283</v>
      </c>
      <c r="F231" s="312">
        <v>144</v>
      </c>
      <c r="G231" s="309"/>
      <c r="H231" s="309">
        <v>182.5</v>
      </c>
      <c r="I231" s="313">
        <v>181</v>
      </c>
      <c r="J231" s="533" t="s">
        <v>338</v>
      </c>
      <c r="K231" s="534"/>
      <c r="L231" s="314">
        <f t="shared" si="103"/>
        <v>38.5</v>
      </c>
      <c r="M231" s="315">
        <f t="shared" si="104"/>
        <v>0.2673611111111111</v>
      </c>
      <c r="N231" s="316" t="s">
        <v>272</v>
      </c>
      <c r="O231" s="317">
        <v>42817</v>
      </c>
      <c r="P231" s="206"/>
      <c r="Q231" s="206"/>
      <c r="R231" s="206"/>
      <c r="S231" s="205"/>
      <c r="T231" s="206"/>
      <c r="U231" s="206"/>
      <c r="V231" s="206"/>
      <c r="W231" s="206"/>
      <c r="X231" s="206"/>
      <c r="Y231" s="206"/>
      <c r="Z231" s="206"/>
    </row>
    <row r="232" spans="1:26" s="148" customFormat="1">
      <c r="A232" s="309">
        <v>40</v>
      </c>
      <c r="B232" s="310">
        <v>42291</v>
      </c>
      <c r="C232" s="310"/>
      <c r="D232" s="311" t="s">
        <v>341</v>
      </c>
      <c r="E232" s="309" t="s">
        <v>283</v>
      </c>
      <c r="F232" s="312">
        <v>264</v>
      </c>
      <c r="G232" s="309"/>
      <c r="H232" s="309">
        <v>311</v>
      </c>
      <c r="I232" s="313">
        <v>311</v>
      </c>
      <c r="J232" s="533" t="s">
        <v>338</v>
      </c>
      <c r="K232" s="534"/>
      <c r="L232" s="314">
        <f t="shared" si="103"/>
        <v>47</v>
      </c>
      <c r="M232" s="315">
        <f t="shared" si="104"/>
        <v>0.17803030303030304</v>
      </c>
      <c r="N232" s="316" t="s">
        <v>272</v>
      </c>
      <c r="O232" s="317">
        <v>42604</v>
      </c>
      <c r="P232" s="206"/>
      <c r="Q232" s="206"/>
      <c r="R232" s="206"/>
      <c r="S232" s="205"/>
      <c r="T232" s="206"/>
      <c r="U232" s="206"/>
      <c r="V232" s="206"/>
      <c r="W232" s="206"/>
      <c r="X232" s="206"/>
      <c r="Y232" s="206"/>
      <c r="Z232" s="206"/>
    </row>
    <row r="233" spans="1:26" s="148" customFormat="1">
      <c r="A233" s="309">
        <v>41</v>
      </c>
      <c r="B233" s="310">
        <v>42318</v>
      </c>
      <c r="C233" s="310"/>
      <c r="D233" s="311" t="s">
        <v>353</v>
      </c>
      <c r="E233" s="309" t="s">
        <v>270</v>
      </c>
      <c r="F233" s="312">
        <v>549.5</v>
      </c>
      <c r="G233" s="309"/>
      <c r="H233" s="309">
        <v>630</v>
      </c>
      <c r="I233" s="313">
        <v>630</v>
      </c>
      <c r="J233" s="533" t="s">
        <v>338</v>
      </c>
      <c r="K233" s="534"/>
      <c r="L233" s="314">
        <f t="shared" si="103"/>
        <v>80.5</v>
      </c>
      <c r="M233" s="315">
        <f t="shared" si="104"/>
        <v>0.1464968152866242</v>
      </c>
      <c r="N233" s="316" t="s">
        <v>272</v>
      </c>
      <c r="O233" s="317">
        <v>42419</v>
      </c>
      <c r="P233" s="206"/>
      <c r="Q233" s="206"/>
      <c r="R233" s="206"/>
      <c r="S233" s="205"/>
      <c r="T233" s="206"/>
      <c r="U233" s="206"/>
      <c r="V233" s="206"/>
      <c r="W233" s="206"/>
      <c r="X233" s="206"/>
      <c r="Y233" s="206"/>
      <c r="Z233" s="206"/>
    </row>
    <row r="234" spans="1:26" s="148" customFormat="1">
      <c r="A234" s="325">
        <v>42</v>
      </c>
      <c r="B234" s="326">
        <v>42342</v>
      </c>
      <c r="C234" s="326"/>
      <c r="D234" s="327" t="s">
        <v>342</v>
      </c>
      <c r="E234" s="325" t="s">
        <v>283</v>
      </c>
      <c r="F234" s="328" t="s">
        <v>343</v>
      </c>
      <c r="G234" s="329"/>
      <c r="H234" s="329"/>
      <c r="I234" s="329">
        <v>1250</v>
      </c>
      <c r="J234" s="536" t="s">
        <v>271</v>
      </c>
      <c r="K234" s="537"/>
      <c r="L234" s="329"/>
      <c r="M234" s="325"/>
      <c r="N234" s="330"/>
      <c r="O234" s="331"/>
      <c r="P234" s="206"/>
      <c r="S234" s="205"/>
      <c r="T234" s="206"/>
      <c r="U234" s="206"/>
      <c r="V234" s="206"/>
      <c r="W234" s="206"/>
      <c r="X234" s="206"/>
      <c r="Y234" s="206"/>
      <c r="Z234" s="206"/>
    </row>
    <row r="235" spans="1:26" s="148" customFormat="1">
      <c r="A235" s="309">
        <v>43</v>
      </c>
      <c r="B235" s="310">
        <v>42367</v>
      </c>
      <c r="C235" s="310"/>
      <c r="D235" s="311" t="s">
        <v>348</v>
      </c>
      <c r="E235" s="309" t="s">
        <v>283</v>
      </c>
      <c r="F235" s="312">
        <v>465</v>
      </c>
      <c r="G235" s="309"/>
      <c r="H235" s="309">
        <v>540</v>
      </c>
      <c r="I235" s="313">
        <v>540</v>
      </c>
      <c r="J235" s="533" t="s">
        <v>338</v>
      </c>
      <c r="K235" s="534"/>
      <c r="L235" s="314">
        <f t="shared" ref="L235:L240" si="105">H235-F235-K235</f>
        <v>75</v>
      </c>
      <c r="M235" s="315">
        <f t="shared" ref="M235:M240" si="106">L235/F235</f>
        <v>0.16129032258064516</v>
      </c>
      <c r="N235" s="316" t="s">
        <v>272</v>
      </c>
      <c r="O235" s="317">
        <v>42530</v>
      </c>
      <c r="P235" s="206"/>
      <c r="Q235" s="206"/>
      <c r="R235" s="206"/>
      <c r="S235" s="205"/>
      <c r="T235" s="206"/>
      <c r="U235" s="206"/>
      <c r="V235" s="206"/>
      <c r="W235" s="206"/>
      <c r="X235" s="206"/>
      <c r="Y235" s="206"/>
      <c r="Z235" s="206"/>
    </row>
    <row r="236" spans="1:26" s="148" customFormat="1">
      <c r="A236" s="309">
        <v>44</v>
      </c>
      <c r="B236" s="310">
        <v>42380</v>
      </c>
      <c r="C236" s="310"/>
      <c r="D236" s="311" t="s">
        <v>316</v>
      </c>
      <c r="E236" s="309" t="s">
        <v>270</v>
      </c>
      <c r="F236" s="312">
        <v>81</v>
      </c>
      <c r="G236" s="309"/>
      <c r="H236" s="309">
        <v>110</v>
      </c>
      <c r="I236" s="313">
        <v>110</v>
      </c>
      <c r="J236" s="533" t="s">
        <v>338</v>
      </c>
      <c r="K236" s="534"/>
      <c r="L236" s="314">
        <f t="shared" si="105"/>
        <v>29</v>
      </c>
      <c r="M236" s="315">
        <f t="shared" si="106"/>
        <v>0.35802469135802467</v>
      </c>
      <c r="N236" s="316" t="s">
        <v>272</v>
      </c>
      <c r="O236" s="317">
        <v>42745</v>
      </c>
      <c r="P236" s="206"/>
      <c r="Q236" s="206"/>
      <c r="R236" s="206"/>
      <c r="S236" s="205"/>
      <c r="T236" s="206"/>
      <c r="U236" s="206"/>
      <c r="V236" s="206"/>
      <c r="W236" s="206"/>
      <c r="X236" s="206"/>
      <c r="Y236" s="206"/>
      <c r="Z236" s="206"/>
    </row>
    <row r="237" spans="1:26" s="148" customFormat="1">
      <c r="A237" s="309">
        <v>45</v>
      </c>
      <c r="B237" s="310">
        <v>42382</v>
      </c>
      <c r="C237" s="310"/>
      <c r="D237" s="311" t="s">
        <v>351</v>
      </c>
      <c r="E237" s="309" t="s">
        <v>270</v>
      </c>
      <c r="F237" s="312">
        <v>417.5</v>
      </c>
      <c r="G237" s="309"/>
      <c r="H237" s="309">
        <v>547</v>
      </c>
      <c r="I237" s="313">
        <v>535</v>
      </c>
      <c r="J237" s="533" t="s">
        <v>338</v>
      </c>
      <c r="K237" s="534"/>
      <c r="L237" s="314">
        <f t="shared" si="105"/>
        <v>129.5</v>
      </c>
      <c r="M237" s="315">
        <f t="shared" si="106"/>
        <v>0.31017964071856285</v>
      </c>
      <c r="N237" s="316" t="s">
        <v>272</v>
      </c>
      <c r="O237" s="317">
        <v>42578</v>
      </c>
      <c r="P237" s="206"/>
      <c r="Q237" s="206"/>
      <c r="R237" s="206"/>
      <c r="S237" s="205"/>
      <c r="T237" s="206"/>
      <c r="U237" s="206"/>
      <c r="V237" s="206"/>
      <c r="W237" s="206"/>
      <c r="X237" s="206"/>
      <c r="Y237" s="206"/>
      <c r="Z237" s="206"/>
    </row>
    <row r="238" spans="1:26" s="148" customFormat="1">
      <c r="A238" s="318">
        <v>46</v>
      </c>
      <c r="B238" s="319">
        <v>42408</v>
      </c>
      <c r="C238" s="319"/>
      <c r="D238" s="320" t="s">
        <v>352</v>
      </c>
      <c r="E238" s="318" t="s">
        <v>283</v>
      </c>
      <c r="F238" s="321">
        <v>650</v>
      </c>
      <c r="G238" s="322"/>
      <c r="H238" s="322">
        <v>767.5</v>
      </c>
      <c r="I238" s="322">
        <v>800</v>
      </c>
      <c r="J238" s="555" t="s">
        <v>367</v>
      </c>
      <c r="K238" s="554"/>
      <c r="L238" s="322">
        <f t="shared" si="105"/>
        <v>117.5</v>
      </c>
      <c r="M238" s="323">
        <f t="shared" si="106"/>
        <v>0.18076923076923077</v>
      </c>
      <c r="N238" s="321" t="s">
        <v>272</v>
      </c>
      <c r="O238" s="324">
        <v>42450</v>
      </c>
      <c r="P238" s="206"/>
      <c r="Q238" s="206"/>
      <c r="R238" s="206"/>
      <c r="S238" s="205"/>
      <c r="T238" s="206"/>
      <c r="U238" s="206"/>
      <c r="V238" s="206"/>
      <c r="W238" s="206"/>
      <c r="X238" s="206"/>
      <c r="Y238" s="206"/>
      <c r="Z238" s="206"/>
    </row>
    <row r="239" spans="1:26" s="148" customFormat="1">
      <c r="A239" s="309">
        <v>47</v>
      </c>
      <c r="B239" s="310">
        <v>42433</v>
      </c>
      <c r="C239" s="310"/>
      <c r="D239" s="311" t="s">
        <v>161</v>
      </c>
      <c r="E239" s="309" t="s">
        <v>283</v>
      </c>
      <c r="F239" s="312">
        <v>437.5</v>
      </c>
      <c r="G239" s="309"/>
      <c r="H239" s="309">
        <v>504.5</v>
      </c>
      <c r="I239" s="313">
        <v>522</v>
      </c>
      <c r="J239" s="533" t="s">
        <v>369</v>
      </c>
      <c r="K239" s="534"/>
      <c r="L239" s="314">
        <f t="shared" si="105"/>
        <v>67</v>
      </c>
      <c r="M239" s="315">
        <f t="shared" si="106"/>
        <v>0.15314285714285714</v>
      </c>
      <c r="N239" s="316" t="s">
        <v>272</v>
      </c>
      <c r="O239" s="317">
        <v>42480</v>
      </c>
      <c r="P239" s="206"/>
      <c r="Q239" s="206"/>
      <c r="R239" s="206"/>
      <c r="S239" s="205"/>
      <c r="T239" s="206"/>
      <c r="U239" s="206"/>
      <c r="V239" s="206"/>
      <c r="W239" s="206"/>
      <c r="X239" s="206"/>
      <c r="Y239" s="206"/>
      <c r="Z239" s="206"/>
    </row>
    <row r="240" spans="1:26" s="148" customFormat="1">
      <c r="A240" s="309">
        <v>48</v>
      </c>
      <c r="B240" s="310">
        <v>42438</v>
      </c>
      <c r="C240" s="310"/>
      <c r="D240" s="311" t="s">
        <v>360</v>
      </c>
      <c r="E240" s="309" t="s">
        <v>283</v>
      </c>
      <c r="F240" s="312">
        <v>189.5</v>
      </c>
      <c r="G240" s="309"/>
      <c r="H240" s="309">
        <v>218</v>
      </c>
      <c r="I240" s="313">
        <v>218</v>
      </c>
      <c r="J240" s="533" t="s">
        <v>338</v>
      </c>
      <c r="K240" s="534"/>
      <c r="L240" s="314">
        <f t="shared" si="105"/>
        <v>28.5</v>
      </c>
      <c r="M240" s="315">
        <f t="shared" si="106"/>
        <v>0.15039577836411611</v>
      </c>
      <c r="N240" s="316" t="s">
        <v>272</v>
      </c>
      <c r="O240" s="317">
        <v>43034</v>
      </c>
      <c r="P240" s="206"/>
      <c r="S240" s="205"/>
      <c r="T240" s="206"/>
      <c r="U240" s="206"/>
      <c r="V240" s="206"/>
      <c r="W240" s="206"/>
      <c r="X240" s="206"/>
      <c r="Y240" s="206"/>
      <c r="Z240" s="206"/>
    </row>
    <row r="241" spans="1:26" s="148" customFormat="1">
      <c r="A241" s="325">
        <v>49</v>
      </c>
      <c r="B241" s="326">
        <v>42471</v>
      </c>
      <c r="C241" s="326"/>
      <c r="D241" s="327" t="s">
        <v>363</v>
      </c>
      <c r="E241" s="325" t="s">
        <v>283</v>
      </c>
      <c r="F241" s="328" t="s">
        <v>364</v>
      </c>
      <c r="G241" s="329"/>
      <c r="H241" s="329"/>
      <c r="I241" s="329">
        <v>60</v>
      </c>
      <c r="J241" s="536" t="s">
        <v>271</v>
      </c>
      <c r="K241" s="537"/>
      <c r="L241" s="329"/>
      <c r="M241" s="325"/>
      <c r="N241" s="330"/>
      <c r="O241" s="331"/>
      <c r="P241" s="206"/>
      <c r="S241" s="205"/>
      <c r="T241" s="206"/>
      <c r="U241" s="206"/>
      <c r="V241" s="206"/>
      <c r="W241" s="206"/>
      <c r="X241" s="206"/>
      <c r="Y241" s="206"/>
      <c r="Z241" s="206"/>
    </row>
    <row r="242" spans="1:26" s="148" customFormat="1">
      <c r="A242" s="309">
        <v>50</v>
      </c>
      <c r="B242" s="310">
        <v>42472</v>
      </c>
      <c r="C242" s="310"/>
      <c r="D242" s="311" t="s">
        <v>374</v>
      </c>
      <c r="E242" s="309" t="s">
        <v>283</v>
      </c>
      <c r="F242" s="312">
        <v>93</v>
      </c>
      <c r="G242" s="309"/>
      <c r="H242" s="309">
        <v>149</v>
      </c>
      <c r="I242" s="313">
        <v>140</v>
      </c>
      <c r="J242" s="535" t="s">
        <v>3046</v>
      </c>
      <c r="K242" s="534"/>
      <c r="L242" s="314">
        <f>H242-F242-K242</f>
        <v>56</v>
      </c>
      <c r="M242" s="315">
        <f>L242/F242</f>
        <v>0.60215053763440862</v>
      </c>
      <c r="N242" s="316" t="s">
        <v>272</v>
      </c>
      <c r="O242" s="317">
        <v>42740</v>
      </c>
      <c r="P242" s="206"/>
      <c r="Q242" s="206"/>
      <c r="R242" s="206"/>
      <c r="S242" s="205"/>
      <c r="T242" s="206"/>
      <c r="U242" s="206"/>
      <c r="V242" s="206"/>
      <c r="W242" s="206"/>
      <c r="X242" s="206"/>
      <c r="Y242" s="206"/>
      <c r="Z242" s="206"/>
    </row>
    <row r="243" spans="1:26" s="148" customFormat="1">
      <c r="A243" s="309">
        <v>51</v>
      </c>
      <c r="B243" s="310">
        <v>42472</v>
      </c>
      <c r="C243" s="310"/>
      <c r="D243" s="311" t="s">
        <v>365</v>
      </c>
      <c r="E243" s="309" t="s">
        <v>283</v>
      </c>
      <c r="F243" s="312">
        <v>130</v>
      </c>
      <c r="G243" s="309"/>
      <c r="H243" s="309">
        <v>150</v>
      </c>
      <c r="I243" s="313" t="s">
        <v>366</v>
      </c>
      <c r="J243" s="533" t="s">
        <v>338</v>
      </c>
      <c r="K243" s="534"/>
      <c r="L243" s="314">
        <f>H243-F243-K243</f>
        <v>20</v>
      </c>
      <c r="M243" s="315">
        <f>L243/F243</f>
        <v>0.15384615384615385</v>
      </c>
      <c r="N243" s="316" t="s">
        <v>272</v>
      </c>
      <c r="O243" s="317">
        <v>42564</v>
      </c>
      <c r="P243" s="206"/>
      <c r="Q243" s="206"/>
      <c r="R243" s="206"/>
      <c r="S243" s="205"/>
      <c r="T243" s="206"/>
      <c r="U243" s="206"/>
      <c r="V243" s="206"/>
      <c r="W243" s="206"/>
      <c r="X243" s="206"/>
      <c r="Y243" s="206"/>
      <c r="Z243" s="206"/>
    </row>
    <row r="244" spans="1:26" s="148" customFormat="1">
      <c r="A244" s="309">
        <v>52</v>
      </c>
      <c r="B244" s="310">
        <v>42473</v>
      </c>
      <c r="C244" s="310"/>
      <c r="D244" s="311" t="s">
        <v>234</v>
      </c>
      <c r="E244" s="309" t="s">
        <v>283</v>
      </c>
      <c r="F244" s="312">
        <v>196</v>
      </c>
      <c r="G244" s="309"/>
      <c r="H244" s="309">
        <v>299</v>
      </c>
      <c r="I244" s="313">
        <v>299</v>
      </c>
      <c r="J244" s="533" t="s">
        <v>338</v>
      </c>
      <c r="K244" s="534"/>
      <c r="L244" s="314">
        <f>H244-F244-K244</f>
        <v>103</v>
      </c>
      <c r="M244" s="315">
        <f>L244/F244</f>
        <v>0.52551020408163263</v>
      </c>
      <c r="N244" s="316" t="s">
        <v>272</v>
      </c>
      <c r="O244" s="317">
        <v>42620</v>
      </c>
      <c r="P244" s="206"/>
      <c r="Q244" s="206"/>
      <c r="R244" s="206"/>
      <c r="S244" s="205"/>
      <c r="T244" s="206"/>
      <c r="U244" s="206"/>
      <c r="V244" s="206"/>
      <c r="W244" s="206"/>
      <c r="X244" s="206"/>
      <c r="Y244" s="206"/>
      <c r="Z244" s="206"/>
    </row>
    <row r="245" spans="1:26" s="148" customFormat="1">
      <c r="A245" s="309">
        <v>53</v>
      </c>
      <c r="B245" s="310">
        <v>42473</v>
      </c>
      <c r="C245" s="310"/>
      <c r="D245" s="311" t="s">
        <v>368</v>
      </c>
      <c r="E245" s="309" t="s">
        <v>283</v>
      </c>
      <c r="F245" s="312">
        <v>88</v>
      </c>
      <c r="G245" s="309"/>
      <c r="H245" s="309">
        <v>103</v>
      </c>
      <c r="I245" s="313">
        <v>103</v>
      </c>
      <c r="J245" s="533" t="s">
        <v>338</v>
      </c>
      <c r="K245" s="534"/>
      <c r="L245" s="314">
        <f>H245-F245-K245</f>
        <v>15</v>
      </c>
      <c r="M245" s="315">
        <f>L245/F245</f>
        <v>0.17045454545454544</v>
      </c>
      <c r="N245" s="316" t="s">
        <v>272</v>
      </c>
      <c r="O245" s="317">
        <v>42530</v>
      </c>
      <c r="P245" s="206"/>
      <c r="Q245" s="206"/>
      <c r="R245" s="206"/>
      <c r="S245" s="205"/>
      <c r="T245" s="206"/>
      <c r="U245" s="206"/>
      <c r="V245" s="206"/>
      <c r="W245" s="206"/>
      <c r="X245" s="206"/>
      <c r="Y245" s="206"/>
      <c r="Z245" s="206"/>
    </row>
    <row r="246" spans="1:26" s="148" customFormat="1">
      <c r="A246" s="309">
        <v>54</v>
      </c>
      <c r="B246" s="310">
        <v>42492</v>
      </c>
      <c r="C246" s="310"/>
      <c r="D246" s="311" t="s">
        <v>373</v>
      </c>
      <c r="E246" s="309" t="s">
        <v>283</v>
      </c>
      <c r="F246" s="312">
        <v>127.5</v>
      </c>
      <c r="G246" s="309"/>
      <c r="H246" s="309">
        <v>148</v>
      </c>
      <c r="I246" s="313" t="s">
        <v>372</v>
      </c>
      <c r="J246" s="533" t="s">
        <v>338</v>
      </c>
      <c r="K246" s="534"/>
      <c r="L246" s="314">
        <f>H246-F246-K246</f>
        <v>20.5</v>
      </c>
      <c r="M246" s="315">
        <f>L246/F246</f>
        <v>0.16078431372549021</v>
      </c>
      <c r="N246" s="316" t="s">
        <v>272</v>
      </c>
      <c r="O246" s="317">
        <v>42564</v>
      </c>
      <c r="P246" s="206"/>
      <c r="Q246" s="206"/>
      <c r="R246" s="206"/>
      <c r="S246" s="205"/>
      <c r="T246" s="206"/>
      <c r="U246" s="206"/>
      <c r="V246" s="206"/>
      <c r="W246" s="206"/>
      <c r="X246" s="206"/>
      <c r="Y246" s="206"/>
      <c r="Z246" s="206"/>
    </row>
    <row r="247" spans="1:26" s="148" customFormat="1">
      <c r="A247" s="325">
        <v>55</v>
      </c>
      <c r="B247" s="326">
        <v>42493</v>
      </c>
      <c r="C247" s="326"/>
      <c r="D247" s="327" t="s">
        <v>375</v>
      </c>
      <c r="E247" s="325" t="s">
        <v>283</v>
      </c>
      <c r="F247" s="328" t="s">
        <v>376</v>
      </c>
      <c r="G247" s="329"/>
      <c r="H247" s="329"/>
      <c r="I247" s="329" t="s">
        <v>377</v>
      </c>
      <c r="J247" s="536" t="s">
        <v>271</v>
      </c>
      <c r="K247" s="537"/>
      <c r="L247" s="329"/>
      <c r="M247" s="325"/>
      <c r="N247" s="330"/>
      <c r="O247" s="331"/>
      <c r="P247" s="206"/>
      <c r="S247" s="205"/>
      <c r="T247" s="206"/>
      <c r="U247" s="206"/>
      <c r="V247" s="206"/>
      <c r="W247" s="206"/>
      <c r="X247" s="206"/>
      <c r="Y247" s="206"/>
      <c r="Z247" s="206"/>
    </row>
    <row r="248" spans="1:26" s="148" customFormat="1">
      <c r="A248" s="325">
        <v>56</v>
      </c>
      <c r="B248" s="326">
        <v>42522</v>
      </c>
      <c r="C248" s="326"/>
      <c r="D248" s="327" t="s">
        <v>381</v>
      </c>
      <c r="E248" s="325" t="s">
        <v>283</v>
      </c>
      <c r="F248" s="328" t="s">
        <v>382</v>
      </c>
      <c r="G248" s="329"/>
      <c r="H248" s="329"/>
      <c r="I248" s="329" t="s">
        <v>383</v>
      </c>
      <c r="J248" s="536" t="s">
        <v>271</v>
      </c>
      <c r="K248" s="537"/>
      <c r="L248" s="329"/>
      <c r="M248" s="325"/>
      <c r="N248" s="330"/>
      <c r="O248" s="331"/>
      <c r="P248" s="206"/>
      <c r="S248" s="205"/>
      <c r="T248" s="206"/>
      <c r="U248" s="206"/>
      <c r="V248" s="206"/>
      <c r="W248" s="206"/>
      <c r="X248" s="206"/>
      <c r="Y248" s="206"/>
      <c r="Z248" s="206"/>
    </row>
    <row r="249" spans="1:26" s="148" customFormat="1">
      <c r="A249" s="309">
        <v>57</v>
      </c>
      <c r="B249" s="310">
        <v>42527</v>
      </c>
      <c r="C249" s="310"/>
      <c r="D249" s="311" t="s">
        <v>387</v>
      </c>
      <c r="E249" s="309" t="s">
        <v>283</v>
      </c>
      <c r="F249" s="312">
        <v>110</v>
      </c>
      <c r="G249" s="309"/>
      <c r="H249" s="309">
        <v>126.5</v>
      </c>
      <c r="I249" s="313">
        <v>125</v>
      </c>
      <c r="J249" s="533" t="s">
        <v>291</v>
      </c>
      <c r="K249" s="534"/>
      <c r="L249" s="314">
        <f>H249-F249-K249</f>
        <v>16.5</v>
      </c>
      <c r="M249" s="315">
        <f>L249/F249</f>
        <v>0.15</v>
      </c>
      <c r="N249" s="316" t="s">
        <v>272</v>
      </c>
      <c r="O249" s="317">
        <v>42552</v>
      </c>
      <c r="P249" s="206"/>
      <c r="Q249" s="206"/>
      <c r="R249" s="206"/>
      <c r="S249" s="205"/>
      <c r="T249" s="206"/>
      <c r="U249" s="206"/>
      <c r="V249" s="206"/>
      <c r="W249" s="206"/>
      <c r="X249" s="206"/>
      <c r="Y249" s="206"/>
      <c r="Z249" s="206"/>
    </row>
    <row r="250" spans="1:26" s="148" customFormat="1">
      <c r="A250" s="318">
        <v>58</v>
      </c>
      <c r="B250" s="319">
        <v>42538</v>
      </c>
      <c r="C250" s="319"/>
      <c r="D250" s="320" t="s">
        <v>2188</v>
      </c>
      <c r="E250" s="318" t="s">
        <v>283</v>
      </c>
      <c r="F250" s="321">
        <v>44</v>
      </c>
      <c r="G250" s="322"/>
      <c r="H250" s="322">
        <v>64.5</v>
      </c>
      <c r="I250" s="322">
        <v>69.5</v>
      </c>
      <c r="J250" s="555" t="s">
        <v>2717</v>
      </c>
      <c r="K250" s="554"/>
      <c r="L250" s="322">
        <f>H250-F250-K250</f>
        <v>20.5</v>
      </c>
      <c r="M250" s="323">
        <f>L250/F250</f>
        <v>0.46590909090909088</v>
      </c>
      <c r="N250" s="321" t="s">
        <v>272</v>
      </c>
      <c r="O250" s="324">
        <v>42977</v>
      </c>
      <c r="P250" s="206"/>
      <c r="Q250" s="206"/>
      <c r="R250" s="206"/>
      <c r="S250" s="205"/>
      <c r="T250" s="206"/>
      <c r="U250" s="206"/>
      <c r="V250" s="206"/>
      <c r="W250" s="206"/>
      <c r="X250" s="206"/>
      <c r="Y250" s="206"/>
      <c r="Z250" s="206"/>
    </row>
    <row r="251" spans="1:26" s="148" customFormat="1">
      <c r="A251" s="309">
        <v>59</v>
      </c>
      <c r="B251" s="310">
        <v>42549</v>
      </c>
      <c r="C251" s="310"/>
      <c r="D251" s="311" t="s">
        <v>2195</v>
      </c>
      <c r="E251" s="309" t="s">
        <v>283</v>
      </c>
      <c r="F251" s="312">
        <v>262.5</v>
      </c>
      <c r="G251" s="309"/>
      <c r="H251" s="309">
        <v>340</v>
      </c>
      <c r="I251" s="313">
        <v>333</v>
      </c>
      <c r="J251" s="533" t="s">
        <v>2786</v>
      </c>
      <c r="K251" s="534"/>
      <c r="L251" s="314">
        <f>H251-F251-K251</f>
        <v>77.5</v>
      </c>
      <c r="M251" s="315">
        <f>L251/F251</f>
        <v>0.29523809523809524</v>
      </c>
      <c r="N251" s="316" t="s">
        <v>272</v>
      </c>
      <c r="O251" s="317">
        <v>43017</v>
      </c>
      <c r="P251" s="206"/>
      <c r="Q251" s="206"/>
      <c r="R251" s="206"/>
      <c r="S251" s="205"/>
      <c r="T251" s="206"/>
      <c r="U251" s="206"/>
      <c r="V251" s="206"/>
      <c r="W251" s="206"/>
      <c r="X251" s="206"/>
      <c r="Y251" s="206"/>
      <c r="Z251" s="206"/>
    </row>
    <row r="252" spans="1:26" s="148" customFormat="1">
      <c r="A252" s="309">
        <v>60</v>
      </c>
      <c r="B252" s="310">
        <v>42549</v>
      </c>
      <c r="C252" s="310"/>
      <c r="D252" s="311" t="s">
        <v>2196</v>
      </c>
      <c r="E252" s="309" t="s">
        <v>283</v>
      </c>
      <c r="F252" s="312">
        <v>840</v>
      </c>
      <c r="G252" s="309"/>
      <c r="H252" s="309">
        <v>1230</v>
      </c>
      <c r="I252" s="313">
        <v>1230</v>
      </c>
      <c r="J252" s="533" t="s">
        <v>338</v>
      </c>
      <c r="K252" s="534"/>
      <c r="L252" s="314">
        <f>H252-F252-K252</f>
        <v>390</v>
      </c>
      <c r="M252" s="315">
        <f>L252/F252</f>
        <v>0.4642857142857143</v>
      </c>
      <c r="N252" s="316" t="s">
        <v>272</v>
      </c>
      <c r="O252" s="317">
        <v>42649</v>
      </c>
      <c r="P252" s="206"/>
      <c r="Q252" s="206"/>
      <c r="R252" s="206"/>
      <c r="S252" s="205"/>
      <c r="T252" s="206"/>
      <c r="U252" s="206"/>
      <c r="V252" s="206"/>
      <c r="W252" s="206"/>
      <c r="X252" s="206"/>
      <c r="Y252" s="206"/>
      <c r="Z252" s="206"/>
    </row>
    <row r="253" spans="1:26" s="148" customFormat="1">
      <c r="A253" s="318">
        <v>61</v>
      </c>
      <c r="B253" s="319">
        <v>42556</v>
      </c>
      <c r="C253" s="319"/>
      <c r="D253" s="320" t="s">
        <v>2206</v>
      </c>
      <c r="E253" s="318" t="s">
        <v>283</v>
      </c>
      <c r="F253" s="321">
        <v>395</v>
      </c>
      <c r="G253" s="322"/>
      <c r="H253" s="322">
        <v>468.5</v>
      </c>
      <c r="I253" s="322">
        <v>510</v>
      </c>
      <c r="J253" s="553" t="s">
        <v>2856</v>
      </c>
      <c r="K253" s="554"/>
      <c r="L253" s="322">
        <f>H253-F253-K253</f>
        <v>73.5</v>
      </c>
      <c r="M253" s="323">
        <f>L253/F253</f>
        <v>0.1860759493670886</v>
      </c>
      <c r="N253" s="321" t="s">
        <v>272</v>
      </c>
      <c r="O253" s="324">
        <v>42977</v>
      </c>
      <c r="P253" s="206"/>
      <c r="S253" s="205"/>
      <c r="T253" s="206"/>
      <c r="U253" s="206"/>
      <c r="V253" s="206"/>
      <c r="W253" s="206"/>
      <c r="X253" s="206"/>
      <c r="Y253" s="206"/>
      <c r="Z253" s="206"/>
    </row>
    <row r="254" spans="1:26" s="148" customFormat="1">
      <c r="A254" s="325">
        <v>62</v>
      </c>
      <c r="B254" s="326">
        <v>42584</v>
      </c>
      <c r="C254" s="326"/>
      <c r="D254" s="327" t="s">
        <v>2234</v>
      </c>
      <c r="E254" s="325" t="s">
        <v>270</v>
      </c>
      <c r="F254" s="328" t="s">
        <v>2232</v>
      </c>
      <c r="G254" s="329"/>
      <c r="H254" s="329"/>
      <c r="I254" s="329" t="s">
        <v>2233</v>
      </c>
      <c r="J254" s="536" t="s">
        <v>271</v>
      </c>
      <c r="K254" s="537"/>
      <c r="L254" s="329"/>
      <c r="M254" s="325"/>
      <c r="N254" s="330"/>
      <c r="O254" s="331"/>
      <c r="P254" s="206"/>
      <c r="S254" s="205"/>
      <c r="T254" s="206"/>
      <c r="U254" s="206"/>
      <c r="V254" s="206"/>
      <c r="W254" s="206"/>
      <c r="X254" s="206"/>
      <c r="Y254" s="206"/>
      <c r="Z254" s="206"/>
    </row>
    <row r="255" spans="1:26" s="148" customFormat="1">
      <c r="A255" s="325">
        <v>63</v>
      </c>
      <c r="B255" s="326">
        <v>42586</v>
      </c>
      <c r="C255" s="326"/>
      <c r="D255" s="327" t="s">
        <v>2238</v>
      </c>
      <c r="E255" s="325" t="s">
        <v>283</v>
      </c>
      <c r="F255" s="328" t="s">
        <v>2239</v>
      </c>
      <c r="G255" s="329"/>
      <c r="H255" s="329"/>
      <c r="I255" s="329">
        <v>475</v>
      </c>
      <c r="J255" s="536" t="s">
        <v>271</v>
      </c>
      <c r="K255" s="537"/>
      <c r="L255" s="329"/>
      <c r="M255" s="325"/>
      <c r="N255" s="330"/>
      <c r="O255" s="331"/>
      <c r="P255" s="206"/>
      <c r="S255" s="205"/>
      <c r="T255" s="206"/>
      <c r="U255" s="206"/>
      <c r="V255" s="206"/>
      <c r="W255" s="206"/>
      <c r="X255" s="206"/>
      <c r="Y255" s="206"/>
      <c r="Z255" s="206"/>
    </row>
    <row r="256" spans="1:26" s="148" customFormat="1">
      <c r="A256" s="309">
        <v>64</v>
      </c>
      <c r="B256" s="310">
        <v>42593</v>
      </c>
      <c r="C256" s="310"/>
      <c r="D256" s="311" t="s">
        <v>651</v>
      </c>
      <c r="E256" s="309" t="s">
        <v>283</v>
      </c>
      <c r="F256" s="312">
        <v>86.5</v>
      </c>
      <c r="G256" s="309"/>
      <c r="H256" s="309">
        <v>130</v>
      </c>
      <c r="I256" s="313">
        <v>130</v>
      </c>
      <c r="J256" s="535" t="s">
        <v>2998</v>
      </c>
      <c r="K256" s="534"/>
      <c r="L256" s="314">
        <f t="shared" ref="L256:L262" si="107">H256-F256-K256</f>
        <v>43.5</v>
      </c>
      <c r="M256" s="315">
        <f t="shared" ref="M256:M262" si="108">L256/F256</f>
        <v>0.50289017341040465</v>
      </c>
      <c r="N256" s="316" t="s">
        <v>272</v>
      </c>
      <c r="O256" s="317">
        <v>43091</v>
      </c>
      <c r="P256" s="206"/>
      <c r="Q256" s="206"/>
      <c r="R256" s="206"/>
      <c r="S256" s="205"/>
      <c r="T256" s="206"/>
      <c r="U256" s="206"/>
      <c r="V256" s="206"/>
      <c r="W256" s="206"/>
      <c r="X256" s="206"/>
      <c r="Y256" s="206"/>
      <c r="Z256" s="206"/>
    </row>
    <row r="257" spans="1:26" s="148" customFormat="1">
      <c r="A257" s="332">
        <v>65</v>
      </c>
      <c r="B257" s="333">
        <v>42600</v>
      </c>
      <c r="C257" s="333"/>
      <c r="D257" s="334" t="s">
        <v>355</v>
      </c>
      <c r="E257" s="335" t="s">
        <v>283</v>
      </c>
      <c r="F257" s="332">
        <v>133.5</v>
      </c>
      <c r="G257" s="332"/>
      <c r="H257" s="336">
        <v>126.5</v>
      </c>
      <c r="I257" s="337">
        <v>178</v>
      </c>
      <c r="J257" s="338" t="s">
        <v>2266</v>
      </c>
      <c r="K257" s="339"/>
      <c r="L257" s="340">
        <f t="shared" si="107"/>
        <v>-7</v>
      </c>
      <c r="M257" s="341">
        <f t="shared" si="108"/>
        <v>-5.2434456928838954E-2</v>
      </c>
      <c r="N257" s="342" t="s">
        <v>2205</v>
      </c>
      <c r="O257" s="343">
        <v>42615</v>
      </c>
      <c r="S257" s="205"/>
      <c r="T257" s="206"/>
      <c r="U257" s="206"/>
      <c r="V257" s="206"/>
      <c r="W257" s="206"/>
      <c r="X257" s="206"/>
      <c r="Y257" s="206"/>
      <c r="Z257" s="206"/>
    </row>
    <row r="258" spans="1:26" s="148" customFormat="1">
      <c r="A258" s="309">
        <v>66</v>
      </c>
      <c r="B258" s="310">
        <v>42613</v>
      </c>
      <c r="C258" s="310"/>
      <c r="D258" s="311" t="s">
        <v>2259</v>
      </c>
      <c r="E258" s="309" t="s">
        <v>283</v>
      </c>
      <c r="F258" s="312">
        <v>560</v>
      </c>
      <c r="G258" s="309"/>
      <c r="H258" s="309">
        <v>725</v>
      </c>
      <c r="I258" s="313">
        <v>725</v>
      </c>
      <c r="J258" s="533" t="s">
        <v>285</v>
      </c>
      <c r="K258" s="534"/>
      <c r="L258" s="314">
        <f t="shared" si="107"/>
        <v>165</v>
      </c>
      <c r="M258" s="315">
        <f t="shared" si="108"/>
        <v>0.29464285714285715</v>
      </c>
      <c r="N258" s="316" t="s">
        <v>272</v>
      </c>
      <c r="O258" s="317">
        <v>42456</v>
      </c>
      <c r="P258" s="206"/>
      <c r="Q258" s="206"/>
      <c r="R258" s="206"/>
      <c r="S258" s="205"/>
      <c r="T258" s="206"/>
      <c r="U258" s="206"/>
      <c r="V258" s="206"/>
      <c r="W258" s="206"/>
      <c r="X258" s="206"/>
      <c r="Y258" s="206"/>
      <c r="Z258" s="206"/>
    </row>
    <row r="259" spans="1:26" s="148" customFormat="1">
      <c r="A259" s="309">
        <v>67</v>
      </c>
      <c r="B259" s="310">
        <v>42614</v>
      </c>
      <c r="C259" s="310"/>
      <c r="D259" s="311" t="s">
        <v>2265</v>
      </c>
      <c r="E259" s="309" t="s">
        <v>283</v>
      </c>
      <c r="F259" s="312">
        <v>160.5</v>
      </c>
      <c r="G259" s="309"/>
      <c r="H259" s="309">
        <v>210</v>
      </c>
      <c r="I259" s="313">
        <v>210</v>
      </c>
      <c r="J259" s="533" t="s">
        <v>285</v>
      </c>
      <c r="K259" s="534"/>
      <c r="L259" s="314">
        <f t="shared" si="107"/>
        <v>49.5</v>
      </c>
      <c r="M259" s="315">
        <f t="shared" si="108"/>
        <v>0.30841121495327101</v>
      </c>
      <c r="N259" s="316" t="s">
        <v>272</v>
      </c>
      <c r="O259" s="317">
        <v>42871</v>
      </c>
      <c r="P259" s="206"/>
      <c r="Q259" s="206"/>
      <c r="R259" s="206"/>
      <c r="S259" s="205"/>
      <c r="T259" s="206"/>
      <c r="U259" s="206"/>
      <c r="V259" s="206"/>
      <c r="W259" s="206"/>
      <c r="X259" s="206"/>
      <c r="Y259" s="206"/>
      <c r="Z259" s="206"/>
    </row>
    <row r="260" spans="1:26" s="148" customFormat="1">
      <c r="A260" s="309">
        <v>68</v>
      </c>
      <c r="B260" s="310">
        <v>42646</v>
      </c>
      <c r="C260" s="310"/>
      <c r="D260" s="311" t="s">
        <v>2292</v>
      </c>
      <c r="E260" s="309" t="s">
        <v>283</v>
      </c>
      <c r="F260" s="312">
        <v>430</v>
      </c>
      <c r="G260" s="309"/>
      <c r="H260" s="309">
        <v>596</v>
      </c>
      <c r="I260" s="313">
        <v>575</v>
      </c>
      <c r="J260" s="533" t="s">
        <v>2490</v>
      </c>
      <c r="K260" s="534"/>
      <c r="L260" s="314">
        <f t="shared" si="107"/>
        <v>166</v>
      </c>
      <c r="M260" s="315">
        <f t="shared" si="108"/>
        <v>0.38604651162790699</v>
      </c>
      <c r="N260" s="316" t="s">
        <v>272</v>
      </c>
      <c r="O260" s="317">
        <v>42769</v>
      </c>
      <c r="P260" s="206"/>
      <c r="Q260" s="206"/>
      <c r="R260" s="206"/>
      <c r="S260" s="205"/>
      <c r="T260" s="206"/>
      <c r="U260" s="206"/>
      <c r="V260" s="206"/>
      <c r="W260" s="206"/>
      <c r="X260" s="206"/>
      <c r="Y260" s="206"/>
      <c r="Z260" s="206"/>
    </row>
    <row r="261" spans="1:26" s="148" customFormat="1">
      <c r="A261" s="309">
        <v>69</v>
      </c>
      <c r="B261" s="310">
        <v>42657</v>
      </c>
      <c r="C261" s="310"/>
      <c r="D261" s="311" t="s">
        <v>519</v>
      </c>
      <c r="E261" s="309" t="s">
        <v>283</v>
      </c>
      <c r="F261" s="312">
        <v>280</v>
      </c>
      <c r="G261" s="309"/>
      <c r="H261" s="309">
        <v>345</v>
      </c>
      <c r="I261" s="313">
        <v>345</v>
      </c>
      <c r="J261" s="533" t="s">
        <v>285</v>
      </c>
      <c r="K261" s="534"/>
      <c r="L261" s="314">
        <f t="shared" si="107"/>
        <v>65</v>
      </c>
      <c r="M261" s="315">
        <f t="shared" si="108"/>
        <v>0.23214285714285715</v>
      </c>
      <c r="N261" s="316" t="s">
        <v>272</v>
      </c>
      <c r="O261" s="317">
        <v>42814</v>
      </c>
      <c r="P261" s="206"/>
      <c r="Q261" s="206"/>
      <c r="R261" s="206"/>
      <c r="S261" s="205"/>
      <c r="T261" s="206"/>
      <c r="U261" s="206"/>
      <c r="V261" s="206"/>
      <c r="W261" s="206"/>
      <c r="X261" s="206"/>
      <c r="Y261" s="206"/>
      <c r="Z261" s="206"/>
    </row>
    <row r="262" spans="1:26" s="148" customFormat="1">
      <c r="A262" s="309">
        <v>70</v>
      </c>
      <c r="B262" s="310">
        <v>42657</v>
      </c>
      <c r="C262" s="310"/>
      <c r="D262" s="311" t="s">
        <v>391</v>
      </c>
      <c r="E262" s="309" t="s">
        <v>283</v>
      </c>
      <c r="F262" s="312">
        <v>245</v>
      </c>
      <c r="G262" s="309"/>
      <c r="H262" s="309">
        <v>325.5</v>
      </c>
      <c r="I262" s="313">
        <v>330</v>
      </c>
      <c r="J262" s="533" t="s">
        <v>2422</v>
      </c>
      <c r="K262" s="534"/>
      <c r="L262" s="314">
        <f t="shared" si="107"/>
        <v>80.5</v>
      </c>
      <c r="M262" s="315">
        <f t="shared" si="108"/>
        <v>0.32857142857142857</v>
      </c>
      <c r="N262" s="316" t="s">
        <v>272</v>
      </c>
      <c r="O262" s="317">
        <v>42769</v>
      </c>
      <c r="P262" s="206"/>
      <c r="Q262" s="206"/>
      <c r="R262" s="206"/>
      <c r="S262" s="205"/>
      <c r="T262" s="206"/>
      <c r="U262" s="206"/>
      <c r="V262" s="206"/>
      <c r="W262" s="206"/>
      <c r="X262" s="206"/>
      <c r="Y262" s="206"/>
      <c r="Z262" s="206"/>
    </row>
    <row r="263" spans="1:26" s="148" customFormat="1">
      <c r="A263" s="309">
        <v>71</v>
      </c>
      <c r="B263" s="310">
        <v>42660</v>
      </c>
      <c r="C263" s="310"/>
      <c r="D263" s="311" t="s">
        <v>378</v>
      </c>
      <c r="E263" s="309" t="s">
        <v>283</v>
      </c>
      <c r="F263" s="312">
        <v>125</v>
      </c>
      <c r="G263" s="309"/>
      <c r="H263" s="309">
        <v>160</v>
      </c>
      <c r="I263" s="313">
        <v>160</v>
      </c>
      <c r="J263" s="533" t="s">
        <v>338</v>
      </c>
      <c r="K263" s="534"/>
      <c r="L263" s="314">
        <v>35</v>
      </c>
      <c r="M263" s="315">
        <v>0.28000000000000008</v>
      </c>
      <c r="N263" s="316" t="s">
        <v>272</v>
      </c>
      <c r="O263" s="317">
        <v>42803</v>
      </c>
      <c r="P263" s="206"/>
      <c r="Q263" s="206"/>
      <c r="R263" s="206"/>
      <c r="S263" s="205"/>
      <c r="T263" s="206"/>
      <c r="U263" s="206"/>
      <c r="V263" s="206"/>
      <c r="W263" s="206"/>
      <c r="X263" s="206"/>
      <c r="Y263" s="206"/>
      <c r="Z263" s="206"/>
    </row>
    <row r="264" spans="1:26" s="148" customFormat="1">
      <c r="A264" s="309">
        <v>72</v>
      </c>
      <c r="B264" s="310">
        <v>42660</v>
      </c>
      <c r="C264" s="310"/>
      <c r="D264" s="311" t="s">
        <v>1540</v>
      </c>
      <c r="E264" s="309" t="s">
        <v>283</v>
      </c>
      <c r="F264" s="312">
        <v>114</v>
      </c>
      <c r="G264" s="309"/>
      <c r="H264" s="309">
        <v>145</v>
      </c>
      <c r="I264" s="313">
        <v>145</v>
      </c>
      <c r="J264" s="533" t="s">
        <v>338</v>
      </c>
      <c r="K264" s="534"/>
      <c r="L264" s="314">
        <f>H264-F264-K264</f>
        <v>31</v>
      </c>
      <c r="M264" s="315">
        <f>L264/F264</f>
        <v>0.27192982456140352</v>
      </c>
      <c r="N264" s="316" t="s">
        <v>272</v>
      </c>
      <c r="O264" s="317">
        <v>42859</v>
      </c>
      <c r="P264" s="206"/>
      <c r="Q264" s="206"/>
      <c r="R264" s="206"/>
      <c r="S264" s="205"/>
      <c r="T264" s="206"/>
      <c r="U264" s="206"/>
      <c r="V264" s="206"/>
      <c r="W264" s="206"/>
      <c r="X264" s="206"/>
      <c r="Y264" s="206"/>
      <c r="Z264" s="206"/>
    </row>
    <row r="265" spans="1:26" s="148" customFormat="1">
      <c r="A265" s="309">
        <v>73</v>
      </c>
      <c r="B265" s="310">
        <v>42660</v>
      </c>
      <c r="C265" s="310"/>
      <c r="D265" s="311" t="s">
        <v>873</v>
      </c>
      <c r="E265" s="309" t="s">
        <v>283</v>
      </c>
      <c r="F265" s="312">
        <v>212</v>
      </c>
      <c r="G265" s="309"/>
      <c r="H265" s="309">
        <v>280</v>
      </c>
      <c r="I265" s="313">
        <v>276</v>
      </c>
      <c r="J265" s="533" t="s">
        <v>2494</v>
      </c>
      <c r="K265" s="534"/>
      <c r="L265" s="314">
        <f>H265-F265-K265</f>
        <v>68</v>
      </c>
      <c r="M265" s="315">
        <f>L265/F265</f>
        <v>0.32075471698113206</v>
      </c>
      <c r="N265" s="316" t="s">
        <v>272</v>
      </c>
      <c r="O265" s="317">
        <v>42858</v>
      </c>
      <c r="P265" s="206"/>
      <c r="Q265" s="206"/>
      <c r="R265" s="206"/>
      <c r="S265" s="205"/>
      <c r="T265" s="206"/>
      <c r="U265" s="206"/>
      <c r="V265" s="206"/>
      <c r="W265" s="206"/>
      <c r="X265" s="206"/>
      <c r="Y265" s="206"/>
      <c r="Z265" s="206"/>
    </row>
    <row r="266" spans="1:26" s="148" customFormat="1">
      <c r="A266" s="309">
        <v>74</v>
      </c>
      <c r="B266" s="310">
        <v>42678</v>
      </c>
      <c r="C266" s="310"/>
      <c r="D266" s="311" t="s">
        <v>379</v>
      </c>
      <c r="E266" s="309" t="s">
        <v>283</v>
      </c>
      <c r="F266" s="312">
        <v>155</v>
      </c>
      <c r="G266" s="309"/>
      <c r="H266" s="309">
        <v>210</v>
      </c>
      <c r="I266" s="313">
        <v>210</v>
      </c>
      <c r="J266" s="533" t="s">
        <v>2602</v>
      </c>
      <c r="K266" s="534"/>
      <c r="L266" s="314">
        <f>H266-F266-K266</f>
        <v>55</v>
      </c>
      <c r="M266" s="315">
        <f>L266/F266</f>
        <v>0.35483870967741937</v>
      </c>
      <c r="N266" s="316" t="s">
        <v>272</v>
      </c>
      <c r="O266" s="317">
        <v>42944</v>
      </c>
      <c r="P266" s="206"/>
      <c r="Q266" s="206"/>
      <c r="R266" s="206"/>
      <c r="S266" s="205"/>
      <c r="T266" s="206"/>
      <c r="U266" s="206"/>
      <c r="V266" s="206"/>
      <c r="W266" s="206"/>
      <c r="X266" s="206"/>
      <c r="Y266" s="206"/>
      <c r="Z266" s="206"/>
    </row>
    <row r="267" spans="1:26" s="148" customFormat="1">
      <c r="A267" s="325">
        <v>75</v>
      </c>
      <c r="B267" s="326">
        <v>42710</v>
      </c>
      <c r="C267" s="326"/>
      <c r="D267" s="327" t="s">
        <v>1619</v>
      </c>
      <c r="E267" s="325" t="s">
        <v>283</v>
      </c>
      <c r="F267" s="328" t="s">
        <v>2364</v>
      </c>
      <c r="G267" s="329"/>
      <c r="H267" s="329"/>
      <c r="I267" s="329">
        <v>174</v>
      </c>
      <c r="J267" s="536" t="s">
        <v>271</v>
      </c>
      <c r="K267" s="537"/>
      <c r="L267" s="329"/>
      <c r="M267" s="325"/>
      <c r="N267" s="330"/>
      <c r="O267" s="331"/>
      <c r="P267" s="206"/>
      <c r="S267" s="205"/>
      <c r="T267" s="206"/>
      <c r="U267" s="206"/>
      <c r="V267" s="206"/>
      <c r="W267" s="206"/>
      <c r="X267" s="206"/>
      <c r="Y267" s="206"/>
      <c r="Z267" s="206"/>
    </row>
    <row r="268" spans="1:26" s="148" customFormat="1">
      <c r="A268" s="309">
        <v>76</v>
      </c>
      <c r="B268" s="310">
        <v>42712</v>
      </c>
      <c r="C268" s="310"/>
      <c r="D268" s="311" t="s">
        <v>191</v>
      </c>
      <c r="E268" s="309" t="s">
        <v>283</v>
      </c>
      <c r="F268" s="312">
        <v>380</v>
      </c>
      <c r="G268" s="309"/>
      <c r="H268" s="309">
        <v>478</v>
      </c>
      <c r="I268" s="313">
        <v>468</v>
      </c>
      <c r="J268" s="533" t="s">
        <v>338</v>
      </c>
      <c r="K268" s="534"/>
      <c r="L268" s="314">
        <f t="shared" ref="L268:L275" si="109">H268-F268-K268</f>
        <v>98</v>
      </c>
      <c r="M268" s="315">
        <f t="shared" ref="M268:M275" si="110">L268/F268</f>
        <v>0.25789473684210529</v>
      </c>
      <c r="N268" s="316" t="s">
        <v>272</v>
      </c>
      <c r="O268" s="317">
        <v>43025</v>
      </c>
      <c r="P268" s="206"/>
      <c r="Q268" s="206"/>
      <c r="R268" s="206"/>
      <c r="S268" s="205"/>
      <c r="T268" s="206"/>
      <c r="U268" s="206"/>
      <c r="V268" s="206"/>
      <c r="W268" s="206"/>
      <c r="X268" s="206"/>
      <c r="Y268" s="206"/>
      <c r="Z268" s="206"/>
    </row>
    <row r="269" spans="1:26" s="148" customFormat="1">
      <c r="A269" s="309">
        <v>77</v>
      </c>
      <c r="B269" s="310">
        <v>42734</v>
      </c>
      <c r="C269" s="310"/>
      <c r="D269" s="311" t="s">
        <v>923</v>
      </c>
      <c r="E269" s="309" t="s">
        <v>283</v>
      </c>
      <c r="F269" s="312">
        <v>305</v>
      </c>
      <c r="G269" s="309"/>
      <c r="H269" s="309">
        <v>375</v>
      </c>
      <c r="I269" s="313">
        <v>375</v>
      </c>
      <c r="J269" s="533" t="s">
        <v>338</v>
      </c>
      <c r="K269" s="534"/>
      <c r="L269" s="314">
        <f t="shared" si="109"/>
        <v>70</v>
      </c>
      <c r="M269" s="315">
        <f t="shared" si="110"/>
        <v>0.22950819672131148</v>
      </c>
      <c r="N269" s="316" t="s">
        <v>272</v>
      </c>
      <c r="O269" s="317">
        <v>42768</v>
      </c>
      <c r="P269" s="206"/>
      <c r="Q269" s="206"/>
      <c r="R269" s="206"/>
      <c r="S269" s="205"/>
      <c r="T269" s="206"/>
      <c r="U269" s="206"/>
      <c r="V269" s="206"/>
      <c r="W269" s="206"/>
      <c r="X269" s="206"/>
      <c r="Y269" s="206"/>
      <c r="Z269" s="206"/>
    </row>
    <row r="270" spans="1:26" s="148" customFormat="1">
      <c r="A270" s="309">
        <v>78</v>
      </c>
      <c r="B270" s="310">
        <v>42739</v>
      </c>
      <c r="C270" s="310"/>
      <c r="D270" s="311" t="s">
        <v>746</v>
      </c>
      <c r="E270" s="309" t="s">
        <v>283</v>
      </c>
      <c r="F270" s="312">
        <v>99.5</v>
      </c>
      <c r="G270" s="309"/>
      <c r="H270" s="309">
        <v>158</v>
      </c>
      <c r="I270" s="313">
        <v>158</v>
      </c>
      <c r="J270" s="533" t="s">
        <v>338</v>
      </c>
      <c r="K270" s="534"/>
      <c r="L270" s="314">
        <f t="shared" si="109"/>
        <v>58.5</v>
      </c>
      <c r="M270" s="315">
        <f t="shared" si="110"/>
        <v>0.5879396984924623</v>
      </c>
      <c r="N270" s="316" t="s">
        <v>272</v>
      </c>
      <c r="O270" s="317">
        <v>42898</v>
      </c>
      <c r="P270" s="206"/>
      <c r="Q270" s="206"/>
      <c r="R270" s="206"/>
      <c r="S270" s="205"/>
      <c r="T270" s="206"/>
      <c r="U270" s="206"/>
      <c r="V270" s="206"/>
      <c r="W270" s="206"/>
      <c r="X270" s="206"/>
      <c r="Y270" s="206"/>
      <c r="Z270" s="206"/>
    </row>
    <row r="271" spans="1:26" s="148" customFormat="1">
      <c r="A271" s="309">
        <v>79</v>
      </c>
      <c r="B271" s="310">
        <v>42786</v>
      </c>
      <c r="C271" s="310"/>
      <c r="D271" s="311" t="s">
        <v>1890</v>
      </c>
      <c r="E271" s="309" t="s">
        <v>283</v>
      </c>
      <c r="F271" s="312">
        <v>202.5</v>
      </c>
      <c r="G271" s="309"/>
      <c r="H271" s="309">
        <v>234</v>
      </c>
      <c r="I271" s="313">
        <v>234</v>
      </c>
      <c r="J271" s="533" t="s">
        <v>338</v>
      </c>
      <c r="K271" s="534"/>
      <c r="L271" s="314">
        <f t="shared" si="109"/>
        <v>31.5</v>
      </c>
      <c r="M271" s="315">
        <f t="shared" si="110"/>
        <v>0.15555555555555556</v>
      </c>
      <c r="N271" s="316" t="s">
        <v>272</v>
      </c>
      <c r="O271" s="317">
        <v>42836</v>
      </c>
      <c r="P271" s="206"/>
      <c r="Q271" s="206"/>
      <c r="R271" s="206"/>
      <c r="S271" s="205"/>
      <c r="T271" s="206"/>
      <c r="U271" s="206"/>
      <c r="V271" s="206"/>
      <c r="W271" s="206"/>
      <c r="X271" s="206"/>
      <c r="Y271" s="206"/>
      <c r="Z271" s="206"/>
    </row>
    <row r="272" spans="1:26" s="148" customFormat="1">
      <c r="A272" s="309">
        <v>80</v>
      </c>
      <c r="B272" s="310">
        <v>42786</v>
      </c>
      <c r="C272" s="310"/>
      <c r="D272" s="311" t="s">
        <v>132</v>
      </c>
      <c r="E272" s="309" t="s">
        <v>283</v>
      </c>
      <c r="F272" s="312">
        <v>140.5</v>
      </c>
      <c r="G272" s="309"/>
      <c r="H272" s="309">
        <v>220</v>
      </c>
      <c r="I272" s="313">
        <v>220</v>
      </c>
      <c r="J272" s="533" t="s">
        <v>338</v>
      </c>
      <c r="K272" s="534"/>
      <c r="L272" s="314">
        <f t="shared" si="109"/>
        <v>79.5</v>
      </c>
      <c r="M272" s="315">
        <f t="shared" si="110"/>
        <v>0.5658362989323843</v>
      </c>
      <c r="N272" s="316" t="s">
        <v>272</v>
      </c>
      <c r="O272" s="317">
        <v>42864</v>
      </c>
      <c r="P272" s="206"/>
      <c r="Q272" s="206"/>
      <c r="R272" s="206"/>
      <c r="S272" s="205"/>
      <c r="T272" s="206"/>
      <c r="U272" s="206"/>
      <c r="V272" s="206"/>
      <c r="W272" s="206"/>
      <c r="X272" s="206"/>
      <c r="Y272" s="206"/>
      <c r="Z272" s="206"/>
    </row>
    <row r="273" spans="1:26" s="148" customFormat="1">
      <c r="A273" s="309">
        <v>81</v>
      </c>
      <c r="B273" s="310">
        <v>42818</v>
      </c>
      <c r="C273" s="310"/>
      <c r="D273" s="311" t="s">
        <v>2131</v>
      </c>
      <c r="E273" s="309" t="s">
        <v>283</v>
      </c>
      <c r="F273" s="312">
        <v>300.5</v>
      </c>
      <c r="G273" s="309"/>
      <c r="H273" s="309">
        <v>417.5</v>
      </c>
      <c r="I273" s="313">
        <v>420</v>
      </c>
      <c r="J273" s="533" t="s">
        <v>2962</v>
      </c>
      <c r="K273" s="534"/>
      <c r="L273" s="314">
        <f t="shared" si="109"/>
        <v>117</v>
      </c>
      <c r="M273" s="315">
        <f t="shared" si="110"/>
        <v>0.38935108153078202</v>
      </c>
      <c r="N273" s="316" t="s">
        <v>272</v>
      </c>
      <c r="O273" s="317">
        <v>43070</v>
      </c>
      <c r="P273" s="206"/>
      <c r="Q273" s="206"/>
      <c r="R273" s="206"/>
      <c r="S273" s="205"/>
      <c r="T273" s="206"/>
      <c r="U273" s="206"/>
      <c r="V273" s="206"/>
      <c r="W273" s="206"/>
      <c r="X273" s="206"/>
      <c r="Y273" s="206"/>
      <c r="Z273" s="206"/>
    </row>
    <row r="274" spans="1:26" s="148" customFormat="1">
      <c r="A274" s="309">
        <v>82</v>
      </c>
      <c r="B274" s="310">
        <v>42818</v>
      </c>
      <c r="C274" s="310"/>
      <c r="D274" s="311" t="s">
        <v>843</v>
      </c>
      <c r="E274" s="309" t="s">
        <v>283</v>
      </c>
      <c r="F274" s="312">
        <v>850</v>
      </c>
      <c r="G274" s="309"/>
      <c r="H274" s="309">
        <v>1042.5</v>
      </c>
      <c r="I274" s="313">
        <v>1023</v>
      </c>
      <c r="J274" s="533" t="s">
        <v>2481</v>
      </c>
      <c r="K274" s="534"/>
      <c r="L274" s="314">
        <f t="shared" si="109"/>
        <v>192.5</v>
      </c>
      <c r="M274" s="315">
        <f t="shared" si="110"/>
        <v>0.22647058823529412</v>
      </c>
      <c r="N274" s="316" t="s">
        <v>272</v>
      </c>
      <c r="O274" s="317">
        <v>42830</v>
      </c>
      <c r="P274" s="206"/>
      <c r="Q274" s="206"/>
      <c r="R274" s="206"/>
      <c r="S274" s="205"/>
      <c r="T274" s="206"/>
      <c r="U274" s="206"/>
      <c r="V274" s="206"/>
      <c r="W274" s="206"/>
      <c r="X274" s="206"/>
      <c r="Y274" s="206"/>
      <c r="Z274" s="206"/>
    </row>
    <row r="275" spans="1:26" s="148" customFormat="1">
      <c r="A275" s="309">
        <v>83</v>
      </c>
      <c r="B275" s="310">
        <v>42830</v>
      </c>
      <c r="C275" s="310"/>
      <c r="D275" s="311" t="s">
        <v>1676</v>
      </c>
      <c r="E275" s="309" t="s">
        <v>283</v>
      </c>
      <c r="F275" s="312">
        <v>785</v>
      </c>
      <c r="G275" s="309"/>
      <c r="H275" s="309">
        <v>930</v>
      </c>
      <c r="I275" s="313">
        <v>920</v>
      </c>
      <c r="J275" s="533" t="s">
        <v>2715</v>
      </c>
      <c r="K275" s="534"/>
      <c r="L275" s="314">
        <f t="shared" si="109"/>
        <v>145</v>
      </c>
      <c r="M275" s="315">
        <f t="shared" si="110"/>
        <v>0.18471337579617833</v>
      </c>
      <c r="N275" s="316" t="s">
        <v>272</v>
      </c>
      <c r="O275" s="317">
        <v>42976</v>
      </c>
      <c r="P275" s="206"/>
      <c r="Q275" s="206"/>
      <c r="R275" s="206"/>
      <c r="S275" s="205"/>
      <c r="T275" s="206"/>
      <c r="U275" s="206"/>
      <c r="V275" s="206"/>
      <c r="W275" s="206"/>
      <c r="X275" s="206"/>
      <c r="Y275" s="206"/>
      <c r="Z275" s="206"/>
    </row>
    <row r="276" spans="1:26" s="148" customFormat="1">
      <c r="A276" s="325">
        <v>84</v>
      </c>
      <c r="B276" s="326">
        <v>42831</v>
      </c>
      <c r="C276" s="326"/>
      <c r="D276" s="327" t="s">
        <v>2174</v>
      </c>
      <c r="E276" s="325" t="s">
        <v>283</v>
      </c>
      <c r="F276" s="328" t="s">
        <v>2475</v>
      </c>
      <c r="G276" s="329"/>
      <c r="H276" s="329"/>
      <c r="I276" s="329">
        <v>60</v>
      </c>
      <c r="J276" s="536" t="s">
        <v>271</v>
      </c>
      <c r="K276" s="537"/>
      <c r="L276" s="329"/>
      <c r="M276" s="325"/>
      <c r="N276" s="330"/>
      <c r="O276" s="331"/>
      <c r="P276" s="206"/>
      <c r="S276" s="205"/>
      <c r="T276" s="206"/>
      <c r="U276" s="206"/>
      <c r="V276" s="206"/>
      <c r="W276" s="206"/>
      <c r="X276" s="206"/>
      <c r="Y276" s="206"/>
      <c r="Z276" s="206"/>
    </row>
    <row r="277" spans="1:26" s="148" customFormat="1">
      <c r="A277" s="309">
        <v>85</v>
      </c>
      <c r="B277" s="310">
        <v>42837</v>
      </c>
      <c r="C277" s="310"/>
      <c r="D277" s="311" t="s">
        <v>60</v>
      </c>
      <c r="E277" s="309" t="s">
        <v>283</v>
      </c>
      <c r="F277" s="312">
        <v>289.5</v>
      </c>
      <c r="G277" s="309"/>
      <c r="H277" s="309">
        <v>354</v>
      </c>
      <c r="I277" s="313">
        <v>360</v>
      </c>
      <c r="J277" s="533" t="s">
        <v>2852</v>
      </c>
      <c r="K277" s="534"/>
      <c r="L277" s="314">
        <f>H277-F277-K277</f>
        <v>64.5</v>
      </c>
      <c r="M277" s="315">
        <f>L277/F277</f>
        <v>0.22279792746113988</v>
      </c>
      <c r="N277" s="316" t="s">
        <v>272</v>
      </c>
      <c r="O277" s="317">
        <v>43040</v>
      </c>
      <c r="P277" s="206"/>
      <c r="S277" s="205"/>
      <c r="T277" s="206"/>
      <c r="U277" s="206"/>
      <c r="V277" s="206"/>
      <c r="W277" s="206"/>
      <c r="X277" s="206"/>
      <c r="Y277" s="206"/>
      <c r="Z277" s="206"/>
    </row>
    <row r="278" spans="1:26" s="148" customFormat="1">
      <c r="A278" s="309">
        <v>86</v>
      </c>
      <c r="B278" s="310">
        <v>42845</v>
      </c>
      <c r="C278" s="310"/>
      <c r="D278" s="311" t="s">
        <v>1253</v>
      </c>
      <c r="E278" s="309" t="s">
        <v>283</v>
      </c>
      <c r="F278" s="312">
        <v>700</v>
      </c>
      <c r="G278" s="309"/>
      <c r="H278" s="309">
        <v>840</v>
      </c>
      <c r="I278" s="313">
        <v>840</v>
      </c>
      <c r="J278" s="533" t="s">
        <v>2563</v>
      </c>
      <c r="K278" s="534"/>
      <c r="L278" s="314">
        <f>H278-F278-K278</f>
        <v>140</v>
      </c>
      <c r="M278" s="315">
        <f>L278/F278</f>
        <v>0.2</v>
      </c>
      <c r="N278" s="316" t="s">
        <v>272</v>
      </c>
      <c r="O278" s="317">
        <v>42893</v>
      </c>
      <c r="P278" s="206"/>
      <c r="Q278" s="206"/>
      <c r="R278" s="206"/>
      <c r="S278" s="205"/>
      <c r="T278" s="206"/>
      <c r="U278" s="206"/>
      <c r="V278" s="206"/>
      <c r="W278" s="206"/>
      <c r="X278" s="206"/>
      <c r="Y278" s="206"/>
      <c r="Z278" s="206"/>
    </row>
    <row r="279" spans="1:26" s="148" customFormat="1">
      <c r="A279" s="325">
        <v>87</v>
      </c>
      <c r="B279" s="326">
        <v>42877</v>
      </c>
      <c r="C279" s="326"/>
      <c r="D279" s="327" t="s">
        <v>934</v>
      </c>
      <c r="E279" s="325" t="s">
        <v>283</v>
      </c>
      <c r="F279" s="328" t="s">
        <v>2503</v>
      </c>
      <c r="G279" s="329"/>
      <c r="H279" s="329"/>
      <c r="I279" s="329">
        <v>190</v>
      </c>
      <c r="J279" s="536" t="s">
        <v>271</v>
      </c>
      <c r="K279" s="537"/>
      <c r="L279" s="329"/>
      <c r="M279" s="325"/>
      <c r="N279" s="330"/>
      <c r="O279" s="331"/>
      <c r="P279" s="206"/>
      <c r="S279" s="205"/>
      <c r="T279" s="206"/>
      <c r="U279" s="206"/>
      <c r="V279" s="206"/>
      <c r="W279" s="206"/>
      <c r="X279" s="206"/>
      <c r="Y279" s="206"/>
      <c r="Z279" s="206"/>
    </row>
    <row r="280" spans="1:26" s="148" customFormat="1">
      <c r="A280" s="318">
        <v>88</v>
      </c>
      <c r="B280" s="319">
        <v>42887</v>
      </c>
      <c r="C280" s="319"/>
      <c r="D280" s="320" t="s">
        <v>820</v>
      </c>
      <c r="E280" s="318" t="s">
        <v>283</v>
      </c>
      <c r="F280" s="321">
        <v>260</v>
      </c>
      <c r="G280" s="322"/>
      <c r="H280" s="322">
        <v>311</v>
      </c>
      <c r="I280" s="322">
        <v>340</v>
      </c>
      <c r="J280" s="553" t="s">
        <v>2936</v>
      </c>
      <c r="K280" s="554"/>
      <c r="L280" s="322">
        <f t="shared" ref="L280:L298" si="111">H280-F280-K280</f>
        <v>51</v>
      </c>
      <c r="M280" s="323">
        <f t="shared" ref="M280:M298" si="112">L280/F280</f>
        <v>0.19615384615384615</v>
      </c>
      <c r="N280" s="321" t="s">
        <v>272</v>
      </c>
      <c r="O280" s="324">
        <v>43056</v>
      </c>
      <c r="P280" s="206"/>
      <c r="S280" s="205"/>
      <c r="T280" s="206"/>
      <c r="U280" s="206"/>
      <c r="V280" s="206"/>
      <c r="W280" s="206"/>
      <c r="X280" s="206"/>
      <c r="Y280" s="206"/>
      <c r="Z280" s="206"/>
    </row>
    <row r="281" spans="1:26" s="148" customFormat="1">
      <c r="A281" s="309">
        <v>89</v>
      </c>
      <c r="B281" s="310">
        <v>42901</v>
      </c>
      <c r="C281" s="310"/>
      <c r="D281" s="450" t="s">
        <v>3043</v>
      </c>
      <c r="E281" s="309" t="s">
        <v>283</v>
      </c>
      <c r="F281" s="312">
        <v>214.5</v>
      </c>
      <c r="G281" s="309"/>
      <c r="H281" s="309">
        <v>262</v>
      </c>
      <c r="I281" s="313">
        <v>262</v>
      </c>
      <c r="J281" s="533" t="s">
        <v>2716</v>
      </c>
      <c r="K281" s="534"/>
      <c r="L281" s="314">
        <f t="shared" si="111"/>
        <v>47.5</v>
      </c>
      <c r="M281" s="315">
        <f t="shared" si="112"/>
        <v>0.22144522144522144</v>
      </c>
      <c r="N281" s="316" t="s">
        <v>272</v>
      </c>
      <c r="O281" s="317">
        <v>42977</v>
      </c>
      <c r="P281" s="206"/>
      <c r="Q281" s="206"/>
      <c r="R281" s="206"/>
      <c r="S281" s="205"/>
      <c r="T281" s="206"/>
      <c r="U281" s="206"/>
      <c r="V281" s="206"/>
      <c r="W281" s="206"/>
      <c r="X281" s="206"/>
      <c r="Y281" s="206"/>
      <c r="Z281" s="206"/>
    </row>
    <row r="282" spans="1:26" s="148" customFormat="1">
      <c r="A282" s="309">
        <v>90</v>
      </c>
      <c r="B282" s="310">
        <v>42933</v>
      </c>
      <c r="C282" s="310"/>
      <c r="D282" s="311" t="s">
        <v>1363</v>
      </c>
      <c r="E282" s="309" t="s">
        <v>283</v>
      </c>
      <c r="F282" s="312">
        <v>370</v>
      </c>
      <c r="G282" s="309"/>
      <c r="H282" s="309">
        <v>447.5</v>
      </c>
      <c r="I282" s="313">
        <v>450</v>
      </c>
      <c r="J282" s="533" t="s">
        <v>338</v>
      </c>
      <c r="K282" s="534"/>
      <c r="L282" s="314">
        <f t="shared" si="111"/>
        <v>77.5</v>
      </c>
      <c r="M282" s="315">
        <f t="shared" si="112"/>
        <v>0.20945945945945946</v>
      </c>
      <c r="N282" s="316" t="s">
        <v>272</v>
      </c>
      <c r="O282" s="317">
        <v>43035</v>
      </c>
      <c r="P282" s="206"/>
      <c r="S282" s="205"/>
      <c r="T282" s="206"/>
      <c r="U282" s="206"/>
      <c r="V282" s="206"/>
      <c r="W282" s="206"/>
      <c r="X282" s="206"/>
      <c r="Y282" s="206"/>
      <c r="Z282" s="206"/>
    </row>
    <row r="283" spans="1:26" s="148" customFormat="1">
      <c r="A283" s="309">
        <v>91</v>
      </c>
      <c r="B283" s="310">
        <v>42943</v>
      </c>
      <c r="C283" s="310"/>
      <c r="D283" s="311" t="s">
        <v>214</v>
      </c>
      <c r="E283" s="309" t="s">
        <v>283</v>
      </c>
      <c r="F283" s="312">
        <v>657.5</v>
      </c>
      <c r="G283" s="309"/>
      <c r="H283" s="309">
        <v>825</v>
      </c>
      <c r="I283" s="313">
        <v>820</v>
      </c>
      <c r="J283" s="533" t="s">
        <v>338</v>
      </c>
      <c r="K283" s="534"/>
      <c r="L283" s="314">
        <f t="shared" si="111"/>
        <v>167.5</v>
      </c>
      <c r="M283" s="315">
        <f t="shared" si="112"/>
        <v>0.25475285171102663</v>
      </c>
      <c r="N283" s="316" t="s">
        <v>272</v>
      </c>
      <c r="O283" s="317">
        <v>43090</v>
      </c>
      <c r="P283" s="206"/>
      <c r="S283" s="205"/>
      <c r="T283" s="206"/>
      <c r="U283" s="206"/>
      <c r="V283" s="206"/>
      <c r="W283" s="206"/>
      <c r="X283" s="206"/>
      <c r="Y283" s="206"/>
      <c r="Z283" s="206"/>
    </row>
    <row r="284" spans="1:26" s="148" customFormat="1">
      <c r="A284" s="309">
        <v>92</v>
      </c>
      <c r="B284" s="310">
        <v>42964</v>
      </c>
      <c r="C284" s="310"/>
      <c r="D284" s="311" t="s">
        <v>850</v>
      </c>
      <c r="E284" s="309" t="s">
        <v>283</v>
      </c>
      <c r="F284" s="312">
        <v>605</v>
      </c>
      <c r="G284" s="309"/>
      <c r="H284" s="309">
        <v>750</v>
      </c>
      <c r="I284" s="313">
        <v>750</v>
      </c>
      <c r="J284" s="533" t="s">
        <v>2715</v>
      </c>
      <c r="K284" s="534"/>
      <c r="L284" s="314">
        <f t="shared" si="111"/>
        <v>145</v>
      </c>
      <c r="M284" s="315">
        <f t="shared" si="112"/>
        <v>0.23966942148760331</v>
      </c>
      <c r="N284" s="316" t="s">
        <v>272</v>
      </c>
      <c r="O284" s="317">
        <v>43027</v>
      </c>
      <c r="P284" s="206"/>
      <c r="Q284" s="206"/>
      <c r="R284" s="206"/>
      <c r="S284" s="205"/>
      <c r="T284" s="206"/>
      <c r="U284" s="206"/>
      <c r="V284" s="206"/>
      <c r="W284" s="206"/>
      <c r="X284" s="206"/>
      <c r="Y284" s="206"/>
      <c r="Z284" s="206"/>
    </row>
    <row r="285" spans="1:26" s="148" customFormat="1">
      <c r="A285" s="318">
        <v>93</v>
      </c>
      <c r="B285" s="319">
        <v>42979</v>
      </c>
      <c r="C285" s="319"/>
      <c r="D285" s="320" t="s">
        <v>1812</v>
      </c>
      <c r="E285" s="318" t="s">
        <v>283</v>
      </c>
      <c r="F285" s="321">
        <v>255</v>
      </c>
      <c r="G285" s="322"/>
      <c r="H285" s="322">
        <v>307.5</v>
      </c>
      <c r="I285" s="322">
        <v>320</v>
      </c>
      <c r="J285" s="553" t="s">
        <v>3002</v>
      </c>
      <c r="K285" s="554"/>
      <c r="L285" s="322">
        <f t="shared" si="111"/>
        <v>52.5</v>
      </c>
      <c r="M285" s="323">
        <f t="shared" si="112"/>
        <v>0.20588235294117646</v>
      </c>
      <c r="N285" s="321" t="s">
        <v>272</v>
      </c>
      <c r="O285" s="324">
        <v>43098</v>
      </c>
      <c r="P285" s="206"/>
      <c r="S285" s="205"/>
      <c r="T285" s="206"/>
      <c r="U285" s="206"/>
      <c r="V285" s="206"/>
      <c r="W285" s="206"/>
      <c r="X285" s="206"/>
      <c r="Y285" s="206"/>
      <c r="Z285" s="206"/>
    </row>
    <row r="286" spans="1:26" s="148" customFormat="1">
      <c r="A286" s="309">
        <v>94</v>
      </c>
      <c r="B286" s="310">
        <v>42997</v>
      </c>
      <c r="C286" s="310"/>
      <c r="D286" s="311" t="s">
        <v>1842</v>
      </c>
      <c r="E286" s="309" t="s">
        <v>283</v>
      </c>
      <c r="F286" s="312">
        <v>215</v>
      </c>
      <c r="G286" s="309"/>
      <c r="H286" s="309">
        <v>258</v>
      </c>
      <c r="I286" s="313">
        <v>258</v>
      </c>
      <c r="J286" s="533" t="s">
        <v>338</v>
      </c>
      <c r="K286" s="534"/>
      <c r="L286" s="314">
        <f t="shared" si="111"/>
        <v>43</v>
      </c>
      <c r="M286" s="315">
        <f t="shared" si="112"/>
        <v>0.2</v>
      </c>
      <c r="N286" s="316" t="s">
        <v>272</v>
      </c>
      <c r="O286" s="317">
        <v>43040</v>
      </c>
      <c r="P286" s="206"/>
      <c r="S286" s="205"/>
      <c r="T286" s="206"/>
      <c r="U286" s="206"/>
      <c r="V286" s="206"/>
      <c r="W286" s="206"/>
      <c r="X286" s="206"/>
      <c r="Y286" s="206"/>
      <c r="Z286" s="206"/>
    </row>
    <row r="287" spans="1:26" s="148" customFormat="1">
      <c r="A287" s="309">
        <v>95</v>
      </c>
      <c r="B287" s="310">
        <v>42998</v>
      </c>
      <c r="C287" s="310"/>
      <c r="D287" s="311" t="s">
        <v>651</v>
      </c>
      <c r="E287" s="309" t="s">
        <v>283</v>
      </c>
      <c r="F287" s="312">
        <v>75</v>
      </c>
      <c r="G287" s="309"/>
      <c r="H287" s="309">
        <v>90</v>
      </c>
      <c r="I287" s="313">
        <v>90</v>
      </c>
      <c r="J287" s="533" t="s">
        <v>2780</v>
      </c>
      <c r="K287" s="534"/>
      <c r="L287" s="314">
        <f t="shared" si="111"/>
        <v>15</v>
      </c>
      <c r="M287" s="315">
        <f t="shared" si="112"/>
        <v>0.2</v>
      </c>
      <c r="N287" s="316" t="s">
        <v>272</v>
      </c>
      <c r="O287" s="317">
        <v>43019</v>
      </c>
      <c r="P287" s="206"/>
      <c r="Q287" s="206"/>
      <c r="R287" s="206"/>
      <c r="S287" s="205"/>
      <c r="T287" s="206"/>
      <c r="U287" s="206"/>
      <c r="V287" s="206"/>
      <c r="W287" s="206"/>
      <c r="X287" s="206"/>
      <c r="Y287" s="206"/>
      <c r="Z287" s="206"/>
    </row>
    <row r="288" spans="1:26" s="148" customFormat="1">
      <c r="A288" s="309">
        <v>96</v>
      </c>
      <c r="B288" s="310">
        <v>43011</v>
      </c>
      <c r="C288" s="310"/>
      <c r="D288" s="311" t="s">
        <v>2297</v>
      </c>
      <c r="E288" s="309" t="s">
        <v>283</v>
      </c>
      <c r="F288" s="312">
        <v>315</v>
      </c>
      <c r="G288" s="309"/>
      <c r="H288" s="309">
        <v>392</v>
      </c>
      <c r="I288" s="313">
        <v>384</v>
      </c>
      <c r="J288" s="533" t="s">
        <v>2776</v>
      </c>
      <c r="K288" s="534"/>
      <c r="L288" s="314">
        <f t="shared" si="111"/>
        <v>77</v>
      </c>
      <c r="M288" s="315">
        <f t="shared" si="112"/>
        <v>0.24444444444444444</v>
      </c>
      <c r="N288" s="316" t="s">
        <v>272</v>
      </c>
      <c r="O288" s="317">
        <v>43017</v>
      </c>
      <c r="P288" s="206"/>
      <c r="Q288" s="206"/>
      <c r="R288" s="206"/>
      <c r="S288" s="205"/>
      <c r="T288" s="206"/>
      <c r="U288" s="206"/>
      <c r="V288" s="206"/>
      <c r="W288" s="206"/>
      <c r="X288" s="206"/>
      <c r="Y288" s="206"/>
      <c r="Z288" s="206"/>
    </row>
    <row r="289" spans="1:27" s="148" customFormat="1">
      <c r="A289" s="309">
        <v>97</v>
      </c>
      <c r="B289" s="310">
        <v>43013</v>
      </c>
      <c r="C289" s="310"/>
      <c r="D289" s="311" t="s">
        <v>1504</v>
      </c>
      <c r="E289" s="309" t="s">
        <v>283</v>
      </c>
      <c r="F289" s="312">
        <v>145</v>
      </c>
      <c r="G289" s="309"/>
      <c r="H289" s="309">
        <v>179</v>
      </c>
      <c r="I289" s="313">
        <v>180</v>
      </c>
      <c r="J289" s="533" t="s">
        <v>2793</v>
      </c>
      <c r="K289" s="534"/>
      <c r="L289" s="314">
        <f t="shared" si="111"/>
        <v>34</v>
      </c>
      <c r="M289" s="315">
        <f t="shared" si="112"/>
        <v>0.23448275862068965</v>
      </c>
      <c r="N289" s="316" t="s">
        <v>272</v>
      </c>
      <c r="O289" s="317">
        <v>43025</v>
      </c>
      <c r="P289" s="206"/>
      <c r="Q289" s="206"/>
      <c r="R289" s="206"/>
      <c r="S289" s="205"/>
      <c r="T289" s="206"/>
      <c r="U289" s="206"/>
      <c r="V289" s="206"/>
      <c r="W289" s="206"/>
      <c r="X289" s="206"/>
      <c r="Y289" s="206"/>
      <c r="Z289" s="206"/>
    </row>
    <row r="290" spans="1:27" s="148" customFormat="1">
      <c r="A290" s="309">
        <v>98</v>
      </c>
      <c r="B290" s="310">
        <v>43014</v>
      </c>
      <c r="C290" s="310"/>
      <c r="D290" s="311" t="s">
        <v>678</v>
      </c>
      <c r="E290" s="309" t="s">
        <v>283</v>
      </c>
      <c r="F290" s="312">
        <v>256</v>
      </c>
      <c r="G290" s="309"/>
      <c r="H290" s="309">
        <v>323</v>
      </c>
      <c r="I290" s="313">
        <v>320</v>
      </c>
      <c r="J290" s="533" t="s">
        <v>338</v>
      </c>
      <c r="K290" s="534"/>
      <c r="L290" s="314">
        <f t="shared" si="111"/>
        <v>67</v>
      </c>
      <c r="M290" s="315">
        <f t="shared" si="112"/>
        <v>0.26171875</v>
      </c>
      <c r="N290" s="316" t="s">
        <v>272</v>
      </c>
      <c r="O290" s="317">
        <v>43067</v>
      </c>
      <c r="P290" s="206"/>
      <c r="S290" s="205"/>
      <c r="T290" s="206"/>
      <c r="U290" s="206"/>
      <c r="V290" s="206"/>
      <c r="W290" s="206"/>
      <c r="X290" s="206"/>
      <c r="Y290" s="206"/>
      <c r="Z290" s="206"/>
    </row>
    <row r="291" spans="1:27" s="148" customFormat="1">
      <c r="A291" s="318">
        <v>99</v>
      </c>
      <c r="B291" s="319">
        <v>43017</v>
      </c>
      <c r="C291" s="319"/>
      <c r="D291" s="320" t="s">
        <v>132</v>
      </c>
      <c r="E291" s="318" t="s">
        <v>283</v>
      </c>
      <c r="F291" s="321">
        <v>152.5</v>
      </c>
      <c r="G291" s="322"/>
      <c r="H291" s="322">
        <v>183.5</v>
      </c>
      <c r="I291" s="322">
        <v>210</v>
      </c>
      <c r="J291" s="553" t="s">
        <v>2857</v>
      </c>
      <c r="K291" s="554"/>
      <c r="L291" s="322">
        <f t="shared" si="111"/>
        <v>31</v>
      </c>
      <c r="M291" s="323">
        <f t="shared" si="112"/>
        <v>0.20327868852459016</v>
      </c>
      <c r="N291" s="321" t="s">
        <v>272</v>
      </c>
      <c r="O291" s="324">
        <v>43042</v>
      </c>
      <c r="P291" s="206"/>
      <c r="S291" s="205"/>
      <c r="T291" s="206"/>
      <c r="U291" s="206"/>
      <c r="V291" s="206"/>
      <c r="W291" s="206"/>
      <c r="X291" s="206"/>
      <c r="Y291" s="206"/>
      <c r="Z291" s="206"/>
    </row>
    <row r="292" spans="1:27" s="148" customFormat="1">
      <c r="A292" s="309">
        <v>100</v>
      </c>
      <c r="B292" s="310">
        <v>43017</v>
      </c>
      <c r="C292" s="310"/>
      <c r="D292" s="311" t="s">
        <v>792</v>
      </c>
      <c r="E292" s="309" t="s">
        <v>283</v>
      </c>
      <c r="F292" s="312">
        <v>137.5</v>
      </c>
      <c r="G292" s="309"/>
      <c r="H292" s="309">
        <v>184</v>
      </c>
      <c r="I292" s="313">
        <v>183</v>
      </c>
      <c r="J292" s="535" t="s">
        <v>2861</v>
      </c>
      <c r="K292" s="534"/>
      <c r="L292" s="314">
        <f t="shared" si="111"/>
        <v>46.5</v>
      </c>
      <c r="M292" s="315">
        <f t="shared" si="112"/>
        <v>0.33818181818181819</v>
      </c>
      <c r="N292" s="316" t="s">
        <v>272</v>
      </c>
      <c r="O292" s="317">
        <v>43108</v>
      </c>
      <c r="P292" s="206"/>
      <c r="S292" s="205"/>
      <c r="T292" s="206"/>
      <c r="U292" s="206"/>
      <c r="V292" s="206"/>
      <c r="W292" s="206"/>
      <c r="X292" s="206"/>
      <c r="Y292" s="206"/>
      <c r="Z292" s="206"/>
    </row>
    <row r="293" spans="1:27" s="148" customFormat="1">
      <c r="A293" s="309">
        <v>101</v>
      </c>
      <c r="B293" s="310">
        <v>43018</v>
      </c>
      <c r="C293" s="310"/>
      <c r="D293" s="311" t="s">
        <v>2779</v>
      </c>
      <c r="E293" s="309" t="s">
        <v>283</v>
      </c>
      <c r="F293" s="312">
        <v>895</v>
      </c>
      <c r="G293" s="309"/>
      <c r="H293" s="309">
        <v>1122.5</v>
      </c>
      <c r="I293" s="313">
        <v>1078</v>
      </c>
      <c r="J293" s="535" t="s">
        <v>3127</v>
      </c>
      <c r="K293" s="534"/>
      <c r="L293" s="314">
        <f t="shared" si="111"/>
        <v>227.5</v>
      </c>
      <c r="M293" s="315">
        <f t="shared" si="112"/>
        <v>0.25418994413407819</v>
      </c>
      <c r="N293" s="316" t="s">
        <v>272</v>
      </c>
      <c r="O293" s="317">
        <v>43117</v>
      </c>
      <c r="P293" s="206"/>
      <c r="S293" s="205"/>
      <c r="T293" s="206"/>
      <c r="U293" s="206"/>
      <c r="V293" s="206"/>
      <c r="W293" s="206"/>
      <c r="X293" s="206"/>
      <c r="Y293" s="206"/>
      <c r="Z293" s="206"/>
    </row>
    <row r="294" spans="1:27" s="148" customFormat="1">
      <c r="A294" s="309">
        <v>102</v>
      </c>
      <c r="B294" s="310">
        <v>43018</v>
      </c>
      <c r="C294" s="310"/>
      <c r="D294" s="311" t="s">
        <v>1506</v>
      </c>
      <c r="E294" s="309" t="s">
        <v>283</v>
      </c>
      <c r="F294" s="312">
        <v>125.5</v>
      </c>
      <c r="G294" s="309"/>
      <c r="H294" s="309">
        <v>158</v>
      </c>
      <c r="I294" s="313">
        <v>155</v>
      </c>
      <c r="J294" s="535" t="s">
        <v>2861</v>
      </c>
      <c r="K294" s="534"/>
      <c r="L294" s="314">
        <f t="shared" si="111"/>
        <v>32.5</v>
      </c>
      <c r="M294" s="315">
        <f t="shared" si="112"/>
        <v>0.25896414342629481</v>
      </c>
      <c r="N294" s="316" t="s">
        <v>272</v>
      </c>
      <c r="O294" s="317">
        <v>43067</v>
      </c>
      <c r="P294" s="206"/>
      <c r="S294" s="205"/>
      <c r="T294" s="206"/>
      <c r="U294" s="206"/>
      <c r="V294" s="206"/>
      <c r="W294" s="206"/>
      <c r="X294" s="206"/>
      <c r="Y294" s="206"/>
      <c r="Z294" s="206"/>
    </row>
    <row r="295" spans="1:27" s="148" customFormat="1">
      <c r="A295" s="309">
        <v>103</v>
      </c>
      <c r="B295" s="310">
        <v>43020</v>
      </c>
      <c r="C295" s="310"/>
      <c r="D295" s="311" t="s">
        <v>724</v>
      </c>
      <c r="E295" s="309" t="s">
        <v>283</v>
      </c>
      <c r="F295" s="312">
        <v>525</v>
      </c>
      <c r="G295" s="309"/>
      <c r="H295" s="309">
        <v>629</v>
      </c>
      <c r="I295" s="313">
        <v>629</v>
      </c>
      <c r="J295" s="533" t="s">
        <v>338</v>
      </c>
      <c r="K295" s="534"/>
      <c r="L295" s="314">
        <f t="shared" si="111"/>
        <v>104</v>
      </c>
      <c r="M295" s="315">
        <f t="shared" si="112"/>
        <v>0.1980952380952381</v>
      </c>
      <c r="N295" s="316" t="s">
        <v>272</v>
      </c>
      <c r="O295" s="317">
        <v>43119</v>
      </c>
      <c r="P295" s="206"/>
      <c r="S295" s="205"/>
      <c r="T295" s="206"/>
      <c r="U295" s="206"/>
      <c r="V295" s="206"/>
      <c r="W295" s="206"/>
      <c r="X295" s="206"/>
      <c r="Y295" s="206"/>
      <c r="Z295" s="206"/>
    </row>
    <row r="296" spans="1:27" s="148" customFormat="1">
      <c r="A296" s="369">
        <v>104</v>
      </c>
      <c r="B296" s="370">
        <v>43046</v>
      </c>
      <c r="C296" s="370"/>
      <c r="D296" s="371" t="s">
        <v>970</v>
      </c>
      <c r="E296" s="369" t="s">
        <v>283</v>
      </c>
      <c r="F296" s="372">
        <v>740</v>
      </c>
      <c r="G296" s="369"/>
      <c r="H296" s="369">
        <v>892.5</v>
      </c>
      <c r="I296" s="373">
        <v>900</v>
      </c>
      <c r="J296" s="549" t="s">
        <v>2866</v>
      </c>
      <c r="K296" s="550"/>
      <c r="L296" s="374">
        <f t="shared" si="111"/>
        <v>152.5</v>
      </c>
      <c r="M296" s="375">
        <f t="shared" si="112"/>
        <v>0.20608108108108109</v>
      </c>
      <c r="N296" s="376" t="s">
        <v>272</v>
      </c>
      <c r="O296" s="377">
        <v>43052</v>
      </c>
      <c r="P296" s="206"/>
      <c r="S296" s="205"/>
      <c r="T296" s="206"/>
      <c r="U296" s="206"/>
      <c r="V296" s="206"/>
      <c r="W296" s="206"/>
      <c r="X296" s="206"/>
      <c r="Y296" s="206"/>
      <c r="Z296" s="206"/>
    </row>
    <row r="297" spans="1:27" s="367" customFormat="1">
      <c r="A297" s="369">
        <v>105</v>
      </c>
      <c r="B297" s="370">
        <v>43073</v>
      </c>
      <c r="C297" s="370"/>
      <c r="D297" s="371" t="s">
        <v>1758</v>
      </c>
      <c r="E297" s="369" t="s">
        <v>283</v>
      </c>
      <c r="F297" s="372">
        <v>118.5</v>
      </c>
      <c r="G297" s="369"/>
      <c r="H297" s="369">
        <v>143.5</v>
      </c>
      <c r="I297" s="373">
        <v>145</v>
      </c>
      <c r="J297" s="549" t="s">
        <v>2965</v>
      </c>
      <c r="K297" s="550"/>
      <c r="L297" s="374">
        <f t="shared" si="111"/>
        <v>25</v>
      </c>
      <c r="M297" s="375">
        <f t="shared" si="112"/>
        <v>0.2109704641350211</v>
      </c>
      <c r="N297" s="376" t="s">
        <v>272</v>
      </c>
      <c r="O297" s="377">
        <v>43097</v>
      </c>
      <c r="P297" s="366"/>
      <c r="S297" s="368"/>
      <c r="T297" s="366"/>
      <c r="U297" s="366"/>
      <c r="V297" s="366"/>
      <c r="W297" s="366"/>
      <c r="X297" s="366"/>
      <c r="Y297" s="366"/>
      <c r="Z297" s="366"/>
    </row>
    <row r="298" spans="1:27" s="367" customFormat="1">
      <c r="A298" s="318">
        <v>106</v>
      </c>
      <c r="B298" s="319">
        <v>43074</v>
      </c>
      <c r="C298" s="319"/>
      <c r="D298" s="320" t="s">
        <v>457</v>
      </c>
      <c r="E298" s="318" t="s">
        <v>283</v>
      </c>
      <c r="F298" s="321">
        <v>177.5</v>
      </c>
      <c r="G298" s="322"/>
      <c r="H298" s="322">
        <v>215</v>
      </c>
      <c r="I298" s="322">
        <v>230</v>
      </c>
      <c r="J298" s="551" t="s">
        <v>2994</v>
      </c>
      <c r="K298" s="552"/>
      <c r="L298" s="322">
        <f t="shared" si="111"/>
        <v>37.5</v>
      </c>
      <c r="M298" s="323">
        <f t="shared" si="112"/>
        <v>0.21126760563380281</v>
      </c>
      <c r="N298" s="321" t="s">
        <v>272</v>
      </c>
      <c r="O298" s="324">
        <v>43096</v>
      </c>
      <c r="P298" s="366"/>
      <c r="S298" s="368"/>
      <c r="T298" s="366"/>
      <c r="U298" s="366"/>
      <c r="V298" s="366"/>
      <c r="W298" s="366"/>
      <c r="X298" s="366"/>
      <c r="Y298" s="366"/>
      <c r="Z298" s="366"/>
    </row>
    <row r="299" spans="1:27" s="367" customFormat="1">
      <c r="A299" s="378">
        <v>107</v>
      </c>
      <c r="B299" s="379">
        <v>43090</v>
      </c>
      <c r="C299" s="379"/>
      <c r="D299" s="449" t="s">
        <v>1191</v>
      </c>
      <c r="E299" s="378" t="s">
        <v>283</v>
      </c>
      <c r="F299" s="381" t="s">
        <v>2988</v>
      </c>
      <c r="G299" s="378"/>
      <c r="H299" s="378"/>
      <c r="I299" s="382">
        <v>872</v>
      </c>
      <c r="J299" s="531" t="s">
        <v>271</v>
      </c>
      <c r="K299" s="532"/>
      <c r="L299" s="384"/>
      <c r="M299" s="385"/>
      <c r="N299" s="383"/>
      <c r="O299" s="386"/>
      <c r="P299" s="366"/>
      <c r="S299" s="368"/>
      <c r="T299" s="366"/>
      <c r="U299" s="366"/>
      <c r="V299" s="366"/>
      <c r="W299" s="366"/>
      <c r="X299" s="366"/>
      <c r="Y299" s="366"/>
      <c r="Z299" s="366"/>
    </row>
    <row r="300" spans="1:27" s="367" customFormat="1">
      <c r="A300" s="378">
        <v>108</v>
      </c>
      <c r="B300" s="379">
        <v>43098</v>
      </c>
      <c r="C300" s="379"/>
      <c r="D300" s="449" t="s">
        <v>2297</v>
      </c>
      <c r="E300" s="378" t="s">
        <v>283</v>
      </c>
      <c r="F300" s="381" t="s">
        <v>3003</v>
      </c>
      <c r="G300" s="378"/>
      <c r="H300" s="378"/>
      <c r="I300" s="382">
        <v>539</v>
      </c>
      <c r="J300" s="531" t="s">
        <v>271</v>
      </c>
      <c r="K300" s="532"/>
      <c r="L300" s="384"/>
      <c r="M300" s="385"/>
      <c r="N300" s="383"/>
      <c r="O300" s="386"/>
      <c r="P300" s="366"/>
      <c r="S300" s="368"/>
      <c r="T300" s="366"/>
      <c r="U300" s="366"/>
      <c r="V300" s="366"/>
      <c r="W300" s="366"/>
      <c r="X300" s="366"/>
      <c r="Y300" s="366"/>
      <c r="Z300" s="366"/>
    </row>
    <row r="301" spans="1:27" s="367" customFormat="1">
      <c r="A301" s="378">
        <v>109</v>
      </c>
      <c r="B301" s="379">
        <v>43098</v>
      </c>
      <c r="C301" s="379"/>
      <c r="D301" s="380" t="s">
        <v>2175</v>
      </c>
      <c r="E301" s="378" t="s">
        <v>283</v>
      </c>
      <c r="F301" s="381" t="s">
        <v>2996</v>
      </c>
      <c r="G301" s="378"/>
      <c r="H301" s="378"/>
      <c r="I301" s="382">
        <v>1084</v>
      </c>
      <c r="J301" s="531" t="s">
        <v>271</v>
      </c>
      <c r="K301" s="532"/>
      <c r="L301" s="384"/>
      <c r="M301" s="385"/>
      <c r="N301" s="383"/>
      <c r="O301" s="386"/>
      <c r="P301" s="366"/>
      <c r="S301" s="368"/>
      <c r="T301" s="366"/>
      <c r="U301" s="366"/>
      <c r="V301" s="366"/>
      <c r="W301" s="366"/>
      <c r="X301" s="366"/>
      <c r="Y301" s="366"/>
      <c r="Z301" s="366"/>
    </row>
    <row r="302" spans="1:27" s="367" customFormat="1">
      <c r="A302" s="378"/>
      <c r="B302" s="379"/>
      <c r="C302" s="379"/>
      <c r="D302" s="380"/>
      <c r="E302" s="378"/>
      <c r="F302" s="381"/>
      <c r="G302" s="378"/>
      <c r="H302" s="378"/>
      <c r="I302" s="382"/>
      <c r="J302" s="532"/>
      <c r="K302" s="532"/>
      <c r="L302" s="384"/>
      <c r="M302" s="385"/>
      <c r="N302" s="383"/>
      <c r="O302" s="386"/>
      <c r="P302" s="366"/>
      <c r="S302" s="368"/>
      <c r="T302" s="366"/>
      <c r="U302" s="366"/>
      <c r="V302" s="366"/>
      <c r="W302" s="366"/>
      <c r="X302" s="366"/>
      <c r="Y302" s="366"/>
      <c r="Z302" s="366"/>
    </row>
    <row r="303" spans="1:27" s="148" customFormat="1">
      <c r="A303" s="285"/>
      <c r="B303" s="286"/>
      <c r="C303" s="286"/>
      <c r="D303" s="287"/>
      <c r="E303" s="288"/>
      <c r="F303" s="219"/>
      <c r="G303" s="289"/>
      <c r="H303" s="289"/>
      <c r="I303" s="290"/>
      <c r="J303" s="228"/>
      <c r="K303" s="547"/>
      <c r="L303" s="548"/>
      <c r="M303" s="288"/>
      <c r="N303" s="224"/>
      <c r="O303" s="225"/>
      <c r="P303" s="206"/>
      <c r="S303" s="205"/>
      <c r="T303" s="206"/>
      <c r="U303" s="206"/>
      <c r="V303" s="206"/>
      <c r="W303" s="206"/>
      <c r="X303" s="206"/>
      <c r="Y303" s="206"/>
      <c r="Z303" s="206"/>
    </row>
    <row r="304" spans="1:27">
      <c r="A304" s="96"/>
      <c r="B304" s="97"/>
      <c r="C304" s="97"/>
      <c r="D304" s="98"/>
      <c r="E304" s="99"/>
      <c r="F304" s="182" t="s">
        <v>371</v>
      </c>
      <c r="G304" s="88"/>
      <c r="H304" s="167"/>
      <c r="I304" s="185"/>
      <c r="J304" s="159"/>
      <c r="K304" s="159"/>
      <c r="L304" s="89"/>
      <c r="M304" s="89"/>
      <c r="N304" s="89"/>
      <c r="O304" s="18"/>
      <c r="P304" s="9"/>
      <c r="Q304" s="1"/>
      <c r="R304" s="1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96"/>
      <c r="B305" s="97"/>
      <c r="C305" s="97"/>
      <c r="D305" s="98"/>
      <c r="E305" s="99"/>
      <c r="F305" s="182"/>
      <c r="G305" s="88"/>
      <c r="H305" s="167"/>
      <c r="I305" s="185"/>
      <c r="J305" s="159"/>
      <c r="K305" s="159"/>
      <c r="L305" s="89"/>
      <c r="M305" s="89"/>
      <c r="N305" s="89"/>
      <c r="O305" s="18"/>
      <c r="P305" s="9"/>
      <c r="Q305" s="1"/>
      <c r="R305" s="1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43" t="s">
        <v>172</v>
      </c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9"/>
      <c r="Q306" s="1"/>
      <c r="R306" s="1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37" t="s">
        <v>173</v>
      </c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9"/>
      <c r="Q307" s="1"/>
      <c r="R307" s="1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37" t="s">
        <v>174</v>
      </c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9"/>
      <c r="Q308" s="1"/>
      <c r="R308" s="1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37" t="s">
        <v>175</v>
      </c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9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44" t="s">
        <v>176</v>
      </c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9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44" t="s">
        <v>177</v>
      </c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44" t="s">
        <v>178</v>
      </c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44" t="s">
        <v>179</v>
      </c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180</v>
      </c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181</v>
      </c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J324" s="158"/>
      <c r="K324" s="158"/>
      <c r="L324" s="119"/>
      <c r="M324" s="148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J325" s="158"/>
      <c r="K325" s="158"/>
      <c r="L325" s="119"/>
      <c r="M325" s="148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J326" s="158"/>
      <c r="K326" s="158"/>
      <c r="L326" s="11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J327" s="158"/>
      <c r="K327" s="158"/>
      <c r="L327" s="11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8"/>
      <c r="K328" s="158"/>
      <c r="L328" s="119"/>
      <c r="M328" s="148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7"/>
      <c r="K378" s="147"/>
      <c r="L378" s="89"/>
      <c r="M378" s="89"/>
      <c r="N378" s="89"/>
      <c r="O378" s="18"/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7"/>
      <c r="K379" s="147"/>
      <c r="L379" s="89"/>
      <c r="M379" s="89"/>
      <c r="N379" s="89"/>
      <c r="O379" s="18"/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7"/>
      <c r="K380" s="147"/>
      <c r="L380" s="89"/>
      <c r="M380" s="89"/>
      <c r="N380" s="89"/>
      <c r="O380" s="18"/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7"/>
      <c r="K381" s="147"/>
      <c r="L381" s="89"/>
      <c r="M381" s="89"/>
      <c r="N381" s="89"/>
      <c r="O381" s="18"/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7"/>
      <c r="K382" s="147"/>
      <c r="L382" s="89"/>
      <c r="M382" s="89"/>
      <c r="N382" s="89"/>
      <c r="O382" s="18"/>
      <c r="P382" s="147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7"/>
      <c r="K383" s="147"/>
      <c r="L383" s="89"/>
      <c r="M383" s="89"/>
      <c r="N383" s="89"/>
      <c r="O383" s="18"/>
      <c r="P383" s="147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7"/>
      <c r="K384" s="147"/>
      <c r="L384" s="89"/>
      <c r="M384" s="89"/>
      <c r="N384" s="89"/>
      <c r="O384" s="18"/>
      <c r="P384" s="147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7"/>
      <c r="K385" s="147"/>
      <c r="L385" s="89"/>
      <c r="M385" s="89"/>
      <c r="N385" s="89"/>
      <c r="O385" s="18"/>
      <c r="P385" s="147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7"/>
      <c r="K386" s="147"/>
      <c r="L386" s="89"/>
      <c r="M386" s="89"/>
      <c r="N386" s="89"/>
      <c r="O386" s="18"/>
      <c r="P386" s="147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7"/>
      <c r="K387" s="147"/>
      <c r="L387" s="89"/>
      <c r="M387" s="89"/>
      <c r="N387" s="89"/>
      <c r="O387" s="18"/>
      <c r="P387" s="147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7"/>
      <c r="K388" s="147"/>
      <c r="L388" s="89"/>
      <c r="M388" s="89"/>
      <c r="N388" s="89"/>
      <c r="O388" s="18"/>
      <c r="P388" s="147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7"/>
      <c r="K389" s="147"/>
      <c r="L389" s="89"/>
      <c r="M389" s="89"/>
      <c r="N389" s="89"/>
      <c r="O389" s="18"/>
      <c r="P389" s="147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7"/>
      <c r="K390" s="147"/>
      <c r="L390" s="89"/>
      <c r="M390" s="89"/>
      <c r="N390" s="89"/>
      <c r="O390" s="18"/>
      <c r="P390" s="147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7"/>
      <c r="K391" s="147"/>
      <c r="L391" s="89"/>
      <c r="M391" s="89"/>
      <c r="N391" s="89"/>
      <c r="O391" s="18"/>
      <c r="P391" s="147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7"/>
      <c r="K392" s="147"/>
      <c r="L392" s="89"/>
      <c r="M392" s="89"/>
      <c r="N392" s="89"/>
      <c r="O392" s="18"/>
      <c r="P392" s="147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7"/>
      <c r="K393" s="147"/>
      <c r="L393" s="89"/>
      <c r="M393" s="89"/>
      <c r="N393" s="89"/>
      <c r="O393" s="18"/>
      <c r="P393" s="147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7"/>
      <c r="K394" s="147"/>
      <c r="L394" s="89"/>
      <c r="M394" s="89"/>
      <c r="N394" s="89"/>
      <c r="O394" s="18"/>
      <c r="P394" s="147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7"/>
      <c r="K395" s="147"/>
      <c r="L395" s="89"/>
      <c r="M395" s="89"/>
      <c r="N395" s="89"/>
      <c r="O395" s="18"/>
      <c r="P395" s="147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7"/>
      <c r="K396" s="147"/>
      <c r="L396" s="89"/>
      <c r="M396" s="89"/>
      <c r="N396" s="89"/>
      <c r="O396" s="18"/>
      <c r="P396" s="147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7"/>
      <c r="K397" s="147"/>
      <c r="L397" s="89"/>
      <c r="M397" s="89"/>
      <c r="N397" s="89"/>
      <c r="O397" s="18"/>
      <c r="P397" s="147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7"/>
      <c r="K398" s="147"/>
      <c r="L398" s="89"/>
      <c r="M398" s="89"/>
      <c r="N398" s="89"/>
      <c r="O398" s="18"/>
      <c r="P398" s="147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7"/>
      <c r="K399" s="147"/>
      <c r="L399" s="89"/>
      <c r="M399" s="89"/>
      <c r="N399" s="89"/>
      <c r="O399" s="18"/>
      <c r="P399" s="147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7"/>
      <c r="K400" s="147"/>
      <c r="L400" s="89"/>
      <c r="M400" s="89"/>
      <c r="N400" s="89"/>
      <c r="O400" s="18"/>
      <c r="P400" s="147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7"/>
      <c r="K401" s="147"/>
      <c r="L401" s="89"/>
      <c r="M401" s="89"/>
      <c r="N401" s="89"/>
      <c r="O401" s="18"/>
      <c r="P401" s="147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7"/>
      <c r="K402" s="147"/>
      <c r="L402" s="89"/>
      <c r="M402" s="89"/>
      <c r="N402" s="89"/>
      <c r="O402" s="18"/>
      <c r="P402" s="147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7"/>
      <c r="K403" s="147"/>
      <c r="L403" s="89"/>
      <c r="M403" s="89"/>
      <c r="N403" s="89"/>
      <c r="O403" s="18"/>
      <c r="P403" s="147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7"/>
      <c r="K404" s="147"/>
      <c r="L404" s="89"/>
      <c r="M404" s="89"/>
      <c r="N404" s="89"/>
      <c r="O404" s="18"/>
      <c r="P404" s="147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7"/>
      <c r="K405" s="147"/>
      <c r="L405" s="89"/>
      <c r="M405" s="89"/>
      <c r="N405" s="89"/>
      <c r="O405" s="18"/>
      <c r="P405" s="147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7"/>
      <c r="K406" s="147"/>
      <c r="L406" s="89"/>
      <c r="M406" s="89"/>
      <c r="N406" s="89"/>
      <c r="O406" s="18"/>
      <c r="P406" s="147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7"/>
      <c r="K407" s="147"/>
      <c r="L407" s="89"/>
      <c r="M407" s="89"/>
      <c r="N407" s="89"/>
      <c r="O407" s="18"/>
      <c r="P407" s="147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7"/>
      <c r="K408" s="147"/>
      <c r="L408" s="89"/>
      <c r="M408" s="89"/>
      <c r="N408" s="89"/>
      <c r="O408" s="18"/>
      <c r="P408" s="147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P409" s="147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P410" s="147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P411" s="147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P412" s="147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7"/>
      <c r="Q413" s="18"/>
      <c r="R413" s="18"/>
    </row>
    <row r="414" spans="1:27">
      <c r="P414" s="147"/>
    </row>
    <row r="415" spans="1:27">
      <c r="P415" s="147"/>
    </row>
    <row r="420" spans="5:15">
      <c r="K420" s="119"/>
    </row>
    <row r="425" spans="5:15">
      <c r="E425" s="158"/>
      <c r="G425" s="119"/>
      <c r="H425" s="148"/>
    </row>
    <row r="427" spans="5:15">
      <c r="L427" s="148"/>
      <c r="M427" s="148"/>
      <c r="N427" s="148"/>
      <c r="O427" s="148"/>
    </row>
    <row r="428" spans="5:15">
      <c r="L428" s="148"/>
      <c r="M428" s="148"/>
      <c r="N428" s="148"/>
      <c r="O428" s="148"/>
    </row>
  </sheetData>
  <autoFilter ref="S1:S428"/>
  <mergeCells count="278">
    <mergeCell ref="J16:K16"/>
    <mergeCell ref="J17:K17"/>
    <mergeCell ref="J31:K31"/>
    <mergeCell ref="J20:K20"/>
    <mergeCell ref="J21:K21"/>
    <mergeCell ref="J22:K22"/>
    <mergeCell ref="J129:K129"/>
    <mergeCell ref="J114:K114"/>
    <mergeCell ref="J73:K73"/>
    <mergeCell ref="J76:K76"/>
    <mergeCell ref="J77:K77"/>
    <mergeCell ref="J84:K84"/>
    <mergeCell ref="J33:K33"/>
    <mergeCell ref="J34:K34"/>
    <mergeCell ref="J35:K35"/>
    <mergeCell ref="J30:K30"/>
    <mergeCell ref="J88:K88"/>
    <mergeCell ref="J36:K36"/>
    <mergeCell ref="J38:K38"/>
    <mergeCell ref="J39:K39"/>
    <mergeCell ref="J40:K40"/>
    <mergeCell ref="J67:K67"/>
    <mergeCell ref="J45:K45"/>
    <mergeCell ref="J46:K46"/>
    <mergeCell ref="J48:K48"/>
    <mergeCell ref="J49:K49"/>
    <mergeCell ref="J52:K52"/>
    <mergeCell ref="J50:K50"/>
    <mergeCell ref="J51:K51"/>
    <mergeCell ref="J215:K215"/>
    <mergeCell ref="J206:K206"/>
    <mergeCell ref="J207:K207"/>
    <mergeCell ref="J208:K208"/>
    <mergeCell ref="J204:K204"/>
    <mergeCell ref="J201:K201"/>
    <mergeCell ref="J211:K211"/>
    <mergeCell ref="J200:K200"/>
    <mergeCell ref="J194:K194"/>
    <mergeCell ref="J198:K198"/>
    <mergeCell ref="J53:K53"/>
    <mergeCell ref="J54:K54"/>
    <mergeCell ref="J55:K55"/>
    <mergeCell ref="J56:K56"/>
    <mergeCell ref="J57:K57"/>
    <mergeCell ref="J58:K58"/>
    <mergeCell ref="J98:K98"/>
    <mergeCell ref="J132:K132"/>
    <mergeCell ref="J217:K217"/>
    <mergeCell ref="J213:K213"/>
    <mergeCell ref="J202:K202"/>
    <mergeCell ref="J205:K205"/>
    <mergeCell ref="J203:K203"/>
    <mergeCell ref="J214:K214"/>
    <mergeCell ref="J159:K159"/>
    <mergeCell ref="J160:K160"/>
    <mergeCell ref="J161:K161"/>
    <mergeCell ref="J162:K162"/>
    <mergeCell ref="J163:K163"/>
    <mergeCell ref="J197:K197"/>
    <mergeCell ref="J182:K182"/>
    <mergeCell ref="J181:K181"/>
    <mergeCell ref="J196:K196"/>
    <mergeCell ref="J187:K187"/>
    <mergeCell ref="J188:K188"/>
    <mergeCell ref="J193:K193"/>
    <mergeCell ref="J192:K192"/>
    <mergeCell ref="J191:K191"/>
    <mergeCell ref="J190:K190"/>
    <mergeCell ref="J195:K195"/>
    <mergeCell ref="J210:K210"/>
    <mergeCell ref="J216:K216"/>
    <mergeCell ref="P74:P75"/>
    <mergeCell ref="N74:N75"/>
    <mergeCell ref="O74:O75"/>
    <mergeCell ref="J149:K149"/>
    <mergeCell ref="J120:K120"/>
    <mergeCell ref="J116:K116"/>
    <mergeCell ref="J115:K115"/>
    <mergeCell ref="J122:K122"/>
    <mergeCell ref="J124:K124"/>
    <mergeCell ref="J125:K125"/>
    <mergeCell ref="J121:K121"/>
    <mergeCell ref="J123:K123"/>
    <mergeCell ref="J89:K89"/>
    <mergeCell ref="J90:K90"/>
    <mergeCell ref="J93:K93"/>
    <mergeCell ref="J128:K128"/>
    <mergeCell ref="J117:K117"/>
    <mergeCell ref="J91:K91"/>
    <mergeCell ref="J113:K113"/>
    <mergeCell ref="J112:K112"/>
    <mergeCell ref="J94:K94"/>
    <mergeCell ref="J95:K95"/>
    <mergeCell ref="J118:K118"/>
    <mergeCell ref="J119:K119"/>
    <mergeCell ref="J218:K218"/>
    <mergeCell ref="J290:K290"/>
    <mergeCell ref="J288:K288"/>
    <mergeCell ref="J283:K283"/>
    <mergeCell ref="J281:K281"/>
    <mergeCell ref="J252:K252"/>
    <mergeCell ref="J264:K264"/>
    <mergeCell ref="J246:K246"/>
    <mergeCell ref="J287:K287"/>
    <mergeCell ref="J232:K232"/>
    <mergeCell ref="J226:K226"/>
    <mergeCell ref="J229:K229"/>
    <mergeCell ref="J230:K230"/>
    <mergeCell ref="J234:K234"/>
    <mergeCell ref="J219:K219"/>
    <mergeCell ref="J223:K223"/>
    <mergeCell ref="J228:K228"/>
    <mergeCell ref="J222:K222"/>
    <mergeCell ref="J225:K225"/>
    <mergeCell ref="J224:K224"/>
    <mergeCell ref="J221:K221"/>
    <mergeCell ref="J274:K274"/>
    <mergeCell ref="J295:K295"/>
    <mergeCell ref="J286:K286"/>
    <mergeCell ref="J279:K279"/>
    <mergeCell ref="J265:K265"/>
    <mergeCell ref="J278:K278"/>
    <mergeCell ref="J260:K260"/>
    <mergeCell ref="J253:K253"/>
    <mergeCell ref="J235:K235"/>
    <mergeCell ref="J273:K273"/>
    <mergeCell ref="J266:K266"/>
    <mergeCell ref="J258:K258"/>
    <mergeCell ref="J269:K269"/>
    <mergeCell ref="J282:K282"/>
    <mergeCell ref="J275:K275"/>
    <mergeCell ref="J272:K272"/>
    <mergeCell ref="J277:K277"/>
    <mergeCell ref="J271:K271"/>
    <mergeCell ref="J244:K244"/>
    <mergeCell ref="J236:K236"/>
    <mergeCell ref="J238:K238"/>
    <mergeCell ref="J249:K249"/>
    <mergeCell ref="J245:K245"/>
    <mergeCell ref="J15:K15"/>
    <mergeCell ref="J148:K148"/>
    <mergeCell ref="J18:K18"/>
    <mergeCell ref="J19:K19"/>
    <mergeCell ref="J9:K9"/>
    <mergeCell ref="J72:K72"/>
    <mergeCell ref="J37:K37"/>
    <mergeCell ref="J14:K14"/>
    <mergeCell ref="J10:K10"/>
    <mergeCell ref="J12:K12"/>
    <mergeCell ref="J11:K11"/>
    <mergeCell ref="J13:K13"/>
    <mergeCell ref="J23:K23"/>
    <mergeCell ref="J24:K24"/>
    <mergeCell ref="J25:K25"/>
    <mergeCell ref="J26:K26"/>
    <mergeCell ref="J27:K27"/>
    <mergeCell ref="J28:K28"/>
    <mergeCell ref="J29:K29"/>
    <mergeCell ref="J41:K41"/>
    <mergeCell ref="J42:K42"/>
    <mergeCell ref="J43:K43"/>
    <mergeCell ref="J44:K44"/>
    <mergeCell ref="J47:K47"/>
    <mergeCell ref="K303:L303"/>
    <mergeCell ref="J296:K296"/>
    <mergeCell ref="J247:K247"/>
    <mergeCell ref="J239:K239"/>
    <mergeCell ref="J262:K262"/>
    <mergeCell ref="J256:K256"/>
    <mergeCell ref="J251:K251"/>
    <mergeCell ref="J255:K255"/>
    <mergeCell ref="J243:K243"/>
    <mergeCell ref="J298:K298"/>
    <mergeCell ref="J299:K299"/>
    <mergeCell ref="J302:K302"/>
    <mergeCell ref="J294:K294"/>
    <mergeCell ref="J293:K293"/>
    <mergeCell ref="J291:K291"/>
    <mergeCell ref="J284:K284"/>
    <mergeCell ref="J280:K280"/>
    <mergeCell ref="J289:K289"/>
    <mergeCell ref="J285:K285"/>
    <mergeCell ref="J254:K254"/>
    <mergeCell ref="J276:K276"/>
    <mergeCell ref="J267:K267"/>
    <mergeCell ref="J250:K250"/>
    <mergeCell ref="J297:K297"/>
    <mergeCell ref="B74:B75"/>
    <mergeCell ref="A74:A75"/>
    <mergeCell ref="G74:G75"/>
    <mergeCell ref="I74:I75"/>
    <mergeCell ref="J74:K75"/>
    <mergeCell ref="J186:K186"/>
    <mergeCell ref="J164:K164"/>
    <mergeCell ref="J183:K183"/>
    <mergeCell ref="J185:K185"/>
    <mergeCell ref="J184:K184"/>
    <mergeCell ref="J157:K157"/>
    <mergeCell ref="J78:K78"/>
    <mergeCell ref="J92:K92"/>
    <mergeCell ref="J168:K168"/>
    <mergeCell ref="J174:K174"/>
    <mergeCell ref="J126:K126"/>
    <mergeCell ref="J127:K127"/>
    <mergeCell ref="J158:K158"/>
    <mergeCell ref="J130:K130"/>
    <mergeCell ref="J131:K131"/>
    <mergeCell ref="J79:K79"/>
    <mergeCell ref="J96:K96"/>
    <mergeCell ref="J97:K97"/>
    <mergeCell ref="J167:K167"/>
    <mergeCell ref="J300:K300"/>
    <mergeCell ref="J301:K301"/>
    <mergeCell ref="J32:K32"/>
    <mergeCell ref="J209:K209"/>
    <mergeCell ref="J212:K212"/>
    <mergeCell ref="J292:K292"/>
    <mergeCell ref="J268:K268"/>
    <mergeCell ref="J270:K270"/>
    <mergeCell ref="J242:K242"/>
    <mergeCell ref="J259:K259"/>
    <mergeCell ref="J263:K263"/>
    <mergeCell ref="J248:K248"/>
    <mergeCell ref="J261:K261"/>
    <mergeCell ref="J233:K233"/>
    <mergeCell ref="J240:K240"/>
    <mergeCell ref="J227:K227"/>
    <mergeCell ref="J237:K237"/>
    <mergeCell ref="J241:K241"/>
    <mergeCell ref="J231:K231"/>
    <mergeCell ref="J165:K165"/>
    <mergeCell ref="J166:K166"/>
    <mergeCell ref="J199:K199"/>
    <mergeCell ref="J220:K220"/>
    <mergeCell ref="J169:K169"/>
    <mergeCell ref="J60:K60"/>
    <mergeCell ref="J171:K171"/>
    <mergeCell ref="J134:K134"/>
    <mergeCell ref="J61:K61"/>
    <mergeCell ref="J135:K135"/>
    <mergeCell ref="J62:K62"/>
    <mergeCell ref="J59:K59"/>
    <mergeCell ref="J170:K170"/>
    <mergeCell ref="J133:K133"/>
    <mergeCell ref="J99:K99"/>
    <mergeCell ref="J63:K63"/>
    <mergeCell ref="J80:K80"/>
    <mergeCell ref="J136:K136"/>
    <mergeCell ref="J100:K100"/>
    <mergeCell ref="J137:K137"/>
    <mergeCell ref="J138:K138"/>
    <mergeCell ref="J139:K139"/>
    <mergeCell ref="J140:K140"/>
    <mergeCell ref="J141:K141"/>
    <mergeCell ref="J142:K142"/>
    <mergeCell ref="J64:K64"/>
    <mergeCell ref="J65:K65"/>
    <mergeCell ref="J173:K173"/>
    <mergeCell ref="J105:K105"/>
    <mergeCell ref="J106:K106"/>
    <mergeCell ref="J107:K107"/>
    <mergeCell ref="B101:B102"/>
    <mergeCell ref="A101:A102"/>
    <mergeCell ref="I101:I102"/>
    <mergeCell ref="J101:K102"/>
    <mergeCell ref="J172:K172"/>
    <mergeCell ref="M101:M102"/>
    <mergeCell ref="N101:N102"/>
    <mergeCell ref="O101:O102"/>
    <mergeCell ref="P101:P102"/>
    <mergeCell ref="A103:A104"/>
    <mergeCell ref="B103:B104"/>
    <mergeCell ref="I103:I104"/>
    <mergeCell ref="J103:K104"/>
    <mergeCell ref="M103:M104"/>
    <mergeCell ref="N103:N104"/>
    <mergeCell ref="O103:O104"/>
    <mergeCell ref="P103:P104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1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2634</v>
      </c>
      <c r="B1" s="119" t="s">
        <v>2635</v>
      </c>
      <c r="C1" s="119" t="s">
        <v>2636</v>
      </c>
      <c r="D1" s="119" t="s">
        <v>26</v>
      </c>
      <c r="E1" s="119" t="s">
        <v>27</v>
      </c>
      <c r="F1" s="119" t="s">
        <v>2637</v>
      </c>
      <c r="G1" s="119" t="s">
        <v>2638</v>
      </c>
      <c r="H1" s="119" t="s">
        <v>2639</v>
      </c>
      <c r="I1" s="119" t="s">
        <v>2640</v>
      </c>
      <c r="J1" s="119" t="s">
        <v>2641</v>
      </c>
      <c r="K1" s="119" t="s">
        <v>2642</v>
      </c>
      <c r="L1" s="119" t="s">
        <v>2643</v>
      </c>
      <c r="M1" s="119" t="s">
        <v>2644</v>
      </c>
    </row>
    <row r="2" spans="1:13">
      <c r="A2" s="119" t="s">
        <v>396</v>
      </c>
      <c r="B2" s="119" t="s">
        <v>397</v>
      </c>
      <c r="C2" s="119">
        <v>52.25</v>
      </c>
      <c r="D2" s="119">
        <v>53.1</v>
      </c>
      <c r="E2" s="119">
        <v>52</v>
      </c>
      <c r="F2" s="119">
        <v>52.75</v>
      </c>
      <c r="G2" s="119">
        <v>52.85</v>
      </c>
      <c r="H2" s="119">
        <v>52.25</v>
      </c>
      <c r="I2" s="119">
        <v>75086</v>
      </c>
      <c r="J2" s="119">
        <v>3958037.05</v>
      </c>
      <c r="K2" s="121">
        <v>43131</v>
      </c>
      <c r="L2" s="119">
        <v>687</v>
      </c>
      <c r="M2" s="119" t="s">
        <v>398</v>
      </c>
    </row>
    <row r="3" spans="1:13">
      <c r="A3" s="119" t="s">
        <v>399</v>
      </c>
      <c r="B3" s="119" t="s">
        <v>397</v>
      </c>
      <c r="C3" s="119">
        <v>6.2</v>
      </c>
      <c r="D3" s="119">
        <v>6.5</v>
      </c>
      <c r="E3" s="119">
        <v>6.1</v>
      </c>
      <c r="F3" s="119">
        <v>6.15</v>
      </c>
      <c r="G3" s="119">
        <v>6.2</v>
      </c>
      <c r="H3" s="119">
        <v>6.4</v>
      </c>
      <c r="I3" s="119">
        <v>6446796</v>
      </c>
      <c r="J3" s="119">
        <v>40238376.700000003</v>
      </c>
      <c r="K3" s="121">
        <v>43131</v>
      </c>
      <c r="L3" s="119">
        <v>3194</v>
      </c>
      <c r="M3" s="119" t="s">
        <v>400</v>
      </c>
    </row>
    <row r="4" spans="1:13">
      <c r="A4" s="119" t="s">
        <v>401</v>
      </c>
      <c r="B4" s="119" t="s">
        <v>397</v>
      </c>
      <c r="C4" s="119">
        <v>18875</v>
      </c>
      <c r="D4" s="119">
        <v>18875</v>
      </c>
      <c r="E4" s="119">
        <v>18657</v>
      </c>
      <c r="F4" s="119">
        <v>18796.150000000001</v>
      </c>
      <c r="G4" s="119">
        <v>18800</v>
      </c>
      <c r="H4" s="119">
        <v>18805.099999999999</v>
      </c>
      <c r="I4" s="119">
        <v>8501</v>
      </c>
      <c r="J4" s="119">
        <v>159788468.44999999</v>
      </c>
      <c r="K4" s="121">
        <v>43131</v>
      </c>
      <c r="L4" s="119">
        <v>548</v>
      </c>
      <c r="M4" s="119" t="s">
        <v>402</v>
      </c>
    </row>
    <row r="5" spans="1:13">
      <c r="A5" s="119" t="s">
        <v>2960</v>
      </c>
      <c r="B5" s="119" t="s">
        <v>397</v>
      </c>
      <c r="C5" s="119">
        <v>295.3</v>
      </c>
      <c r="D5" s="119">
        <v>305</v>
      </c>
      <c r="E5" s="119">
        <v>287</v>
      </c>
      <c r="F5" s="119">
        <v>290.2</v>
      </c>
      <c r="G5" s="119">
        <v>291</v>
      </c>
      <c r="H5" s="119">
        <v>299.95</v>
      </c>
      <c r="I5" s="119">
        <v>9217</v>
      </c>
      <c r="J5" s="119">
        <v>2692672.65</v>
      </c>
      <c r="K5" s="121">
        <v>43131</v>
      </c>
      <c r="L5" s="119">
        <v>366</v>
      </c>
      <c r="M5" s="119" t="s">
        <v>2961</v>
      </c>
    </row>
    <row r="6" spans="1:13">
      <c r="A6" s="119" t="s">
        <v>2411</v>
      </c>
      <c r="B6" s="119" t="s">
        <v>397</v>
      </c>
      <c r="C6" s="119">
        <v>108</v>
      </c>
      <c r="D6" s="119">
        <v>109.5</v>
      </c>
      <c r="E6" s="119">
        <v>104</v>
      </c>
      <c r="F6" s="119">
        <v>104.8</v>
      </c>
      <c r="G6" s="119">
        <v>104.5</v>
      </c>
      <c r="H6" s="119">
        <v>107.95</v>
      </c>
      <c r="I6" s="119">
        <v>233619</v>
      </c>
      <c r="J6" s="119">
        <v>24872411.149999999</v>
      </c>
      <c r="K6" s="121">
        <v>43131</v>
      </c>
      <c r="L6" s="119">
        <v>3323</v>
      </c>
      <c r="M6" s="119" t="s">
        <v>847</v>
      </c>
    </row>
    <row r="7" spans="1:13">
      <c r="A7" s="119" t="s">
        <v>403</v>
      </c>
      <c r="B7" s="119" t="s">
        <v>397</v>
      </c>
      <c r="C7" s="119">
        <v>729.9</v>
      </c>
      <c r="D7" s="119">
        <v>753</v>
      </c>
      <c r="E7" s="119">
        <v>710</v>
      </c>
      <c r="F7" s="119">
        <v>736.85</v>
      </c>
      <c r="G7" s="119">
        <v>740</v>
      </c>
      <c r="H7" s="119">
        <v>732.45</v>
      </c>
      <c r="I7" s="119">
        <v>185666</v>
      </c>
      <c r="J7" s="119">
        <v>136011103</v>
      </c>
      <c r="K7" s="121">
        <v>43131</v>
      </c>
      <c r="L7" s="119">
        <v>9143</v>
      </c>
      <c r="M7" s="119" t="s">
        <v>2299</v>
      </c>
    </row>
    <row r="8" spans="1:13">
      <c r="A8" s="119" t="s">
        <v>404</v>
      </c>
      <c r="B8" s="119" t="s">
        <v>397</v>
      </c>
      <c r="C8" s="119">
        <v>37.4</v>
      </c>
      <c r="D8" s="119">
        <v>38.65</v>
      </c>
      <c r="E8" s="119">
        <v>37.25</v>
      </c>
      <c r="F8" s="119">
        <v>37.950000000000003</v>
      </c>
      <c r="G8" s="119">
        <v>37.950000000000003</v>
      </c>
      <c r="H8" s="119">
        <v>37.65</v>
      </c>
      <c r="I8" s="119">
        <v>719735</v>
      </c>
      <c r="J8" s="119">
        <v>27357584.75</v>
      </c>
      <c r="K8" s="121">
        <v>43131</v>
      </c>
      <c r="L8" s="119">
        <v>3303</v>
      </c>
      <c r="M8" s="119" t="s">
        <v>405</v>
      </c>
    </row>
    <row r="9" spans="1:13">
      <c r="A9" s="119" t="s">
        <v>406</v>
      </c>
      <c r="B9" s="119" t="s">
        <v>397</v>
      </c>
      <c r="C9" s="119">
        <v>648.95000000000005</v>
      </c>
      <c r="D9" s="119">
        <v>651.54999999999995</v>
      </c>
      <c r="E9" s="119">
        <v>623</v>
      </c>
      <c r="F9" s="119">
        <v>624.95000000000005</v>
      </c>
      <c r="G9" s="119">
        <v>626</v>
      </c>
      <c r="H9" s="119">
        <v>642.20000000000005</v>
      </c>
      <c r="I9" s="119">
        <v>8557</v>
      </c>
      <c r="J9" s="119">
        <v>5423005.2000000002</v>
      </c>
      <c r="K9" s="121">
        <v>43131</v>
      </c>
      <c r="L9" s="119">
        <v>612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1035</v>
      </c>
      <c r="D10" s="119">
        <v>1061.8</v>
      </c>
      <c r="E10" s="119">
        <v>1014.9</v>
      </c>
      <c r="F10" s="119">
        <v>1056.75</v>
      </c>
      <c r="G10" s="119">
        <v>1060.9000000000001</v>
      </c>
      <c r="H10" s="119">
        <v>1028.6500000000001</v>
      </c>
      <c r="I10" s="119">
        <v>40022</v>
      </c>
      <c r="J10" s="119">
        <v>41761779</v>
      </c>
      <c r="K10" s="121">
        <v>43131</v>
      </c>
      <c r="L10" s="119">
        <v>3849</v>
      </c>
      <c r="M10" s="119" t="s">
        <v>409</v>
      </c>
    </row>
    <row r="11" spans="1:13">
      <c r="A11" s="119" t="s">
        <v>2869</v>
      </c>
      <c r="B11" s="119" t="s">
        <v>397</v>
      </c>
      <c r="C11" s="119">
        <v>50</v>
      </c>
      <c r="D11" s="119">
        <v>50</v>
      </c>
      <c r="E11" s="119">
        <v>48.3</v>
      </c>
      <c r="F11" s="119">
        <v>49.6</v>
      </c>
      <c r="G11" s="119">
        <v>49.4</v>
      </c>
      <c r="H11" s="119">
        <v>49.7</v>
      </c>
      <c r="I11" s="119">
        <v>22557</v>
      </c>
      <c r="J11" s="119">
        <v>1114155.7</v>
      </c>
      <c r="K11" s="121">
        <v>43131</v>
      </c>
      <c r="L11" s="119">
        <v>250</v>
      </c>
      <c r="M11" s="119" t="s">
        <v>2870</v>
      </c>
    </row>
    <row r="12" spans="1:13">
      <c r="A12" s="119" t="s">
        <v>410</v>
      </c>
      <c r="B12" s="119" t="s">
        <v>397</v>
      </c>
      <c r="C12" s="119">
        <v>211.85</v>
      </c>
      <c r="D12" s="119">
        <v>215.6</v>
      </c>
      <c r="E12" s="119">
        <v>208.35</v>
      </c>
      <c r="F12" s="119">
        <v>211</v>
      </c>
      <c r="G12" s="119">
        <v>211</v>
      </c>
      <c r="H12" s="119">
        <v>213.5</v>
      </c>
      <c r="I12" s="119">
        <v>1363558</v>
      </c>
      <c r="J12" s="119">
        <v>289160002.69999999</v>
      </c>
      <c r="K12" s="121">
        <v>43131</v>
      </c>
      <c r="L12" s="119">
        <v>15294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1600.05</v>
      </c>
      <c r="D13" s="119">
        <v>1665</v>
      </c>
      <c r="E13" s="119">
        <v>1585.55</v>
      </c>
      <c r="F13" s="119">
        <v>1653.2</v>
      </c>
      <c r="G13" s="119">
        <v>1654</v>
      </c>
      <c r="H13" s="119">
        <v>1605.8</v>
      </c>
      <c r="I13" s="119">
        <v>125376</v>
      </c>
      <c r="J13" s="119">
        <v>205742180.55000001</v>
      </c>
      <c r="K13" s="121">
        <v>43131</v>
      </c>
      <c r="L13" s="119">
        <v>9108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5505</v>
      </c>
      <c r="D14" s="119">
        <v>5650</v>
      </c>
      <c r="E14" s="119">
        <v>5457.1</v>
      </c>
      <c r="F14" s="119">
        <v>5625.05</v>
      </c>
      <c r="G14" s="119">
        <v>5619</v>
      </c>
      <c r="H14" s="119">
        <v>5512.1</v>
      </c>
      <c r="I14" s="119">
        <v>6052</v>
      </c>
      <c r="J14" s="119">
        <v>33831545.75</v>
      </c>
      <c r="K14" s="121">
        <v>43131</v>
      </c>
      <c r="L14" s="119">
        <v>1147</v>
      </c>
      <c r="M14" s="119" t="s">
        <v>414</v>
      </c>
    </row>
    <row r="15" spans="1:13">
      <c r="A15" s="119" t="s">
        <v>2733</v>
      </c>
      <c r="B15" s="119" t="s">
        <v>397</v>
      </c>
      <c r="C15" s="119">
        <v>170.7</v>
      </c>
      <c r="D15" s="119">
        <v>172.8</v>
      </c>
      <c r="E15" s="119">
        <v>169.85</v>
      </c>
      <c r="F15" s="119">
        <v>170.85</v>
      </c>
      <c r="G15" s="119">
        <v>171.25</v>
      </c>
      <c r="H15" s="119">
        <v>170</v>
      </c>
      <c r="I15" s="119">
        <v>1537405</v>
      </c>
      <c r="J15" s="119">
        <v>263168879.80000001</v>
      </c>
      <c r="K15" s="121">
        <v>43131</v>
      </c>
      <c r="L15" s="119">
        <v>15640</v>
      </c>
      <c r="M15" s="119" t="s">
        <v>2734</v>
      </c>
    </row>
    <row r="16" spans="1:13">
      <c r="A16" s="119" t="s">
        <v>415</v>
      </c>
      <c r="B16" s="119" t="s">
        <v>397</v>
      </c>
      <c r="C16" s="119">
        <v>160</v>
      </c>
      <c r="D16" s="119">
        <v>164</v>
      </c>
      <c r="E16" s="119">
        <v>158.4</v>
      </c>
      <c r="F16" s="119">
        <v>163.05000000000001</v>
      </c>
      <c r="G16" s="119">
        <v>163.85</v>
      </c>
      <c r="H16" s="119">
        <v>160</v>
      </c>
      <c r="I16" s="119">
        <v>636498</v>
      </c>
      <c r="J16" s="119">
        <v>102257197.65000001</v>
      </c>
      <c r="K16" s="121">
        <v>43131</v>
      </c>
      <c r="L16" s="119">
        <v>5652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1728.1</v>
      </c>
      <c r="D17" s="119">
        <v>1737.9</v>
      </c>
      <c r="E17" s="119">
        <v>1700.05</v>
      </c>
      <c r="F17" s="119">
        <v>1715.25</v>
      </c>
      <c r="G17" s="119">
        <v>1716.2</v>
      </c>
      <c r="H17" s="119">
        <v>1728.1</v>
      </c>
      <c r="I17" s="119">
        <v>335683</v>
      </c>
      <c r="J17" s="119">
        <v>578342225.5</v>
      </c>
      <c r="K17" s="121">
        <v>43131</v>
      </c>
      <c r="L17" s="119">
        <v>11381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1405.1</v>
      </c>
      <c r="D18" s="119">
        <v>1497</v>
      </c>
      <c r="E18" s="119">
        <v>1405.05</v>
      </c>
      <c r="F18" s="119">
        <v>1441.65</v>
      </c>
      <c r="G18" s="119">
        <v>1444</v>
      </c>
      <c r="H18" s="119">
        <v>1423.8</v>
      </c>
      <c r="I18" s="119">
        <v>1534</v>
      </c>
      <c r="J18" s="119">
        <v>2197450.85</v>
      </c>
      <c r="K18" s="121">
        <v>43131</v>
      </c>
      <c r="L18" s="119">
        <v>260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169</v>
      </c>
      <c r="D19" s="119">
        <v>175</v>
      </c>
      <c r="E19" s="119">
        <v>168.65</v>
      </c>
      <c r="F19" s="119">
        <v>172.05</v>
      </c>
      <c r="G19" s="119">
        <v>172.3</v>
      </c>
      <c r="H19" s="119">
        <v>169.95</v>
      </c>
      <c r="I19" s="119">
        <v>669804</v>
      </c>
      <c r="J19" s="119">
        <v>115298250.25</v>
      </c>
      <c r="K19" s="121">
        <v>43131</v>
      </c>
      <c r="L19" s="119">
        <v>8657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209.95</v>
      </c>
      <c r="D20" s="119">
        <v>218.75</v>
      </c>
      <c r="E20" s="119">
        <v>209.15</v>
      </c>
      <c r="F20" s="119">
        <v>213.2</v>
      </c>
      <c r="G20" s="119">
        <v>212.5</v>
      </c>
      <c r="H20" s="119">
        <v>211.3</v>
      </c>
      <c r="I20" s="119">
        <v>7732419</v>
      </c>
      <c r="J20" s="119">
        <v>1660954266.5999999</v>
      </c>
      <c r="K20" s="121">
        <v>43131</v>
      </c>
      <c r="L20" s="119">
        <v>50590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428</v>
      </c>
      <c r="D21" s="119">
        <v>435.5</v>
      </c>
      <c r="E21" s="119">
        <v>424.5</v>
      </c>
      <c r="F21" s="119">
        <v>428.85</v>
      </c>
      <c r="G21" s="119">
        <v>428.15</v>
      </c>
      <c r="H21" s="119">
        <v>428.25</v>
      </c>
      <c r="I21" s="119">
        <v>2734628</v>
      </c>
      <c r="J21" s="119">
        <v>1174128901.75</v>
      </c>
      <c r="K21" s="121">
        <v>43131</v>
      </c>
      <c r="L21" s="119">
        <v>66100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37.049999999999997</v>
      </c>
      <c r="D22" s="119">
        <v>38.25</v>
      </c>
      <c r="E22" s="119">
        <v>36.1</v>
      </c>
      <c r="F22" s="119">
        <v>36.65</v>
      </c>
      <c r="G22" s="119">
        <v>36.549999999999997</v>
      </c>
      <c r="H22" s="119">
        <v>37.450000000000003</v>
      </c>
      <c r="I22" s="119">
        <v>10959615</v>
      </c>
      <c r="J22" s="119">
        <v>406446925.30000001</v>
      </c>
      <c r="K22" s="121">
        <v>43131</v>
      </c>
      <c r="L22" s="119">
        <v>17322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208</v>
      </c>
      <c r="D23" s="119">
        <v>215</v>
      </c>
      <c r="E23" s="119">
        <v>206.6</v>
      </c>
      <c r="F23" s="119">
        <v>208.9</v>
      </c>
      <c r="G23" s="119">
        <v>208.2</v>
      </c>
      <c r="H23" s="119">
        <v>209.15</v>
      </c>
      <c r="I23" s="119">
        <v>889978</v>
      </c>
      <c r="J23" s="119">
        <v>186895310.09999999</v>
      </c>
      <c r="K23" s="121">
        <v>43131</v>
      </c>
      <c r="L23" s="119">
        <v>11190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262.14999999999998</v>
      </c>
      <c r="D24" s="119">
        <v>275</v>
      </c>
      <c r="E24" s="119">
        <v>258</v>
      </c>
      <c r="F24" s="119">
        <v>270.7</v>
      </c>
      <c r="G24" s="119">
        <v>272</v>
      </c>
      <c r="H24" s="119">
        <v>264</v>
      </c>
      <c r="I24" s="119">
        <v>208211</v>
      </c>
      <c r="J24" s="119">
        <v>55583870.149999999</v>
      </c>
      <c r="K24" s="121">
        <v>43131</v>
      </c>
      <c r="L24" s="119">
        <v>3710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495</v>
      </c>
      <c r="D25" s="119">
        <v>524.9</v>
      </c>
      <c r="E25" s="119">
        <v>495</v>
      </c>
      <c r="F25" s="119">
        <v>502.1</v>
      </c>
      <c r="G25" s="119">
        <v>500.15</v>
      </c>
      <c r="H25" s="119">
        <v>502.1</v>
      </c>
      <c r="I25" s="119">
        <v>30381</v>
      </c>
      <c r="J25" s="119">
        <v>15398919.550000001</v>
      </c>
      <c r="K25" s="121">
        <v>43131</v>
      </c>
      <c r="L25" s="119">
        <v>1343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74.650000000000006</v>
      </c>
      <c r="D26" s="119">
        <v>76</v>
      </c>
      <c r="E26" s="119">
        <v>71.900000000000006</v>
      </c>
      <c r="F26" s="119">
        <v>72.349999999999994</v>
      </c>
      <c r="G26" s="119">
        <v>72.2</v>
      </c>
      <c r="H26" s="119">
        <v>74.650000000000006</v>
      </c>
      <c r="I26" s="119">
        <v>37471</v>
      </c>
      <c r="J26" s="119">
        <v>2750704.2</v>
      </c>
      <c r="K26" s="121">
        <v>43131</v>
      </c>
      <c r="L26" s="119">
        <v>336</v>
      </c>
      <c r="M26" s="119" t="s">
        <v>433</v>
      </c>
    </row>
    <row r="27" spans="1:13">
      <c r="A27" s="119" t="s">
        <v>2231</v>
      </c>
      <c r="B27" s="119" t="s">
        <v>397</v>
      </c>
      <c r="C27" s="119">
        <v>265</v>
      </c>
      <c r="D27" s="119">
        <v>269</v>
      </c>
      <c r="E27" s="119">
        <v>263</v>
      </c>
      <c r="F27" s="119">
        <v>264.10000000000002</v>
      </c>
      <c r="G27" s="119">
        <v>263.55</v>
      </c>
      <c r="H27" s="119">
        <v>268.85000000000002</v>
      </c>
      <c r="I27" s="119">
        <v>126011</v>
      </c>
      <c r="J27" s="119">
        <v>33432710.050000001</v>
      </c>
      <c r="K27" s="121">
        <v>43131</v>
      </c>
      <c r="L27" s="119">
        <v>3024</v>
      </c>
      <c r="M27" s="119" t="s">
        <v>2509</v>
      </c>
    </row>
    <row r="28" spans="1:13">
      <c r="A28" s="119" t="s">
        <v>434</v>
      </c>
      <c r="B28" s="119" t="s">
        <v>397</v>
      </c>
      <c r="C28" s="119">
        <v>248.8</v>
      </c>
      <c r="D28" s="119">
        <v>250.75</v>
      </c>
      <c r="E28" s="119">
        <v>244.5</v>
      </c>
      <c r="F28" s="119">
        <v>249</v>
      </c>
      <c r="G28" s="119">
        <v>248</v>
      </c>
      <c r="H28" s="119">
        <v>252.6</v>
      </c>
      <c r="I28" s="119">
        <v>341415</v>
      </c>
      <c r="J28" s="119">
        <v>84425357.599999994</v>
      </c>
      <c r="K28" s="121">
        <v>43131</v>
      </c>
      <c r="L28" s="119">
        <v>4875</v>
      </c>
      <c r="M28" s="119" t="s">
        <v>435</v>
      </c>
    </row>
    <row r="29" spans="1:13">
      <c r="A29" s="119" t="s">
        <v>3005</v>
      </c>
      <c r="B29" s="119" t="s">
        <v>397</v>
      </c>
      <c r="C29" s="119">
        <v>59.7</v>
      </c>
      <c r="D29" s="119">
        <v>59.7</v>
      </c>
      <c r="E29" s="119">
        <v>57.5</v>
      </c>
      <c r="F29" s="119">
        <v>58.35</v>
      </c>
      <c r="G29" s="119">
        <v>58.6</v>
      </c>
      <c r="H29" s="119">
        <v>58.55</v>
      </c>
      <c r="I29" s="119">
        <v>4341</v>
      </c>
      <c r="J29" s="119">
        <v>254221.8</v>
      </c>
      <c r="K29" s="121">
        <v>43131</v>
      </c>
      <c r="L29" s="119">
        <v>45</v>
      </c>
      <c r="M29" s="119" t="s">
        <v>3006</v>
      </c>
    </row>
    <row r="30" spans="1:13">
      <c r="A30" s="119" t="s">
        <v>2610</v>
      </c>
      <c r="B30" s="119" t="s">
        <v>397</v>
      </c>
      <c r="C30" s="119">
        <v>117</v>
      </c>
      <c r="D30" s="119">
        <v>120.75</v>
      </c>
      <c r="E30" s="119">
        <v>116.5</v>
      </c>
      <c r="F30" s="119">
        <v>119.1</v>
      </c>
      <c r="G30" s="119">
        <v>117.2</v>
      </c>
      <c r="H30" s="119">
        <v>120.15</v>
      </c>
      <c r="I30" s="119">
        <v>4806</v>
      </c>
      <c r="J30" s="119">
        <v>567506.15</v>
      </c>
      <c r="K30" s="121">
        <v>43131</v>
      </c>
      <c r="L30" s="119">
        <v>65</v>
      </c>
      <c r="M30" s="119" t="s">
        <v>2611</v>
      </c>
    </row>
    <row r="31" spans="1:13">
      <c r="A31" s="119" t="s">
        <v>2365</v>
      </c>
      <c r="B31" s="119" t="s">
        <v>397</v>
      </c>
      <c r="C31" s="119">
        <v>101</v>
      </c>
      <c r="D31" s="119">
        <v>110.8</v>
      </c>
      <c r="E31" s="119">
        <v>99.15</v>
      </c>
      <c r="F31" s="119">
        <v>106.1</v>
      </c>
      <c r="G31" s="119">
        <v>107.15</v>
      </c>
      <c r="H31" s="119">
        <v>100.8</v>
      </c>
      <c r="I31" s="119">
        <v>43956</v>
      </c>
      <c r="J31" s="119">
        <v>4659242.95</v>
      </c>
      <c r="K31" s="121">
        <v>43131</v>
      </c>
      <c r="L31" s="119">
        <v>1133</v>
      </c>
      <c r="M31" s="119" t="s">
        <v>2366</v>
      </c>
    </row>
    <row r="32" spans="1:13">
      <c r="A32" s="119" t="s">
        <v>2371</v>
      </c>
      <c r="B32" s="119" t="s">
        <v>397</v>
      </c>
      <c r="C32" s="119">
        <v>392.45</v>
      </c>
      <c r="D32" s="119">
        <v>392.5</v>
      </c>
      <c r="E32" s="119">
        <v>351</v>
      </c>
      <c r="F32" s="119">
        <v>352.4</v>
      </c>
      <c r="G32" s="119">
        <v>353</v>
      </c>
      <c r="H32" s="119">
        <v>386.95</v>
      </c>
      <c r="I32" s="119">
        <v>27661</v>
      </c>
      <c r="J32" s="119">
        <v>10034294.1</v>
      </c>
      <c r="K32" s="121">
        <v>43131</v>
      </c>
      <c r="L32" s="119">
        <v>1552</v>
      </c>
      <c r="M32" s="119" t="s">
        <v>2372</v>
      </c>
    </row>
    <row r="33" spans="1:13">
      <c r="A33" s="119" t="s">
        <v>436</v>
      </c>
      <c r="B33" s="119" t="s">
        <v>397</v>
      </c>
      <c r="C33" s="119">
        <v>351.5</v>
      </c>
      <c r="D33" s="119">
        <v>357.9</v>
      </c>
      <c r="E33" s="119">
        <v>348</v>
      </c>
      <c r="F33" s="119">
        <v>350.5</v>
      </c>
      <c r="G33" s="119">
        <v>351.9</v>
      </c>
      <c r="H33" s="119">
        <v>351.35</v>
      </c>
      <c r="I33" s="119">
        <v>93180</v>
      </c>
      <c r="J33" s="119">
        <v>32682803.899999999</v>
      </c>
      <c r="K33" s="121">
        <v>43131</v>
      </c>
      <c r="L33" s="119">
        <v>2382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1566</v>
      </c>
      <c r="D34" s="119">
        <v>1570</v>
      </c>
      <c r="E34" s="119">
        <v>1525</v>
      </c>
      <c r="F34" s="119">
        <v>1535.85</v>
      </c>
      <c r="G34" s="119">
        <v>1529.7</v>
      </c>
      <c r="H34" s="119">
        <v>1564.15</v>
      </c>
      <c r="I34" s="119">
        <v>27039</v>
      </c>
      <c r="J34" s="119">
        <v>41927585.049999997</v>
      </c>
      <c r="K34" s="121">
        <v>43131</v>
      </c>
      <c r="L34" s="119">
        <v>1564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459.05</v>
      </c>
      <c r="D35" s="119">
        <v>463.8</v>
      </c>
      <c r="E35" s="119">
        <v>454.7</v>
      </c>
      <c r="F35" s="119">
        <v>459</v>
      </c>
      <c r="G35" s="119">
        <v>456.2</v>
      </c>
      <c r="H35" s="119">
        <v>461.35</v>
      </c>
      <c r="I35" s="119">
        <v>78726</v>
      </c>
      <c r="J35" s="119">
        <v>36011529.100000001</v>
      </c>
      <c r="K35" s="121">
        <v>43131</v>
      </c>
      <c r="L35" s="119">
        <v>1208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1457</v>
      </c>
      <c r="D36" s="119">
        <v>1460.8</v>
      </c>
      <c r="E36" s="119">
        <v>1425.1</v>
      </c>
      <c r="F36" s="119">
        <v>1451.55</v>
      </c>
      <c r="G36" s="119">
        <v>1448.8</v>
      </c>
      <c r="H36" s="119">
        <v>1447.95</v>
      </c>
      <c r="I36" s="119">
        <v>182964</v>
      </c>
      <c r="J36" s="119">
        <v>264137001.75</v>
      </c>
      <c r="K36" s="121">
        <v>43131</v>
      </c>
      <c r="L36" s="119">
        <v>7695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310</v>
      </c>
      <c r="D37" s="119">
        <v>318</v>
      </c>
      <c r="E37" s="119">
        <v>305.5</v>
      </c>
      <c r="F37" s="119">
        <v>310.7</v>
      </c>
      <c r="G37" s="119">
        <v>312.14999999999998</v>
      </c>
      <c r="H37" s="119">
        <v>310.7</v>
      </c>
      <c r="I37" s="119">
        <v>37042</v>
      </c>
      <c r="J37" s="119">
        <v>11537043.199999999</v>
      </c>
      <c r="K37" s="121">
        <v>43131</v>
      </c>
      <c r="L37" s="119">
        <v>1067</v>
      </c>
      <c r="M37" s="119" t="s">
        <v>445</v>
      </c>
    </row>
    <row r="38" spans="1:13">
      <c r="A38" s="119" t="s">
        <v>2470</v>
      </c>
      <c r="B38" s="119" t="s">
        <v>397</v>
      </c>
      <c r="C38" s="119">
        <v>736</v>
      </c>
      <c r="D38" s="119">
        <v>743.95</v>
      </c>
      <c r="E38" s="119">
        <v>720.1</v>
      </c>
      <c r="F38" s="119">
        <v>725.35</v>
      </c>
      <c r="G38" s="119">
        <v>726.8</v>
      </c>
      <c r="H38" s="119">
        <v>735.5</v>
      </c>
      <c r="I38" s="119">
        <v>8413</v>
      </c>
      <c r="J38" s="119">
        <v>6171661.2999999998</v>
      </c>
      <c r="K38" s="121">
        <v>43131</v>
      </c>
      <c r="L38" s="119">
        <v>370</v>
      </c>
      <c r="M38" s="119" t="s">
        <v>2471</v>
      </c>
    </row>
    <row r="39" spans="1:13">
      <c r="A39" s="119" t="s">
        <v>446</v>
      </c>
      <c r="B39" s="119" t="s">
        <v>397</v>
      </c>
      <c r="C39" s="119">
        <v>1850</v>
      </c>
      <c r="D39" s="119">
        <v>1869</v>
      </c>
      <c r="E39" s="119">
        <v>1830.1</v>
      </c>
      <c r="F39" s="119">
        <v>1841.3</v>
      </c>
      <c r="G39" s="119">
        <v>1830.1</v>
      </c>
      <c r="H39" s="119">
        <v>1860.75</v>
      </c>
      <c r="I39" s="119">
        <v>12160</v>
      </c>
      <c r="J39" s="119">
        <v>22493070.449999999</v>
      </c>
      <c r="K39" s="121">
        <v>43131</v>
      </c>
      <c r="L39" s="119">
        <v>464</v>
      </c>
      <c r="M39" s="119" t="s">
        <v>447</v>
      </c>
    </row>
    <row r="40" spans="1:13">
      <c r="A40" s="119" t="s">
        <v>2668</v>
      </c>
      <c r="B40" s="119" t="s">
        <v>397</v>
      </c>
      <c r="C40" s="119">
        <v>60.55</v>
      </c>
      <c r="D40" s="119">
        <v>64.75</v>
      </c>
      <c r="E40" s="119">
        <v>60.55</v>
      </c>
      <c r="F40" s="119">
        <v>63.15</v>
      </c>
      <c r="G40" s="119">
        <v>64</v>
      </c>
      <c r="H40" s="119">
        <v>62.05</v>
      </c>
      <c r="I40" s="119">
        <v>346609</v>
      </c>
      <c r="J40" s="119">
        <v>21590273.149999999</v>
      </c>
      <c r="K40" s="121">
        <v>43131</v>
      </c>
      <c r="L40" s="119">
        <v>1898</v>
      </c>
      <c r="M40" s="119" t="s">
        <v>2669</v>
      </c>
    </row>
    <row r="41" spans="1:13">
      <c r="A41" s="119" t="s">
        <v>34</v>
      </c>
      <c r="B41" s="119" t="s">
        <v>397</v>
      </c>
      <c r="C41" s="119">
        <v>68.150000000000006</v>
      </c>
      <c r="D41" s="119">
        <v>68.400000000000006</v>
      </c>
      <c r="E41" s="119">
        <v>66.349999999999994</v>
      </c>
      <c r="F41" s="119">
        <v>66.8</v>
      </c>
      <c r="G41" s="119">
        <v>66.7</v>
      </c>
      <c r="H41" s="119">
        <v>68.150000000000006</v>
      </c>
      <c r="I41" s="119">
        <v>2829122</v>
      </c>
      <c r="J41" s="119">
        <v>191000778.25</v>
      </c>
      <c r="K41" s="121">
        <v>43131</v>
      </c>
      <c r="L41" s="119">
        <v>10123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64.900000000000006</v>
      </c>
      <c r="D42" s="119">
        <v>66.3</v>
      </c>
      <c r="E42" s="119">
        <v>63.7</v>
      </c>
      <c r="F42" s="119">
        <v>65.099999999999994</v>
      </c>
      <c r="G42" s="119">
        <v>65.150000000000006</v>
      </c>
      <c r="H42" s="119">
        <v>64.849999999999994</v>
      </c>
      <c r="I42" s="119">
        <v>2013286</v>
      </c>
      <c r="J42" s="119">
        <v>130922679.59999999</v>
      </c>
      <c r="K42" s="121">
        <v>43131</v>
      </c>
      <c r="L42" s="119">
        <v>13443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667.3</v>
      </c>
      <c r="D43" s="119">
        <v>684.4</v>
      </c>
      <c r="E43" s="119">
        <v>656</v>
      </c>
      <c r="F43" s="119">
        <v>668.7</v>
      </c>
      <c r="G43" s="119">
        <v>671.45</v>
      </c>
      <c r="H43" s="119">
        <v>673.7</v>
      </c>
      <c r="I43" s="119">
        <v>8338</v>
      </c>
      <c r="J43" s="119">
        <v>5562839.2999999998</v>
      </c>
      <c r="K43" s="121">
        <v>43131</v>
      </c>
      <c r="L43" s="119">
        <v>746</v>
      </c>
      <c r="M43" s="119" t="s">
        <v>452</v>
      </c>
    </row>
    <row r="44" spans="1:13">
      <c r="A44" s="119" t="s">
        <v>2871</v>
      </c>
      <c r="B44" s="119" t="s">
        <v>397</v>
      </c>
      <c r="C44" s="119">
        <v>84</v>
      </c>
      <c r="D44" s="119">
        <v>84</v>
      </c>
      <c r="E44" s="119">
        <v>78.7</v>
      </c>
      <c r="F44" s="119">
        <v>80</v>
      </c>
      <c r="G44" s="119">
        <v>80</v>
      </c>
      <c r="H44" s="119">
        <v>80.599999999999994</v>
      </c>
      <c r="I44" s="119">
        <v>9381</v>
      </c>
      <c r="J44" s="119">
        <v>756221.55</v>
      </c>
      <c r="K44" s="121">
        <v>43131</v>
      </c>
      <c r="L44" s="119">
        <v>290</v>
      </c>
      <c r="M44" s="119" t="s">
        <v>2872</v>
      </c>
    </row>
    <row r="45" spans="1:13">
      <c r="A45" s="119" t="s">
        <v>453</v>
      </c>
      <c r="B45" s="119" t="s">
        <v>397</v>
      </c>
      <c r="C45" s="119">
        <v>2188.3000000000002</v>
      </c>
      <c r="D45" s="119">
        <v>2229.9499999999998</v>
      </c>
      <c r="E45" s="119">
        <v>2188</v>
      </c>
      <c r="F45" s="119">
        <v>2198.75</v>
      </c>
      <c r="G45" s="119">
        <v>2200</v>
      </c>
      <c r="H45" s="119">
        <v>2233</v>
      </c>
      <c r="I45" s="119">
        <v>18474</v>
      </c>
      <c r="J45" s="119">
        <v>40644208.799999997</v>
      </c>
      <c r="K45" s="121">
        <v>43131</v>
      </c>
      <c r="L45" s="119">
        <v>3079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732</v>
      </c>
      <c r="D46" s="119">
        <v>746.65</v>
      </c>
      <c r="E46" s="119">
        <v>700.05</v>
      </c>
      <c r="F46" s="119">
        <v>704.55</v>
      </c>
      <c r="G46" s="119">
        <v>700.05</v>
      </c>
      <c r="H46" s="119">
        <v>737.7</v>
      </c>
      <c r="I46" s="119">
        <v>4801</v>
      </c>
      <c r="J46" s="119">
        <v>3441600.9</v>
      </c>
      <c r="K46" s="121">
        <v>43131</v>
      </c>
      <c r="L46" s="119">
        <v>481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195</v>
      </c>
      <c r="D47" s="119">
        <v>195</v>
      </c>
      <c r="E47" s="119">
        <v>191.05</v>
      </c>
      <c r="F47" s="119">
        <v>193</v>
      </c>
      <c r="G47" s="119">
        <v>193.05</v>
      </c>
      <c r="H47" s="119">
        <v>195.9</v>
      </c>
      <c r="I47" s="119">
        <v>251948</v>
      </c>
      <c r="J47" s="119">
        <v>48718644.549999997</v>
      </c>
      <c r="K47" s="121">
        <v>43131</v>
      </c>
      <c r="L47" s="119">
        <v>4561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414</v>
      </c>
      <c r="D48" s="119">
        <v>418.35</v>
      </c>
      <c r="E48" s="119">
        <v>406.6</v>
      </c>
      <c r="F48" s="119">
        <v>411.25</v>
      </c>
      <c r="G48" s="119">
        <v>410.55</v>
      </c>
      <c r="H48" s="119">
        <v>414.65</v>
      </c>
      <c r="I48" s="119">
        <v>6336</v>
      </c>
      <c r="J48" s="119">
        <v>2613188.1</v>
      </c>
      <c r="K48" s="121">
        <v>43131</v>
      </c>
      <c r="L48" s="119">
        <v>231</v>
      </c>
      <c r="M48" s="119" t="s">
        <v>460</v>
      </c>
    </row>
    <row r="49" spans="1:13">
      <c r="A49" s="119" t="s">
        <v>2670</v>
      </c>
      <c r="B49" s="119" t="s">
        <v>397</v>
      </c>
      <c r="C49" s="119">
        <v>40</v>
      </c>
      <c r="D49" s="119">
        <v>41</v>
      </c>
      <c r="E49" s="119">
        <v>39.549999999999997</v>
      </c>
      <c r="F49" s="119">
        <v>39.950000000000003</v>
      </c>
      <c r="G49" s="119">
        <v>39.799999999999997</v>
      </c>
      <c r="H49" s="119">
        <v>40.4</v>
      </c>
      <c r="I49" s="119">
        <v>37016</v>
      </c>
      <c r="J49" s="119">
        <v>1490016.35</v>
      </c>
      <c r="K49" s="121">
        <v>43131</v>
      </c>
      <c r="L49" s="119">
        <v>300</v>
      </c>
      <c r="M49" s="119" t="s">
        <v>2671</v>
      </c>
    </row>
    <row r="50" spans="1:13">
      <c r="A50" s="119" t="s">
        <v>389</v>
      </c>
      <c r="B50" s="119" t="s">
        <v>397</v>
      </c>
      <c r="C50" s="119">
        <v>914.95</v>
      </c>
      <c r="D50" s="119">
        <v>918</v>
      </c>
      <c r="E50" s="119">
        <v>903</v>
      </c>
      <c r="F50" s="119">
        <v>908.45</v>
      </c>
      <c r="G50" s="119">
        <v>909.95</v>
      </c>
      <c r="H50" s="119">
        <v>906.45</v>
      </c>
      <c r="I50" s="119">
        <v>33483</v>
      </c>
      <c r="J50" s="119">
        <v>30473992.75</v>
      </c>
      <c r="K50" s="121">
        <v>43131</v>
      </c>
      <c r="L50" s="119">
        <v>1107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815.05</v>
      </c>
      <c r="D51" s="119">
        <v>820</v>
      </c>
      <c r="E51" s="119">
        <v>802.1</v>
      </c>
      <c r="F51" s="119">
        <v>810.1</v>
      </c>
      <c r="G51" s="119">
        <v>804.2</v>
      </c>
      <c r="H51" s="119">
        <v>811.25</v>
      </c>
      <c r="I51" s="119">
        <v>297406</v>
      </c>
      <c r="J51" s="119">
        <v>241199094.25</v>
      </c>
      <c r="K51" s="121">
        <v>43131</v>
      </c>
      <c r="L51" s="119">
        <v>11826</v>
      </c>
      <c r="M51" s="119" t="s">
        <v>463</v>
      </c>
    </row>
    <row r="52" spans="1:13">
      <c r="A52" s="119" t="s">
        <v>3222</v>
      </c>
      <c r="B52" s="119" t="s">
        <v>397</v>
      </c>
      <c r="C52" s="119">
        <v>1232.9000000000001</v>
      </c>
      <c r="D52" s="119">
        <v>1299</v>
      </c>
      <c r="E52" s="119">
        <v>1215</v>
      </c>
      <c r="F52" s="119">
        <v>1249.6500000000001</v>
      </c>
      <c r="G52" s="119">
        <v>1251.5</v>
      </c>
      <c r="H52" s="119">
        <v>1245.25</v>
      </c>
      <c r="I52" s="119">
        <v>3002179</v>
      </c>
      <c r="J52" s="119">
        <v>3815901415.6999998</v>
      </c>
      <c r="K52" s="121">
        <v>43131</v>
      </c>
      <c r="L52" s="119">
        <v>107416</v>
      </c>
      <c r="M52" s="119" t="s">
        <v>3223</v>
      </c>
    </row>
    <row r="53" spans="1:13">
      <c r="A53" s="119" t="s">
        <v>464</v>
      </c>
      <c r="B53" s="119" t="s">
        <v>397</v>
      </c>
      <c r="C53" s="119">
        <v>1376.95</v>
      </c>
      <c r="D53" s="119">
        <v>1416.9</v>
      </c>
      <c r="E53" s="119">
        <v>1328.6</v>
      </c>
      <c r="F53" s="119">
        <v>1344.85</v>
      </c>
      <c r="G53" s="119">
        <v>1339.95</v>
      </c>
      <c r="H53" s="119">
        <v>1376.15</v>
      </c>
      <c r="I53" s="119">
        <v>4885</v>
      </c>
      <c r="J53" s="119">
        <v>6604956.1500000004</v>
      </c>
      <c r="K53" s="121">
        <v>43131</v>
      </c>
      <c r="L53" s="119">
        <v>511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261.7</v>
      </c>
      <c r="D54" s="119">
        <v>263.3</v>
      </c>
      <c r="E54" s="119">
        <v>257.14999999999998</v>
      </c>
      <c r="F54" s="119">
        <v>261.8</v>
      </c>
      <c r="G54" s="119">
        <v>262.75</v>
      </c>
      <c r="H54" s="119">
        <v>261.5</v>
      </c>
      <c r="I54" s="119">
        <v>2708846</v>
      </c>
      <c r="J54" s="119">
        <v>703941227.95000005</v>
      </c>
      <c r="K54" s="121">
        <v>43131</v>
      </c>
      <c r="L54" s="119">
        <v>23279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39.299999999999997</v>
      </c>
      <c r="D55" s="119">
        <v>44</v>
      </c>
      <c r="E55" s="119">
        <v>38.5</v>
      </c>
      <c r="F55" s="119">
        <v>40.6</v>
      </c>
      <c r="G55" s="119">
        <v>40.15</v>
      </c>
      <c r="H55" s="119">
        <v>40.1</v>
      </c>
      <c r="I55" s="119">
        <v>211162</v>
      </c>
      <c r="J55" s="119">
        <v>8954439.3000000007</v>
      </c>
      <c r="K55" s="121">
        <v>43131</v>
      </c>
      <c r="L55" s="119">
        <v>1305</v>
      </c>
      <c r="M55" s="119" t="s">
        <v>468</v>
      </c>
    </row>
    <row r="56" spans="1:13">
      <c r="A56" s="119" t="s">
        <v>3152</v>
      </c>
      <c r="B56" s="119" t="s">
        <v>397</v>
      </c>
      <c r="C56" s="119">
        <v>24.8</v>
      </c>
      <c r="D56" s="119">
        <v>25.8</v>
      </c>
      <c r="E56" s="119">
        <v>24.8</v>
      </c>
      <c r="F56" s="119">
        <v>25.55</v>
      </c>
      <c r="G56" s="119">
        <v>25.55</v>
      </c>
      <c r="H56" s="119">
        <v>25.15</v>
      </c>
      <c r="I56" s="119">
        <v>22372</v>
      </c>
      <c r="J56" s="119">
        <v>566043.1</v>
      </c>
      <c r="K56" s="121">
        <v>43131</v>
      </c>
      <c r="L56" s="119">
        <v>77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605</v>
      </c>
      <c r="D57" s="119">
        <v>605</v>
      </c>
      <c r="E57" s="119">
        <v>591.6</v>
      </c>
      <c r="F57" s="119">
        <v>597.1</v>
      </c>
      <c r="G57" s="119">
        <v>596</v>
      </c>
      <c r="H57" s="119">
        <v>605.6</v>
      </c>
      <c r="I57" s="119">
        <v>4817</v>
      </c>
      <c r="J57" s="119">
        <v>2868926.6</v>
      </c>
      <c r="K57" s="121">
        <v>43131</v>
      </c>
      <c r="L57" s="119">
        <v>335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65.75</v>
      </c>
      <c r="D58" s="119">
        <v>68.150000000000006</v>
      </c>
      <c r="E58" s="119">
        <v>65.599999999999994</v>
      </c>
      <c r="F58" s="119">
        <v>66.7</v>
      </c>
      <c r="G58" s="119">
        <v>66.55</v>
      </c>
      <c r="H58" s="119">
        <v>66.25</v>
      </c>
      <c r="I58" s="119">
        <v>1324342</v>
      </c>
      <c r="J58" s="119">
        <v>88495762.5</v>
      </c>
      <c r="K58" s="121">
        <v>43131</v>
      </c>
      <c r="L58" s="119">
        <v>8174</v>
      </c>
      <c r="M58" s="119" t="s">
        <v>472</v>
      </c>
    </row>
    <row r="59" spans="1:13">
      <c r="A59" s="119" t="s">
        <v>36</v>
      </c>
      <c r="B59" s="119" t="s">
        <v>397</v>
      </c>
      <c r="C59" s="119">
        <v>52.9</v>
      </c>
      <c r="D59" s="119">
        <v>53.6</v>
      </c>
      <c r="E59" s="119">
        <v>51.9</v>
      </c>
      <c r="F59" s="119">
        <v>52.55</v>
      </c>
      <c r="G59" s="119">
        <v>52.5</v>
      </c>
      <c r="H59" s="119">
        <v>53.25</v>
      </c>
      <c r="I59" s="119">
        <v>3495843</v>
      </c>
      <c r="J59" s="119">
        <v>183790838.59999999</v>
      </c>
      <c r="K59" s="121">
        <v>43131</v>
      </c>
      <c r="L59" s="119">
        <v>13256</v>
      </c>
      <c r="M59" s="119" t="s">
        <v>473</v>
      </c>
    </row>
    <row r="60" spans="1:13">
      <c r="A60" s="119" t="s">
        <v>2873</v>
      </c>
      <c r="B60" s="119" t="s">
        <v>397</v>
      </c>
      <c r="C60" s="119">
        <v>12.5</v>
      </c>
      <c r="D60" s="119">
        <v>13.2</v>
      </c>
      <c r="E60" s="119">
        <v>12.4</v>
      </c>
      <c r="F60" s="119">
        <v>13.1</v>
      </c>
      <c r="G60" s="119">
        <v>13.2</v>
      </c>
      <c r="H60" s="119">
        <v>12.6</v>
      </c>
      <c r="I60" s="119">
        <v>460078</v>
      </c>
      <c r="J60" s="119">
        <v>5954153.9500000002</v>
      </c>
      <c r="K60" s="121">
        <v>43131</v>
      </c>
      <c r="L60" s="119">
        <v>763</v>
      </c>
      <c r="M60" s="119" t="s">
        <v>2874</v>
      </c>
    </row>
    <row r="61" spans="1:13">
      <c r="A61" s="119" t="s">
        <v>474</v>
      </c>
      <c r="B61" s="119" t="s">
        <v>397</v>
      </c>
      <c r="C61" s="119">
        <v>657.8</v>
      </c>
      <c r="D61" s="119">
        <v>664.75</v>
      </c>
      <c r="E61" s="119">
        <v>624.1</v>
      </c>
      <c r="F61" s="119">
        <v>629.35</v>
      </c>
      <c r="G61" s="119">
        <v>624.20000000000005</v>
      </c>
      <c r="H61" s="119">
        <v>655.9</v>
      </c>
      <c r="I61" s="119">
        <v>26160</v>
      </c>
      <c r="J61" s="119">
        <v>16824088.199999999</v>
      </c>
      <c r="K61" s="121">
        <v>43131</v>
      </c>
      <c r="L61" s="119">
        <v>1171</v>
      </c>
      <c r="M61" s="119" t="s">
        <v>475</v>
      </c>
    </row>
    <row r="62" spans="1:13">
      <c r="A62" s="119" t="s">
        <v>2672</v>
      </c>
      <c r="B62" s="119" t="s">
        <v>397</v>
      </c>
      <c r="C62" s="119">
        <v>40.15</v>
      </c>
      <c r="D62" s="119">
        <v>42.8</v>
      </c>
      <c r="E62" s="119">
        <v>40.15</v>
      </c>
      <c r="F62" s="119">
        <v>41.3</v>
      </c>
      <c r="G62" s="119">
        <v>41</v>
      </c>
      <c r="H62" s="119">
        <v>41.25</v>
      </c>
      <c r="I62" s="119">
        <v>6932</v>
      </c>
      <c r="J62" s="119">
        <v>286994.55</v>
      </c>
      <c r="K62" s="121">
        <v>43131</v>
      </c>
      <c r="L62" s="119">
        <v>74</v>
      </c>
      <c r="M62" s="119" t="s">
        <v>2673</v>
      </c>
    </row>
    <row r="63" spans="1:13">
      <c r="A63" s="119" t="s">
        <v>476</v>
      </c>
      <c r="B63" s="119" t="s">
        <v>397</v>
      </c>
      <c r="C63" s="119">
        <v>26.9</v>
      </c>
      <c r="D63" s="119">
        <v>27.5</v>
      </c>
      <c r="E63" s="119">
        <v>26</v>
      </c>
      <c r="F63" s="119">
        <v>26.5</v>
      </c>
      <c r="G63" s="119">
        <v>26.75</v>
      </c>
      <c r="H63" s="119">
        <v>26.7</v>
      </c>
      <c r="I63" s="119">
        <v>116996</v>
      </c>
      <c r="J63" s="119">
        <v>3116746.5</v>
      </c>
      <c r="K63" s="121">
        <v>43131</v>
      </c>
      <c r="L63" s="119">
        <v>661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27.75</v>
      </c>
      <c r="D64" s="119">
        <v>28.75</v>
      </c>
      <c r="E64" s="119">
        <v>27.5</v>
      </c>
      <c r="F64" s="119">
        <v>28.05</v>
      </c>
      <c r="G64" s="119">
        <v>28</v>
      </c>
      <c r="H64" s="119">
        <v>27.6</v>
      </c>
      <c r="I64" s="119">
        <v>82847</v>
      </c>
      <c r="J64" s="119">
        <v>2323688.35</v>
      </c>
      <c r="K64" s="121">
        <v>43131</v>
      </c>
      <c r="L64" s="119">
        <v>543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767.45</v>
      </c>
      <c r="D65" s="119">
        <v>768.65</v>
      </c>
      <c r="E65" s="119">
        <v>726</v>
      </c>
      <c r="F65" s="119">
        <v>736.45</v>
      </c>
      <c r="G65" s="119">
        <v>735</v>
      </c>
      <c r="H65" s="119">
        <v>760.75</v>
      </c>
      <c r="I65" s="119">
        <v>90962</v>
      </c>
      <c r="J65" s="119">
        <v>67186232.549999997</v>
      </c>
      <c r="K65" s="121">
        <v>43131</v>
      </c>
      <c r="L65" s="119">
        <v>5578</v>
      </c>
      <c r="M65" s="119" t="s">
        <v>481</v>
      </c>
    </row>
    <row r="66" spans="1:13">
      <c r="A66" s="119" t="s">
        <v>2482</v>
      </c>
      <c r="B66" s="119" t="s">
        <v>397</v>
      </c>
      <c r="C66" s="119">
        <v>225.05</v>
      </c>
      <c r="D66" s="119">
        <v>234.75</v>
      </c>
      <c r="E66" s="119">
        <v>225.05</v>
      </c>
      <c r="F66" s="119">
        <v>225.35</v>
      </c>
      <c r="G66" s="119">
        <v>225.05</v>
      </c>
      <c r="H66" s="119">
        <v>228.75</v>
      </c>
      <c r="I66" s="119">
        <v>5658</v>
      </c>
      <c r="J66" s="119">
        <v>1284466.6499999999</v>
      </c>
      <c r="K66" s="121">
        <v>43131</v>
      </c>
      <c r="L66" s="119">
        <v>101</v>
      </c>
      <c r="M66" s="119" t="s">
        <v>2483</v>
      </c>
    </row>
    <row r="67" spans="1:13">
      <c r="A67" s="119" t="s">
        <v>482</v>
      </c>
      <c r="B67" s="119" t="s">
        <v>397</v>
      </c>
      <c r="C67" s="119">
        <v>482</v>
      </c>
      <c r="D67" s="119">
        <v>484</v>
      </c>
      <c r="E67" s="119">
        <v>473.5</v>
      </c>
      <c r="F67" s="119">
        <v>478.55</v>
      </c>
      <c r="G67" s="119">
        <v>479.6</v>
      </c>
      <c r="H67" s="119">
        <v>474.2</v>
      </c>
      <c r="I67" s="119">
        <v>2005</v>
      </c>
      <c r="J67" s="119">
        <v>952997.15</v>
      </c>
      <c r="K67" s="121">
        <v>43131</v>
      </c>
      <c r="L67" s="119">
        <v>150</v>
      </c>
      <c r="M67" s="119" t="s">
        <v>483</v>
      </c>
    </row>
    <row r="68" spans="1:13">
      <c r="A68" s="119" t="s">
        <v>2738</v>
      </c>
      <c r="B68" s="119" t="s">
        <v>397</v>
      </c>
      <c r="C68" s="119">
        <v>620.54999999999995</v>
      </c>
      <c r="D68" s="119">
        <v>657</v>
      </c>
      <c r="E68" s="119">
        <v>614.35</v>
      </c>
      <c r="F68" s="119">
        <v>627.4</v>
      </c>
      <c r="G68" s="119">
        <v>625</v>
      </c>
      <c r="H68" s="119">
        <v>646.65</v>
      </c>
      <c r="I68" s="119">
        <v>404104</v>
      </c>
      <c r="J68" s="119">
        <v>254504421.44999999</v>
      </c>
      <c r="K68" s="121">
        <v>43131</v>
      </c>
      <c r="L68" s="119">
        <v>11356</v>
      </c>
      <c r="M68" s="119" t="s">
        <v>2739</v>
      </c>
    </row>
    <row r="69" spans="1:13">
      <c r="A69" s="119" t="s">
        <v>484</v>
      </c>
      <c r="B69" s="119" t="s">
        <v>397</v>
      </c>
      <c r="C69" s="119">
        <v>2240</v>
      </c>
      <c r="D69" s="119">
        <v>2240</v>
      </c>
      <c r="E69" s="119">
        <v>2104.9499999999998</v>
      </c>
      <c r="F69" s="119">
        <v>2143.4</v>
      </c>
      <c r="G69" s="119">
        <v>2141</v>
      </c>
      <c r="H69" s="119">
        <v>2255.3000000000002</v>
      </c>
      <c r="I69" s="119">
        <v>89186</v>
      </c>
      <c r="J69" s="119">
        <v>191871907.44999999</v>
      </c>
      <c r="K69" s="121">
        <v>43131</v>
      </c>
      <c r="L69" s="119">
        <v>9664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543.5</v>
      </c>
      <c r="D70" s="119">
        <v>576.9</v>
      </c>
      <c r="E70" s="119">
        <v>543.5</v>
      </c>
      <c r="F70" s="119">
        <v>567.1</v>
      </c>
      <c r="G70" s="119">
        <v>565.1</v>
      </c>
      <c r="H70" s="119">
        <v>555.25</v>
      </c>
      <c r="I70" s="119">
        <v>488735</v>
      </c>
      <c r="J70" s="119">
        <v>275385155.44999999</v>
      </c>
      <c r="K70" s="121">
        <v>43131</v>
      </c>
      <c r="L70" s="119">
        <v>15746</v>
      </c>
      <c r="M70" s="119" t="s">
        <v>487</v>
      </c>
    </row>
    <row r="71" spans="1:13">
      <c r="A71" s="119" t="s">
        <v>37</v>
      </c>
      <c r="B71" s="119" t="s">
        <v>397</v>
      </c>
      <c r="C71" s="119">
        <v>1135</v>
      </c>
      <c r="D71" s="119">
        <v>1173.8499999999999</v>
      </c>
      <c r="E71" s="119">
        <v>1135</v>
      </c>
      <c r="F71" s="119">
        <v>1162.8</v>
      </c>
      <c r="G71" s="119">
        <v>1162</v>
      </c>
      <c r="H71" s="119">
        <v>1140.05</v>
      </c>
      <c r="I71" s="119">
        <v>495268</v>
      </c>
      <c r="J71" s="119">
        <v>576414111.20000005</v>
      </c>
      <c r="K71" s="121">
        <v>43131</v>
      </c>
      <c r="L71" s="119">
        <v>28725</v>
      </c>
      <c r="M71" s="119" t="s">
        <v>488</v>
      </c>
    </row>
    <row r="72" spans="1:13">
      <c r="A72" s="119" t="s">
        <v>38</v>
      </c>
      <c r="B72" s="119" t="s">
        <v>397</v>
      </c>
      <c r="C72" s="119">
        <v>259.39999999999998</v>
      </c>
      <c r="D72" s="119">
        <v>263.75</v>
      </c>
      <c r="E72" s="119">
        <v>253.55</v>
      </c>
      <c r="F72" s="119">
        <v>254.85</v>
      </c>
      <c r="G72" s="119">
        <v>254.75</v>
      </c>
      <c r="H72" s="119">
        <v>258.45</v>
      </c>
      <c r="I72" s="119">
        <v>3531429</v>
      </c>
      <c r="J72" s="119">
        <v>910448242.45000005</v>
      </c>
      <c r="K72" s="121">
        <v>43131</v>
      </c>
      <c r="L72" s="119">
        <v>39546</v>
      </c>
      <c r="M72" s="119" t="s">
        <v>489</v>
      </c>
    </row>
    <row r="73" spans="1:13">
      <c r="A73" s="119" t="s">
        <v>2511</v>
      </c>
      <c r="B73" s="119" t="s">
        <v>397</v>
      </c>
      <c r="C73" s="119">
        <v>1360</v>
      </c>
      <c r="D73" s="119">
        <v>1420</v>
      </c>
      <c r="E73" s="119">
        <v>1358.95</v>
      </c>
      <c r="F73" s="119">
        <v>1390.5</v>
      </c>
      <c r="G73" s="119">
        <v>1390</v>
      </c>
      <c r="H73" s="119">
        <v>1366.05</v>
      </c>
      <c r="I73" s="119">
        <v>339</v>
      </c>
      <c r="J73" s="119">
        <v>468488.05</v>
      </c>
      <c r="K73" s="121">
        <v>43131</v>
      </c>
      <c r="L73" s="119">
        <v>54</v>
      </c>
      <c r="M73" s="119" t="s">
        <v>2512</v>
      </c>
    </row>
    <row r="74" spans="1:13">
      <c r="A74" s="119" t="s">
        <v>490</v>
      </c>
      <c r="B74" s="119" t="s">
        <v>397</v>
      </c>
      <c r="C74" s="119">
        <v>320</v>
      </c>
      <c r="D74" s="119">
        <v>321.39999999999998</v>
      </c>
      <c r="E74" s="119">
        <v>300.89999999999998</v>
      </c>
      <c r="F74" s="119">
        <v>304.95</v>
      </c>
      <c r="G74" s="119">
        <v>304.10000000000002</v>
      </c>
      <c r="H74" s="119">
        <v>321.7</v>
      </c>
      <c r="I74" s="119">
        <v>590573</v>
      </c>
      <c r="J74" s="119">
        <v>183480857.25</v>
      </c>
      <c r="K74" s="121">
        <v>43131</v>
      </c>
      <c r="L74" s="119">
        <v>13716</v>
      </c>
      <c r="M74" s="119" t="s">
        <v>491</v>
      </c>
    </row>
    <row r="75" spans="1:13">
      <c r="A75" s="119" t="s">
        <v>492</v>
      </c>
      <c r="B75" s="119" t="s">
        <v>397</v>
      </c>
      <c r="C75" s="119">
        <v>104</v>
      </c>
      <c r="D75" s="119">
        <v>106.35</v>
      </c>
      <c r="E75" s="119">
        <v>100.05</v>
      </c>
      <c r="F75" s="119">
        <v>102.8</v>
      </c>
      <c r="G75" s="119">
        <v>103.5</v>
      </c>
      <c r="H75" s="119">
        <v>104.5</v>
      </c>
      <c r="I75" s="119">
        <v>71537</v>
      </c>
      <c r="J75" s="119">
        <v>7384982.2000000002</v>
      </c>
      <c r="K75" s="121">
        <v>43131</v>
      </c>
      <c r="L75" s="119">
        <v>927</v>
      </c>
      <c r="M75" s="119" t="s">
        <v>493</v>
      </c>
    </row>
    <row r="76" spans="1:13">
      <c r="A76" s="119" t="s">
        <v>494</v>
      </c>
      <c r="B76" s="119" t="s">
        <v>397</v>
      </c>
      <c r="C76" s="119">
        <v>43.35</v>
      </c>
      <c r="D76" s="119">
        <v>44.5</v>
      </c>
      <c r="E76" s="119">
        <v>42.55</v>
      </c>
      <c r="F76" s="119">
        <v>43</v>
      </c>
      <c r="G76" s="119">
        <v>42.75</v>
      </c>
      <c r="H76" s="119">
        <v>42.95</v>
      </c>
      <c r="I76" s="119">
        <v>793845</v>
      </c>
      <c r="J76" s="119">
        <v>34481442.950000003</v>
      </c>
      <c r="K76" s="121">
        <v>43131</v>
      </c>
      <c r="L76" s="119">
        <v>3800</v>
      </c>
      <c r="M76" s="119" t="s">
        <v>495</v>
      </c>
    </row>
    <row r="77" spans="1:13">
      <c r="A77" s="119" t="s">
        <v>496</v>
      </c>
      <c r="B77" s="119" t="s">
        <v>397</v>
      </c>
      <c r="C77" s="119">
        <v>47.55</v>
      </c>
      <c r="D77" s="119">
        <v>48.85</v>
      </c>
      <c r="E77" s="119">
        <v>47.55</v>
      </c>
      <c r="F77" s="119">
        <v>47.9</v>
      </c>
      <c r="G77" s="119">
        <v>47.75</v>
      </c>
      <c r="H77" s="119">
        <v>48.3</v>
      </c>
      <c r="I77" s="119">
        <v>171869</v>
      </c>
      <c r="J77" s="119">
        <v>8268618.2000000002</v>
      </c>
      <c r="K77" s="121">
        <v>43131</v>
      </c>
      <c r="L77" s="119">
        <v>1363</v>
      </c>
      <c r="M77" s="119" t="s">
        <v>2570</v>
      </c>
    </row>
    <row r="78" spans="1:13">
      <c r="A78" s="119" t="s">
        <v>2472</v>
      </c>
      <c r="B78" s="119" t="s">
        <v>397</v>
      </c>
      <c r="C78" s="119">
        <v>154</v>
      </c>
      <c r="D78" s="119">
        <v>159.44999999999999</v>
      </c>
      <c r="E78" s="119">
        <v>153</v>
      </c>
      <c r="F78" s="119">
        <v>157.80000000000001</v>
      </c>
      <c r="G78" s="119">
        <v>158.30000000000001</v>
      </c>
      <c r="H78" s="119">
        <v>154.35</v>
      </c>
      <c r="I78" s="119">
        <v>58982</v>
      </c>
      <c r="J78" s="119">
        <v>9186033.5</v>
      </c>
      <c r="K78" s="121">
        <v>43131</v>
      </c>
      <c r="L78" s="119">
        <v>597</v>
      </c>
      <c r="M78" s="119" t="s">
        <v>2473</v>
      </c>
    </row>
    <row r="79" spans="1:13">
      <c r="A79" s="119" t="s">
        <v>497</v>
      </c>
      <c r="B79" s="119" t="s">
        <v>397</v>
      </c>
      <c r="C79" s="119">
        <v>67.75</v>
      </c>
      <c r="D79" s="119">
        <v>69.400000000000006</v>
      </c>
      <c r="E79" s="119">
        <v>66.599999999999994</v>
      </c>
      <c r="F79" s="119">
        <v>66.849999999999994</v>
      </c>
      <c r="G79" s="119">
        <v>67</v>
      </c>
      <c r="H79" s="119">
        <v>68.099999999999994</v>
      </c>
      <c r="I79" s="119">
        <v>48190</v>
      </c>
      <c r="J79" s="119">
        <v>3242189.7</v>
      </c>
      <c r="K79" s="121">
        <v>43131</v>
      </c>
      <c r="L79" s="119">
        <v>683</v>
      </c>
      <c r="M79" s="119" t="s">
        <v>498</v>
      </c>
    </row>
    <row r="80" spans="1:13">
      <c r="A80" s="119" t="s">
        <v>499</v>
      </c>
      <c r="B80" s="119" t="s">
        <v>397</v>
      </c>
      <c r="C80" s="119">
        <v>480</v>
      </c>
      <c r="D80" s="119">
        <v>480</v>
      </c>
      <c r="E80" s="119">
        <v>471.6</v>
      </c>
      <c r="F80" s="119">
        <v>473.9</v>
      </c>
      <c r="G80" s="119">
        <v>473</v>
      </c>
      <c r="H80" s="119">
        <v>480.4</v>
      </c>
      <c r="I80" s="119">
        <v>9164</v>
      </c>
      <c r="J80" s="119">
        <v>4352752.0999999996</v>
      </c>
      <c r="K80" s="121">
        <v>43131</v>
      </c>
      <c r="L80" s="119">
        <v>355</v>
      </c>
      <c r="M80" s="119" t="s">
        <v>500</v>
      </c>
    </row>
    <row r="81" spans="1:13">
      <c r="A81" s="119" t="s">
        <v>501</v>
      </c>
      <c r="B81" s="119" t="s">
        <v>397</v>
      </c>
      <c r="C81" s="119">
        <v>43</v>
      </c>
      <c r="D81" s="119">
        <v>45.55</v>
      </c>
      <c r="E81" s="119">
        <v>43</v>
      </c>
      <c r="F81" s="119">
        <v>43.6</v>
      </c>
      <c r="G81" s="119">
        <v>43.95</v>
      </c>
      <c r="H81" s="119">
        <v>43.35</v>
      </c>
      <c r="I81" s="119">
        <v>27328</v>
      </c>
      <c r="J81" s="119">
        <v>1204582.75</v>
      </c>
      <c r="K81" s="121">
        <v>43131</v>
      </c>
      <c r="L81" s="119">
        <v>384</v>
      </c>
      <c r="M81" s="119" t="s">
        <v>502</v>
      </c>
    </row>
    <row r="82" spans="1:13">
      <c r="A82" s="119" t="s">
        <v>2513</v>
      </c>
      <c r="B82" s="119" t="s">
        <v>397</v>
      </c>
      <c r="C82" s="119">
        <v>97.9</v>
      </c>
      <c r="D82" s="119">
        <v>99.15</v>
      </c>
      <c r="E82" s="119">
        <v>92.85</v>
      </c>
      <c r="F82" s="119">
        <v>93.7</v>
      </c>
      <c r="G82" s="119">
        <v>93.45</v>
      </c>
      <c r="H82" s="119">
        <v>97.2</v>
      </c>
      <c r="I82" s="119">
        <v>66978</v>
      </c>
      <c r="J82" s="119">
        <v>6439909.6500000004</v>
      </c>
      <c r="K82" s="121">
        <v>43131</v>
      </c>
      <c r="L82" s="119">
        <v>941</v>
      </c>
      <c r="M82" s="119" t="s">
        <v>2514</v>
      </c>
    </row>
    <row r="83" spans="1:13">
      <c r="A83" s="119" t="s">
        <v>39</v>
      </c>
      <c r="B83" s="119" t="s">
        <v>397</v>
      </c>
      <c r="C83" s="119">
        <v>424.55</v>
      </c>
      <c r="D83" s="119">
        <v>429.85</v>
      </c>
      <c r="E83" s="119">
        <v>405.6</v>
      </c>
      <c r="F83" s="119">
        <v>413.35</v>
      </c>
      <c r="G83" s="119">
        <v>411.85</v>
      </c>
      <c r="H83" s="119">
        <v>424.9</v>
      </c>
      <c r="I83" s="119">
        <v>3019180</v>
      </c>
      <c r="J83" s="119">
        <v>1261487928</v>
      </c>
      <c r="K83" s="121">
        <v>43131</v>
      </c>
      <c r="L83" s="119">
        <v>40211</v>
      </c>
      <c r="M83" s="119" t="s">
        <v>503</v>
      </c>
    </row>
    <row r="84" spans="1:13">
      <c r="A84" s="119" t="s">
        <v>2361</v>
      </c>
      <c r="B84" s="119" t="s">
        <v>397</v>
      </c>
      <c r="C84" s="119">
        <v>199</v>
      </c>
      <c r="D84" s="119">
        <v>202.3</v>
      </c>
      <c r="E84" s="119">
        <v>195.4</v>
      </c>
      <c r="F84" s="119">
        <v>197.65</v>
      </c>
      <c r="G84" s="119">
        <v>198.1</v>
      </c>
      <c r="H84" s="119">
        <v>198.85</v>
      </c>
      <c r="I84" s="119">
        <v>37524</v>
      </c>
      <c r="J84" s="119">
        <v>7451377.4500000002</v>
      </c>
      <c r="K84" s="121">
        <v>43131</v>
      </c>
      <c r="L84" s="119">
        <v>643</v>
      </c>
      <c r="M84" s="119" t="s">
        <v>504</v>
      </c>
    </row>
    <row r="85" spans="1:13">
      <c r="A85" s="119" t="s">
        <v>505</v>
      </c>
      <c r="B85" s="119" t="s">
        <v>397</v>
      </c>
      <c r="C85" s="119">
        <v>344</v>
      </c>
      <c r="D85" s="119">
        <v>347.9</v>
      </c>
      <c r="E85" s="119">
        <v>336.95</v>
      </c>
      <c r="F85" s="119">
        <v>344.45</v>
      </c>
      <c r="G85" s="119">
        <v>347.9</v>
      </c>
      <c r="H85" s="119">
        <v>344.75</v>
      </c>
      <c r="I85" s="119">
        <v>30471</v>
      </c>
      <c r="J85" s="119">
        <v>10398591.65</v>
      </c>
      <c r="K85" s="121">
        <v>43131</v>
      </c>
      <c r="L85" s="119">
        <v>990</v>
      </c>
      <c r="M85" s="119" t="s">
        <v>506</v>
      </c>
    </row>
    <row r="86" spans="1:13">
      <c r="A86" s="119" t="s">
        <v>507</v>
      </c>
      <c r="B86" s="119" t="s">
        <v>397</v>
      </c>
      <c r="C86" s="119">
        <v>357.05</v>
      </c>
      <c r="D86" s="119">
        <v>368</v>
      </c>
      <c r="E86" s="119">
        <v>348.5</v>
      </c>
      <c r="F86" s="119">
        <v>350.5</v>
      </c>
      <c r="G86" s="119">
        <v>351.8</v>
      </c>
      <c r="H86" s="119">
        <v>358.85</v>
      </c>
      <c r="I86" s="119">
        <v>8066</v>
      </c>
      <c r="J86" s="119">
        <v>2868884.55</v>
      </c>
      <c r="K86" s="121">
        <v>43131</v>
      </c>
      <c r="L86" s="119">
        <v>488</v>
      </c>
      <c r="M86" s="119" t="s">
        <v>508</v>
      </c>
    </row>
    <row r="87" spans="1:13">
      <c r="A87" s="119" t="s">
        <v>2375</v>
      </c>
      <c r="B87" s="119" t="s">
        <v>397</v>
      </c>
      <c r="C87" s="119">
        <v>93</v>
      </c>
      <c r="D87" s="119">
        <v>93.95</v>
      </c>
      <c r="E87" s="119">
        <v>90.25</v>
      </c>
      <c r="F87" s="119">
        <v>92.35</v>
      </c>
      <c r="G87" s="119">
        <v>92.5</v>
      </c>
      <c r="H87" s="119">
        <v>92.55</v>
      </c>
      <c r="I87" s="119">
        <v>15465</v>
      </c>
      <c r="J87" s="119">
        <v>1421463.55</v>
      </c>
      <c r="K87" s="121">
        <v>43131</v>
      </c>
      <c r="L87" s="119">
        <v>201</v>
      </c>
      <c r="M87" s="119" t="s">
        <v>2376</v>
      </c>
    </row>
    <row r="88" spans="1:13">
      <c r="A88" s="119" t="s">
        <v>509</v>
      </c>
      <c r="B88" s="119" t="s">
        <v>397</v>
      </c>
      <c r="C88" s="119">
        <v>87.5</v>
      </c>
      <c r="D88" s="119">
        <v>90</v>
      </c>
      <c r="E88" s="119">
        <v>85.95</v>
      </c>
      <c r="F88" s="119">
        <v>89.15</v>
      </c>
      <c r="G88" s="119">
        <v>89.2</v>
      </c>
      <c r="H88" s="119">
        <v>87.15</v>
      </c>
      <c r="I88" s="119">
        <v>189378</v>
      </c>
      <c r="J88" s="119">
        <v>16706962.4</v>
      </c>
      <c r="K88" s="121">
        <v>43131</v>
      </c>
      <c r="L88" s="119">
        <v>1719</v>
      </c>
      <c r="M88" s="119" t="s">
        <v>510</v>
      </c>
    </row>
    <row r="89" spans="1:13">
      <c r="A89" s="119" t="s">
        <v>511</v>
      </c>
      <c r="B89" s="119" t="s">
        <v>397</v>
      </c>
      <c r="C89" s="119">
        <v>190.7</v>
      </c>
      <c r="D89" s="119">
        <v>202.8</v>
      </c>
      <c r="E89" s="119">
        <v>188.5</v>
      </c>
      <c r="F89" s="119">
        <v>199.5</v>
      </c>
      <c r="G89" s="119">
        <v>199.8</v>
      </c>
      <c r="H89" s="119">
        <v>189.55</v>
      </c>
      <c r="I89" s="119">
        <v>531187</v>
      </c>
      <c r="J89" s="119">
        <v>104148222</v>
      </c>
      <c r="K89" s="121">
        <v>43131</v>
      </c>
      <c r="L89" s="119">
        <v>7096</v>
      </c>
      <c r="M89" s="119" t="s">
        <v>512</v>
      </c>
    </row>
    <row r="90" spans="1:13">
      <c r="A90" s="119" t="s">
        <v>513</v>
      </c>
      <c r="B90" s="119" t="s">
        <v>397</v>
      </c>
      <c r="C90" s="119">
        <v>30.5</v>
      </c>
      <c r="D90" s="119">
        <v>30.9</v>
      </c>
      <c r="E90" s="119">
        <v>30</v>
      </c>
      <c r="F90" s="119">
        <v>30.15</v>
      </c>
      <c r="G90" s="119">
        <v>30</v>
      </c>
      <c r="H90" s="119">
        <v>30.55</v>
      </c>
      <c r="I90" s="119">
        <v>187817</v>
      </c>
      <c r="J90" s="119">
        <v>5695777.75</v>
      </c>
      <c r="K90" s="121">
        <v>43131</v>
      </c>
      <c r="L90" s="119">
        <v>637</v>
      </c>
      <c r="M90" s="119" t="s">
        <v>514</v>
      </c>
    </row>
    <row r="91" spans="1:13">
      <c r="A91" s="119" t="s">
        <v>515</v>
      </c>
      <c r="B91" s="119" t="s">
        <v>397</v>
      </c>
      <c r="C91" s="119">
        <v>223.85</v>
      </c>
      <c r="D91" s="119">
        <v>229.95</v>
      </c>
      <c r="E91" s="119">
        <v>222.2</v>
      </c>
      <c r="F91" s="119">
        <v>227</v>
      </c>
      <c r="G91" s="119">
        <v>228</v>
      </c>
      <c r="H91" s="119">
        <v>223.45</v>
      </c>
      <c r="I91" s="119">
        <v>244219</v>
      </c>
      <c r="J91" s="119">
        <v>55273250.100000001</v>
      </c>
      <c r="K91" s="121">
        <v>43131</v>
      </c>
      <c r="L91" s="119">
        <v>11250</v>
      </c>
      <c r="M91" s="119" t="s">
        <v>516</v>
      </c>
    </row>
    <row r="92" spans="1:13">
      <c r="A92" s="119" t="s">
        <v>40</v>
      </c>
      <c r="B92" s="119" t="s">
        <v>397</v>
      </c>
      <c r="C92" s="119">
        <v>125.4</v>
      </c>
      <c r="D92" s="119">
        <v>126.55</v>
      </c>
      <c r="E92" s="119">
        <v>124.4</v>
      </c>
      <c r="F92" s="119">
        <v>126.1</v>
      </c>
      <c r="G92" s="119">
        <v>126.1</v>
      </c>
      <c r="H92" s="119">
        <v>125.75</v>
      </c>
      <c r="I92" s="119">
        <v>10040333</v>
      </c>
      <c r="J92" s="119">
        <v>1257742795.3</v>
      </c>
      <c r="K92" s="121">
        <v>43131</v>
      </c>
      <c r="L92" s="119">
        <v>43286</v>
      </c>
      <c r="M92" s="119" t="s">
        <v>517</v>
      </c>
    </row>
    <row r="93" spans="1:13">
      <c r="A93" s="119" t="s">
        <v>2401</v>
      </c>
      <c r="B93" s="119" t="s">
        <v>397</v>
      </c>
      <c r="C93" s="119">
        <v>255</v>
      </c>
      <c r="D93" s="119">
        <v>274.95</v>
      </c>
      <c r="E93" s="119">
        <v>255</v>
      </c>
      <c r="F93" s="119">
        <v>264.3</v>
      </c>
      <c r="G93" s="119">
        <v>269.8</v>
      </c>
      <c r="H93" s="119">
        <v>261.2</v>
      </c>
      <c r="I93" s="119">
        <v>18944</v>
      </c>
      <c r="J93" s="119">
        <v>4986077.0999999996</v>
      </c>
      <c r="K93" s="121">
        <v>43131</v>
      </c>
      <c r="L93" s="119">
        <v>803</v>
      </c>
      <c r="M93" s="119" t="s">
        <v>2402</v>
      </c>
    </row>
    <row r="94" spans="1:13">
      <c r="A94" s="119" t="s">
        <v>41</v>
      </c>
      <c r="B94" s="119" t="s">
        <v>397</v>
      </c>
      <c r="C94" s="119">
        <v>1128</v>
      </c>
      <c r="D94" s="119">
        <v>1139.8</v>
      </c>
      <c r="E94" s="119">
        <v>1124</v>
      </c>
      <c r="F94" s="119">
        <v>1128.3</v>
      </c>
      <c r="G94" s="119">
        <v>1130.8</v>
      </c>
      <c r="H94" s="119">
        <v>1126.7</v>
      </c>
      <c r="I94" s="119">
        <v>961596</v>
      </c>
      <c r="J94" s="119">
        <v>1088925994.3499999</v>
      </c>
      <c r="K94" s="121">
        <v>43131</v>
      </c>
      <c r="L94" s="119">
        <v>37877</v>
      </c>
      <c r="M94" s="119" t="s">
        <v>518</v>
      </c>
    </row>
    <row r="95" spans="1:13">
      <c r="A95" s="119" t="s">
        <v>519</v>
      </c>
      <c r="B95" s="119" t="s">
        <v>397</v>
      </c>
      <c r="C95" s="119">
        <v>548</v>
      </c>
      <c r="D95" s="119">
        <v>562.5</v>
      </c>
      <c r="E95" s="119">
        <v>544</v>
      </c>
      <c r="F95" s="119">
        <v>549.9</v>
      </c>
      <c r="G95" s="119">
        <v>552.20000000000005</v>
      </c>
      <c r="H95" s="119">
        <v>550.4</v>
      </c>
      <c r="I95" s="119">
        <v>98644</v>
      </c>
      <c r="J95" s="119">
        <v>54399795.299999997</v>
      </c>
      <c r="K95" s="121">
        <v>43131</v>
      </c>
      <c r="L95" s="119">
        <v>4514</v>
      </c>
      <c r="M95" s="119" t="s">
        <v>520</v>
      </c>
    </row>
    <row r="96" spans="1:13">
      <c r="A96" s="119" t="s">
        <v>2674</v>
      </c>
      <c r="B96" s="119" t="s">
        <v>397</v>
      </c>
      <c r="C96" s="119">
        <v>495</v>
      </c>
      <c r="D96" s="119">
        <v>504</v>
      </c>
      <c r="E96" s="119">
        <v>480</v>
      </c>
      <c r="F96" s="119">
        <v>495.9</v>
      </c>
      <c r="G96" s="119">
        <v>498.5</v>
      </c>
      <c r="H96" s="119">
        <v>500.85</v>
      </c>
      <c r="I96" s="119">
        <v>3542</v>
      </c>
      <c r="J96" s="119">
        <v>1745628.15</v>
      </c>
      <c r="K96" s="121">
        <v>43131</v>
      </c>
      <c r="L96" s="119">
        <v>149</v>
      </c>
      <c r="M96" s="119" t="s">
        <v>2675</v>
      </c>
    </row>
    <row r="97" spans="1:13">
      <c r="A97" s="119" t="s">
        <v>521</v>
      </c>
      <c r="B97" s="119" t="s">
        <v>397</v>
      </c>
      <c r="C97" s="119">
        <v>601</v>
      </c>
      <c r="D97" s="119">
        <v>602.20000000000005</v>
      </c>
      <c r="E97" s="119">
        <v>590</v>
      </c>
      <c r="F97" s="119">
        <v>593.1</v>
      </c>
      <c r="G97" s="119">
        <v>596</v>
      </c>
      <c r="H97" s="119">
        <v>601.95000000000005</v>
      </c>
      <c r="I97" s="119">
        <v>26879</v>
      </c>
      <c r="J97" s="119">
        <v>15999811.65</v>
      </c>
      <c r="K97" s="121">
        <v>43131</v>
      </c>
      <c r="L97" s="119">
        <v>1050</v>
      </c>
      <c r="M97" s="119" t="s">
        <v>522</v>
      </c>
    </row>
    <row r="98" spans="1:13">
      <c r="A98" s="119" t="s">
        <v>523</v>
      </c>
      <c r="B98" s="119" t="s">
        <v>397</v>
      </c>
      <c r="C98" s="119">
        <v>774.25</v>
      </c>
      <c r="D98" s="119">
        <v>814</v>
      </c>
      <c r="E98" s="119">
        <v>764.05</v>
      </c>
      <c r="F98" s="119">
        <v>798.75</v>
      </c>
      <c r="G98" s="119">
        <v>796.15</v>
      </c>
      <c r="H98" s="119">
        <v>774.25</v>
      </c>
      <c r="I98" s="119">
        <v>19686</v>
      </c>
      <c r="J98" s="119">
        <v>15673885.449999999</v>
      </c>
      <c r="K98" s="121">
        <v>43131</v>
      </c>
      <c r="L98" s="119">
        <v>2230</v>
      </c>
      <c r="M98" s="119" t="s">
        <v>524</v>
      </c>
    </row>
    <row r="99" spans="1:13">
      <c r="A99" s="119" t="s">
        <v>525</v>
      </c>
      <c r="B99" s="119" t="s">
        <v>397</v>
      </c>
      <c r="C99" s="119">
        <v>114.6</v>
      </c>
      <c r="D99" s="119">
        <v>115</v>
      </c>
      <c r="E99" s="119">
        <v>112.5</v>
      </c>
      <c r="F99" s="119">
        <v>114.05</v>
      </c>
      <c r="G99" s="119">
        <v>114.5</v>
      </c>
      <c r="H99" s="119">
        <v>113.7</v>
      </c>
      <c r="I99" s="119">
        <v>363561</v>
      </c>
      <c r="J99" s="119">
        <v>41438087.299999997</v>
      </c>
      <c r="K99" s="121">
        <v>43131</v>
      </c>
      <c r="L99" s="119">
        <v>3086</v>
      </c>
      <c r="M99" s="119" t="s">
        <v>526</v>
      </c>
    </row>
    <row r="100" spans="1:13">
      <c r="A100" s="119" t="s">
        <v>527</v>
      </c>
      <c r="B100" s="119" t="s">
        <v>397</v>
      </c>
      <c r="C100" s="119">
        <v>1111.5</v>
      </c>
      <c r="D100" s="119">
        <v>1149.9000000000001</v>
      </c>
      <c r="E100" s="119">
        <v>1111.5</v>
      </c>
      <c r="F100" s="119">
        <v>1136.45</v>
      </c>
      <c r="G100" s="119">
        <v>1139.5</v>
      </c>
      <c r="H100" s="119">
        <v>1121.4000000000001</v>
      </c>
      <c r="I100" s="119">
        <v>2398</v>
      </c>
      <c r="J100" s="119">
        <v>2722232.9</v>
      </c>
      <c r="K100" s="121">
        <v>43131</v>
      </c>
      <c r="L100" s="119">
        <v>266</v>
      </c>
      <c r="M100" s="119" t="s">
        <v>528</v>
      </c>
    </row>
    <row r="101" spans="1:13">
      <c r="A101" s="119" t="s">
        <v>3105</v>
      </c>
      <c r="B101" s="119" t="s">
        <v>397</v>
      </c>
      <c r="C101" s="119">
        <v>138</v>
      </c>
      <c r="D101" s="119">
        <v>141.5</v>
      </c>
      <c r="E101" s="119">
        <v>135.1</v>
      </c>
      <c r="F101" s="119">
        <v>136.44999999999999</v>
      </c>
      <c r="G101" s="119">
        <v>135.6</v>
      </c>
      <c r="H101" s="119">
        <v>140.19999999999999</v>
      </c>
      <c r="I101" s="119">
        <v>305865</v>
      </c>
      <c r="J101" s="119">
        <v>41909181.299999997</v>
      </c>
      <c r="K101" s="121">
        <v>43131</v>
      </c>
      <c r="L101" s="119">
        <v>4843</v>
      </c>
      <c r="M101" s="119" t="s">
        <v>3106</v>
      </c>
    </row>
    <row r="102" spans="1:13">
      <c r="A102" s="119" t="s">
        <v>529</v>
      </c>
      <c r="B102" s="119" t="s">
        <v>397</v>
      </c>
      <c r="C102" s="119">
        <v>649.95000000000005</v>
      </c>
      <c r="D102" s="119">
        <v>667.95</v>
      </c>
      <c r="E102" s="119">
        <v>639.1</v>
      </c>
      <c r="F102" s="119">
        <v>648</v>
      </c>
      <c r="G102" s="119">
        <v>650</v>
      </c>
      <c r="H102" s="119">
        <v>655.95</v>
      </c>
      <c r="I102" s="119">
        <v>9190</v>
      </c>
      <c r="J102" s="119">
        <v>6000657.6500000004</v>
      </c>
      <c r="K102" s="121">
        <v>43131</v>
      </c>
      <c r="L102" s="119">
        <v>638</v>
      </c>
      <c r="M102" s="119" t="s">
        <v>530</v>
      </c>
    </row>
    <row r="103" spans="1:13">
      <c r="A103" s="119" t="s">
        <v>531</v>
      </c>
      <c r="B103" s="119" t="s">
        <v>397</v>
      </c>
      <c r="C103" s="119">
        <v>109.55</v>
      </c>
      <c r="D103" s="119">
        <v>110.9</v>
      </c>
      <c r="E103" s="119">
        <v>107.5</v>
      </c>
      <c r="F103" s="119">
        <v>108.8</v>
      </c>
      <c r="G103" s="119">
        <v>108.55</v>
      </c>
      <c r="H103" s="119">
        <v>108.7</v>
      </c>
      <c r="I103" s="119">
        <v>150026</v>
      </c>
      <c r="J103" s="119">
        <v>16349698.550000001</v>
      </c>
      <c r="K103" s="121">
        <v>43131</v>
      </c>
      <c r="L103" s="119">
        <v>1704</v>
      </c>
      <c r="M103" s="119" t="s">
        <v>532</v>
      </c>
    </row>
    <row r="104" spans="1:13">
      <c r="A104" s="119" t="s">
        <v>533</v>
      </c>
      <c r="B104" s="119" t="s">
        <v>397</v>
      </c>
      <c r="C104" s="119">
        <v>2807.1</v>
      </c>
      <c r="D104" s="119">
        <v>2822.45</v>
      </c>
      <c r="E104" s="119">
        <v>2695.1</v>
      </c>
      <c r="F104" s="119">
        <v>2712.45</v>
      </c>
      <c r="G104" s="119">
        <v>2722.35</v>
      </c>
      <c r="H104" s="119">
        <v>2802.8</v>
      </c>
      <c r="I104" s="119">
        <v>13807</v>
      </c>
      <c r="J104" s="119">
        <v>37645093.299999997</v>
      </c>
      <c r="K104" s="121">
        <v>43131</v>
      </c>
      <c r="L104" s="119">
        <v>1810</v>
      </c>
      <c r="M104" s="119" t="s">
        <v>534</v>
      </c>
    </row>
    <row r="105" spans="1:13">
      <c r="A105" s="119" t="s">
        <v>535</v>
      </c>
      <c r="B105" s="119" t="s">
        <v>397</v>
      </c>
      <c r="C105" s="119">
        <v>419</v>
      </c>
      <c r="D105" s="119">
        <v>424.85</v>
      </c>
      <c r="E105" s="119">
        <v>408.8</v>
      </c>
      <c r="F105" s="119">
        <v>410.95</v>
      </c>
      <c r="G105" s="119">
        <v>410</v>
      </c>
      <c r="H105" s="119">
        <v>418.7</v>
      </c>
      <c r="I105" s="119">
        <v>33456</v>
      </c>
      <c r="J105" s="119">
        <v>13848882.75</v>
      </c>
      <c r="K105" s="121">
        <v>43131</v>
      </c>
      <c r="L105" s="119">
        <v>1304</v>
      </c>
      <c r="M105" s="119" t="s">
        <v>536</v>
      </c>
    </row>
    <row r="106" spans="1:13">
      <c r="A106" s="119" t="s">
        <v>2590</v>
      </c>
      <c r="B106" s="119" t="s">
        <v>397</v>
      </c>
      <c r="C106" s="119">
        <v>671.35</v>
      </c>
      <c r="D106" s="119">
        <v>676</v>
      </c>
      <c r="E106" s="119">
        <v>645.4</v>
      </c>
      <c r="F106" s="119">
        <v>656.55</v>
      </c>
      <c r="G106" s="119">
        <v>660</v>
      </c>
      <c r="H106" s="119">
        <v>679.3</v>
      </c>
      <c r="I106" s="119">
        <v>370497</v>
      </c>
      <c r="J106" s="119">
        <v>242754116.25</v>
      </c>
      <c r="K106" s="121">
        <v>43131</v>
      </c>
      <c r="L106" s="119">
        <v>14286</v>
      </c>
      <c r="M106" s="119" t="s">
        <v>2591</v>
      </c>
    </row>
    <row r="107" spans="1:13">
      <c r="A107" s="119" t="s">
        <v>537</v>
      </c>
      <c r="B107" s="119" t="s">
        <v>397</v>
      </c>
      <c r="C107" s="119">
        <v>212.95</v>
      </c>
      <c r="D107" s="119">
        <v>219.5</v>
      </c>
      <c r="E107" s="119">
        <v>205.4</v>
      </c>
      <c r="F107" s="119">
        <v>213.15</v>
      </c>
      <c r="G107" s="119">
        <v>215</v>
      </c>
      <c r="H107" s="119">
        <v>213.6</v>
      </c>
      <c r="I107" s="119">
        <v>38563</v>
      </c>
      <c r="J107" s="119">
        <v>8235259.4000000004</v>
      </c>
      <c r="K107" s="121">
        <v>43131</v>
      </c>
      <c r="L107" s="119">
        <v>832</v>
      </c>
      <c r="M107" s="119" t="s">
        <v>538</v>
      </c>
    </row>
    <row r="108" spans="1:13">
      <c r="A108" s="119" t="s">
        <v>42</v>
      </c>
      <c r="B108" s="119" t="s">
        <v>397</v>
      </c>
      <c r="C108" s="119">
        <v>623.20000000000005</v>
      </c>
      <c r="D108" s="119">
        <v>635.5</v>
      </c>
      <c r="E108" s="119">
        <v>623.20000000000005</v>
      </c>
      <c r="F108" s="119">
        <v>629.54999999999995</v>
      </c>
      <c r="G108" s="119">
        <v>630.4</v>
      </c>
      <c r="H108" s="119">
        <v>631.70000000000005</v>
      </c>
      <c r="I108" s="119">
        <v>1877445</v>
      </c>
      <c r="J108" s="119">
        <v>1183196625.05</v>
      </c>
      <c r="K108" s="121">
        <v>43131</v>
      </c>
      <c r="L108" s="119">
        <v>41152</v>
      </c>
      <c r="M108" s="119" t="s">
        <v>539</v>
      </c>
    </row>
    <row r="109" spans="1:13">
      <c r="A109" s="119" t="s">
        <v>2467</v>
      </c>
      <c r="B109" s="119" t="s">
        <v>397</v>
      </c>
      <c r="C109" s="119">
        <v>82</v>
      </c>
      <c r="D109" s="119">
        <v>83.75</v>
      </c>
      <c r="E109" s="119">
        <v>78.25</v>
      </c>
      <c r="F109" s="119">
        <v>79.099999999999994</v>
      </c>
      <c r="G109" s="119">
        <v>78.3</v>
      </c>
      <c r="H109" s="119">
        <v>80.3</v>
      </c>
      <c r="I109" s="119">
        <v>10202</v>
      </c>
      <c r="J109" s="119">
        <v>818553.95</v>
      </c>
      <c r="K109" s="121">
        <v>43131</v>
      </c>
      <c r="L109" s="119">
        <v>162</v>
      </c>
      <c r="M109" s="119" t="s">
        <v>2468</v>
      </c>
    </row>
    <row r="110" spans="1:13">
      <c r="A110" s="119" t="s">
        <v>540</v>
      </c>
      <c r="B110" s="119" t="s">
        <v>397</v>
      </c>
      <c r="C110" s="119">
        <v>1663.5</v>
      </c>
      <c r="D110" s="119">
        <v>1694.65</v>
      </c>
      <c r="E110" s="119">
        <v>1486.6</v>
      </c>
      <c r="F110" s="119">
        <v>1560.5</v>
      </c>
      <c r="G110" s="119">
        <v>1570</v>
      </c>
      <c r="H110" s="119">
        <v>1643.5</v>
      </c>
      <c r="I110" s="119">
        <v>62038</v>
      </c>
      <c r="J110" s="119">
        <v>95919178.25</v>
      </c>
      <c r="K110" s="121">
        <v>43131</v>
      </c>
      <c r="L110" s="119">
        <v>5383</v>
      </c>
      <c r="M110" s="119" t="s">
        <v>541</v>
      </c>
    </row>
    <row r="111" spans="1:13">
      <c r="A111" s="119" t="s">
        <v>2875</v>
      </c>
      <c r="B111" s="119" t="s">
        <v>397</v>
      </c>
      <c r="C111" s="119">
        <v>65.5</v>
      </c>
      <c r="D111" s="119">
        <v>67.5</v>
      </c>
      <c r="E111" s="119">
        <v>65</v>
      </c>
      <c r="F111" s="119">
        <v>65.650000000000006</v>
      </c>
      <c r="G111" s="119">
        <v>65.8</v>
      </c>
      <c r="H111" s="119">
        <v>65.7</v>
      </c>
      <c r="I111" s="119">
        <v>9853</v>
      </c>
      <c r="J111" s="119">
        <v>647929.80000000005</v>
      </c>
      <c r="K111" s="121">
        <v>43131</v>
      </c>
      <c r="L111" s="119">
        <v>125</v>
      </c>
      <c r="M111" s="119" t="s">
        <v>2876</v>
      </c>
    </row>
    <row r="112" spans="1:13">
      <c r="A112" s="119" t="s">
        <v>2944</v>
      </c>
      <c r="B112" s="119" t="s">
        <v>397</v>
      </c>
      <c r="C112" s="119">
        <v>675</v>
      </c>
      <c r="D112" s="119">
        <v>697.95</v>
      </c>
      <c r="E112" s="119">
        <v>664.95</v>
      </c>
      <c r="F112" s="119">
        <v>670.95</v>
      </c>
      <c r="G112" s="119">
        <v>677</v>
      </c>
      <c r="H112" s="119">
        <v>670.1</v>
      </c>
      <c r="I112" s="119">
        <v>18499</v>
      </c>
      <c r="J112" s="119">
        <v>12568996.699999999</v>
      </c>
      <c r="K112" s="121">
        <v>43131</v>
      </c>
      <c r="L112" s="119">
        <v>946</v>
      </c>
      <c r="M112" s="119" t="s">
        <v>2945</v>
      </c>
    </row>
    <row r="113" spans="1:13">
      <c r="A113" s="119" t="s">
        <v>542</v>
      </c>
      <c r="B113" s="119" t="s">
        <v>397</v>
      </c>
      <c r="C113" s="119">
        <v>2274.6999999999998</v>
      </c>
      <c r="D113" s="119">
        <v>2274.6999999999998</v>
      </c>
      <c r="E113" s="119">
        <v>2171.1</v>
      </c>
      <c r="F113" s="119">
        <v>2217.15</v>
      </c>
      <c r="G113" s="119">
        <v>2221</v>
      </c>
      <c r="H113" s="119">
        <v>2274.8000000000002</v>
      </c>
      <c r="I113" s="119">
        <v>93603</v>
      </c>
      <c r="J113" s="119">
        <v>207092054.55000001</v>
      </c>
      <c r="K113" s="121">
        <v>43131</v>
      </c>
      <c r="L113" s="119">
        <v>10017</v>
      </c>
      <c r="M113" s="119" t="s">
        <v>543</v>
      </c>
    </row>
    <row r="114" spans="1:13">
      <c r="A114" s="119" t="s">
        <v>544</v>
      </c>
      <c r="B114" s="119" t="s">
        <v>397</v>
      </c>
      <c r="C114" s="119">
        <v>46</v>
      </c>
      <c r="D114" s="119">
        <v>46.35</v>
      </c>
      <c r="E114" s="119">
        <v>45.1</v>
      </c>
      <c r="F114" s="119">
        <v>45.8</v>
      </c>
      <c r="G114" s="119">
        <v>46.25</v>
      </c>
      <c r="H114" s="119">
        <v>46.6</v>
      </c>
      <c r="I114" s="119">
        <v>122468</v>
      </c>
      <c r="J114" s="119">
        <v>5604441.25</v>
      </c>
      <c r="K114" s="121">
        <v>43131</v>
      </c>
      <c r="L114" s="119">
        <v>931</v>
      </c>
      <c r="M114" s="119" t="s">
        <v>545</v>
      </c>
    </row>
    <row r="115" spans="1:13">
      <c r="A115" s="119" t="s">
        <v>43</v>
      </c>
      <c r="B115" s="119" t="s">
        <v>397</v>
      </c>
      <c r="C115" s="119">
        <v>589.29999999999995</v>
      </c>
      <c r="D115" s="119">
        <v>596</v>
      </c>
      <c r="E115" s="119">
        <v>587.15</v>
      </c>
      <c r="F115" s="119">
        <v>593.6</v>
      </c>
      <c r="G115" s="119">
        <v>593.6</v>
      </c>
      <c r="H115" s="119">
        <v>593.75</v>
      </c>
      <c r="I115" s="119">
        <v>7108060</v>
      </c>
      <c r="J115" s="119">
        <v>4204893323.0999999</v>
      </c>
      <c r="K115" s="121">
        <v>43131</v>
      </c>
      <c r="L115" s="119">
        <v>141039</v>
      </c>
      <c r="M115" s="119" t="s">
        <v>546</v>
      </c>
    </row>
    <row r="116" spans="1:13">
      <c r="A116" s="119" t="s">
        <v>547</v>
      </c>
      <c r="B116" s="119" t="s">
        <v>397</v>
      </c>
      <c r="C116" s="119">
        <v>186.5</v>
      </c>
      <c r="D116" s="119">
        <v>187.85</v>
      </c>
      <c r="E116" s="119">
        <v>180.2</v>
      </c>
      <c r="F116" s="119">
        <v>182.15</v>
      </c>
      <c r="G116" s="119">
        <v>184.6</v>
      </c>
      <c r="H116" s="119">
        <v>186.5</v>
      </c>
      <c r="I116" s="119">
        <v>84403</v>
      </c>
      <c r="J116" s="119">
        <v>15517337.15</v>
      </c>
      <c r="K116" s="121">
        <v>43131</v>
      </c>
      <c r="L116" s="119">
        <v>1441</v>
      </c>
      <c r="M116" s="119" t="s">
        <v>548</v>
      </c>
    </row>
    <row r="117" spans="1:13">
      <c r="A117" s="119" t="s">
        <v>2796</v>
      </c>
      <c r="B117" s="119" t="s">
        <v>397</v>
      </c>
      <c r="C117" s="119">
        <v>2630</v>
      </c>
      <c r="D117" s="119">
        <v>2639.95</v>
      </c>
      <c r="E117" s="119">
        <v>2622.25</v>
      </c>
      <c r="F117" s="119">
        <v>2625</v>
      </c>
      <c r="G117" s="119">
        <v>2622.25</v>
      </c>
      <c r="H117" s="119">
        <v>2629.9</v>
      </c>
      <c r="I117" s="119">
        <v>469</v>
      </c>
      <c r="J117" s="119">
        <v>1233464</v>
      </c>
      <c r="K117" s="121">
        <v>43131</v>
      </c>
      <c r="L117" s="119">
        <v>56</v>
      </c>
      <c r="M117" s="119" t="s">
        <v>2797</v>
      </c>
    </row>
    <row r="118" spans="1:13">
      <c r="A118" s="119" t="s">
        <v>2592</v>
      </c>
      <c r="B118" s="119" t="s">
        <v>397</v>
      </c>
      <c r="C118" s="119">
        <v>1103.9000000000001</v>
      </c>
      <c r="D118" s="119">
        <v>1103.9000000000001</v>
      </c>
      <c r="E118" s="119">
        <v>1102.3800000000001</v>
      </c>
      <c r="F118" s="119">
        <v>1102.71</v>
      </c>
      <c r="G118" s="119">
        <v>1102.71</v>
      </c>
      <c r="H118" s="119">
        <v>1105.77</v>
      </c>
      <c r="I118" s="119">
        <v>184</v>
      </c>
      <c r="J118" s="119">
        <v>202956.23</v>
      </c>
      <c r="K118" s="121">
        <v>43131</v>
      </c>
      <c r="L118" s="119">
        <v>4</v>
      </c>
      <c r="M118" s="119" t="s">
        <v>2593</v>
      </c>
    </row>
    <row r="119" spans="1:13">
      <c r="A119" s="119" t="s">
        <v>549</v>
      </c>
      <c r="B119" s="119" t="s">
        <v>397</v>
      </c>
      <c r="C119" s="119">
        <v>63.35</v>
      </c>
      <c r="D119" s="119">
        <v>65.349999999999994</v>
      </c>
      <c r="E119" s="119">
        <v>62.5</v>
      </c>
      <c r="F119" s="119">
        <v>62.9</v>
      </c>
      <c r="G119" s="119">
        <v>62.85</v>
      </c>
      <c r="H119" s="119">
        <v>64.2</v>
      </c>
      <c r="I119" s="119">
        <v>36777</v>
      </c>
      <c r="J119" s="119">
        <v>2333873.5499999998</v>
      </c>
      <c r="K119" s="121">
        <v>43131</v>
      </c>
      <c r="L119" s="119">
        <v>253</v>
      </c>
      <c r="M119" s="119" t="s">
        <v>550</v>
      </c>
    </row>
    <row r="120" spans="1:13">
      <c r="A120" s="119" t="s">
        <v>2877</v>
      </c>
      <c r="B120" s="119" t="s">
        <v>397</v>
      </c>
      <c r="C120" s="119">
        <v>24.35</v>
      </c>
      <c r="D120" s="119">
        <v>24.75</v>
      </c>
      <c r="E120" s="119">
        <v>24</v>
      </c>
      <c r="F120" s="119">
        <v>24.7</v>
      </c>
      <c r="G120" s="119">
        <v>24.6</v>
      </c>
      <c r="H120" s="119">
        <v>24.6</v>
      </c>
      <c r="I120" s="119">
        <v>4889</v>
      </c>
      <c r="J120" s="119">
        <v>119814</v>
      </c>
      <c r="K120" s="121">
        <v>43131</v>
      </c>
      <c r="L120" s="119">
        <v>45</v>
      </c>
      <c r="M120" s="119" t="s">
        <v>2878</v>
      </c>
    </row>
    <row r="121" spans="1:13">
      <c r="A121" s="119" t="s">
        <v>44</v>
      </c>
      <c r="B121" s="119" t="s">
        <v>397</v>
      </c>
      <c r="C121" s="119">
        <v>3348</v>
      </c>
      <c r="D121" s="119">
        <v>3385.8</v>
      </c>
      <c r="E121" s="119">
        <v>3256.15</v>
      </c>
      <c r="F121" s="119">
        <v>3337.15</v>
      </c>
      <c r="G121" s="119">
        <v>3330.35</v>
      </c>
      <c r="H121" s="119">
        <v>3358.3</v>
      </c>
      <c r="I121" s="119">
        <v>275934</v>
      </c>
      <c r="J121" s="119">
        <v>924013582.79999995</v>
      </c>
      <c r="K121" s="121">
        <v>43131</v>
      </c>
      <c r="L121" s="119">
        <v>30383</v>
      </c>
      <c r="M121" s="119" t="s">
        <v>551</v>
      </c>
    </row>
    <row r="122" spans="1:13">
      <c r="A122" s="119" t="s">
        <v>552</v>
      </c>
      <c r="B122" s="119" t="s">
        <v>397</v>
      </c>
      <c r="C122" s="119">
        <v>503</v>
      </c>
      <c r="D122" s="119">
        <v>505.05</v>
      </c>
      <c r="E122" s="119">
        <v>488</v>
      </c>
      <c r="F122" s="119">
        <v>492.1</v>
      </c>
      <c r="G122" s="119">
        <v>488.25</v>
      </c>
      <c r="H122" s="119">
        <v>505</v>
      </c>
      <c r="I122" s="119">
        <v>24013</v>
      </c>
      <c r="J122" s="119">
        <v>11891737.85</v>
      </c>
      <c r="K122" s="121">
        <v>43131</v>
      </c>
      <c r="L122" s="119">
        <v>1525</v>
      </c>
      <c r="M122" s="119" t="s">
        <v>553</v>
      </c>
    </row>
    <row r="123" spans="1:13">
      <c r="A123" s="119" t="s">
        <v>554</v>
      </c>
      <c r="B123" s="119" t="s">
        <v>397</v>
      </c>
      <c r="C123" s="119">
        <v>494</v>
      </c>
      <c r="D123" s="119">
        <v>512</v>
      </c>
      <c r="E123" s="119">
        <v>482</v>
      </c>
      <c r="F123" s="119">
        <v>488.1</v>
      </c>
      <c r="G123" s="119">
        <v>487.05</v>
      </c>
      <c r="H123" s="119">
        <v>495.2</v>
      </c>
      <c r="I123" s="119">
        <v>211283</v>
      </c>
      <c r="J123" s="119">
        <v>105167702.8</v>
      </c>
      <c r="K123" s="121">
        <v>43131</v>
      </c>
      <c r="L123" s="119">
        <v>5645</v>
      </c>
      <c r="M123" s="119" t="s">
        <v>555</v>
      </c>
    </row>
    <row r="124" spans="1:13">
      <c r="A124" s="119" t="s">
        <v>189</v>
      </c>
      <c r="B124" s="119" t="s">
        <v>397</v>
      </c>
      <c r="C124" s="119">
        <v>4861</v>
      </c>
      <c r="D124" s="119">
        <v>4863.45</v>
      </c>
      <c r="E124" s="119">
        <v>4736.45</v>
      </c>
      <c r="F124" s="119">
        <v>4812.3500000000004</v>
      </c>
      <c r="G124" s="119">
        <v>4791</v>
      </c>
      <c r="H124" s="119">
        <v>4875.6499999999996</v>
      </c>
      <c r="I124" s="119">
        <v>220161</v>
      </c>
      <c r="J124" s="119">
        <v>1056380073.95</v>
      </c>
      <c r="K124" s="121">
        <v>43131</v>
      </c>
      <c r="L124" s="119">
        <v>20982</v>
      </c>
      <c r="M124" s="119" t="s">
        <v>556</v>
      </c>
    </row>
    <row r="125" spans="1:13">
      <c r="A125" s="119" t="s">
        <v>557</v>
      </c>
      <c r="B125" s="119" t="s">
        <v>397</v>
      </c>
      <c r="C125" s="119">
        <v>14.25</v>
      </c>
      <c r="D125" s="119">
        <v>14.5</v>
      </c>
      <c r="E125" s="119">
        <v>14.1</v>
      </c>
      <c r="F125" s="119">
        <v>14.15</v>
      </c>
      <c r="G125" s="119">
        <v>14.2</v>
      </c>
      <c r="H125" s="119">
        <v>14</v>
      </c>
      <c r="I125" s="119">
        <v>4833991</v>
      </c>
      <c r="J125" s="119">
        <v>69164374.349999994</v>
      </c>
      <c r="K125" s="121">
        <v>43131</v>
      </c>
      <c r="L125" s="119">
        <v>5631</v>
      </c>
      <c r="M125" s="119" t="s">
        <v>558</v>
      </c>
    </row>
    <row r="126" spans="1:13">
      <c r="A126" s="119" t="s">
        <v>559</v>
      </c>
      <c r="B126" s="119" t="s">
        <v>397</v>
      </c>
      <c r="C126" s="119">
        <v>2782.65</v>
      </c>
      <c r="D126" s="119">
        <v>2815</v>
      </c>
      <c r="E126" s="119">
        <v>2767.2</v>
      </c>
      <c r="F126" s="119">
        <v>2808.45</v>
      </c>
      <c r="G126" s="119">
        <v>2808.2</v>
      </c>
      <c r="H126" s="119">
        <v>2800.65</v>
      </c>
      <c r="I126" s="119">
        <v>33221</v>
      </c>
      <c r="J126" s="119">
        <v>93026437.25</v>
      </c>
      <c r="K126" s="121">
        <v>43131</v>
      </c>
      <c r="L126" s="119">
        <v>1434</v>
      </c>
      <c r="M126" s="119" t="s">
        <v>560</v>
      </c>
    </row>
    <row r="127" spans="1:13">
      <c r="A127" s="119" t="s">
        <v>188</v>
      </c>
      <c r="B127" s="119" t="s">
        <v>397</v>
      </c>
      <c r="C127" s="119">
        <v>1657.45</v>
      </c>
      <c r="D127" s="119">
        <v>1690</v>
      </c>
      <c r="E127" s="119">
        <v>1645</v>
      </c>
      <c r="F127" s="119">
        <v>1677.85</v>
      </c>
      <c r="G127" s="119">
        <v>1677</v>
      </c>
      <c r="H127" s="119">
        <v>1678.4</v>
      </c>
      <c r="I127" s="119">
        <v>1332225</v>
      </c>
      <c r="J127" s="119">
        <v>2217057498.5500002</v>
      </c>
      <c r="K127" s="121">
        <v>43131</v>
      </c>
      <c r="L127" s="119">
        <v>58047</v>
      </c>
      <c r="M127" s="119" t="s">
        <v>2267</v>
      </c>
    </row>
    <row r="128" spans="1:13">
      <c r="A128" s="119" t="s">
        <v>561</v>
      </c>
      <c r="B128" s="119" t="s">
        <v>397</v>
      </c>
      <c r="C128" s="119">
        <v>151.5</v>
      </c>
      <c r="D128" s="119">
        <v>154.4</v>
      </c>
      <c r="E128" s="119">
        <v>150</v>
      </c>
      <c r="F128" s="119">
        <v>150.15</v>
      </c>
      <c r="G128" s="119">
        <v>150.55000000000001</v>
      </c>
      <c r="H128" s="119">
        <v>152.6</v>
      </c>
      <c r="I128" s="119">
        <v>81872</v>
      </c>
      <c r="J128" s="119">
        <v>12411753.1</v>
      </c>
      <c r="K128" s="121">
        <v>43131</v>
      </c>
      <c r="L128" s="119">
        <v>2539</v>
      </c>
      <c r="M128" s="119" t="s">
        <v>562</v>
      </c>
    </row>
    <row r="129" spans="1:13">
      <c r="A129" s="119" t="s">
        <v>563</v>
      </c>
      <c r="B129" s="119" t="s">
        <v>397</v>
      </c>
      <c r="C129" s="119">
        <v>674</v>
      </c>
      <c r="D129" s="119">
        <v>684.45</v>
      </c>
      <c r="E129" s="119">
        <v>651.20000000000005</v>
      </c>
      <c r="F129" s="119">
        <v>656.65</v>
      </c>
      <c r="G129" s="119">
        <v>657</v>
      </c>
      <c r="H129" s="119">
        <v>681.85</v>
      </c>
      <c r="I129" s="119">
        <v>57021</v>
      </c>
      <c r="J129" s="119">
        <v>38057881.399999999</v>
      </c>
      <c r="K129" s="121">
        <v>43131</v>
      </c>
      <c r="L129" s="119">
        <v>2278</v>
      </c>
      <c r="M129" s="119" t="s">
        <v>564</v>
      </c>
    </row>
    <row r="130" spans="1:13">
      <c r="A130" s="119" t="s">
        <v>565</v>
      </c>
      <c r="B130" s="119" t="s">
        <v>397</v>
      </c>
      <c r="C130" s="119">
        <v>1168.9000000000001</v>
      </c>
      <c r="D130" s="119">
        <v>1184.5</v>
      </c>
      <c r="E130" s="119">
        <v>1120</v>
      </c>
      <c r="F130" s="119">
        <v>1141.8499999999999</v>
      </c>
      <c r="G130" s="119">
        <v>1140.0999999999999</v>
      </c>
      <c r="H130" s="119">
        <v>1155.6500000000001</v>
      </c>
      <c r="I130" s="119">
        <v>805923</v>
      </c>
      <c r="J130" s="119">
        <v>933830946.20000005</v>
      </c>
      <c r="K130" s="121">
        <v>43131</v>
      </c>
      <c r="L130" s="119">
        <v>32313</v>
      </c>
      <c r="M130" s="119" t="s">
        <v>566</v>
      </c>
    </row>
    <row r="131" spans="1:13">
      <c r="A131" s="119" t="s">
        <v>567</v>
      </c>
      <c r="B131" s="119" t="s">
        <v>397</v>
      </c>
      <c r="C131" s="119">
        <v>15</v>
      </c>
      <c r="D131" s="119">
        <v>16.3</v>
      </c>
      <c r="E131" s="119">
        <v>14.9</v>
      </c>
      <c r="F131" s="119">
        <v>15.7</v>
      </c>
      <c r="G131" s="119">
        <v>15.75</v>
      </c>
      <c r="H131" s="119">
        <v>14.85</v>
      </c>
      <c r="I131" s="119">
        <v>3117392</v>
      </c>
      <c r="J131" s="119">
        <v>49022381.649999999</v>
      </c>
      <c r="K131" s="121">
        <v>43131</v>
      </c>
      <c r="L131" s="119">
        <v>3819</v>
      </c>
      <c r="M131" s="119" t="s">
        <v>568</v>
      </c>
    </row>
    <row r="132" spans="1:13">
      <c r="A132" s="119" t="s">
        <v>569</v>
      </c>
      <c r="B132" s="119" t="s">
        <v>397</v>
      </c>
      <c r="C132" s="119">
        <v>244.6</v>
      </c>
      <c r="D132" s="119">
        <v>247.8</v>
      </c>
      <c r="E132" s="119">
        <v>239.1</v>
      </c>
      <c r="F132" s="119">
        <v>239.85</v>
      </c>
      <c r="G132" s="119">
        <v>239.5</v>
      </c>
      <c r="H132" s="119">
        <v>246.7</v>
      </c>
      <c r="I132" s="119">
        <v>139979</v>
      </c>
      <c r="J132" s="119">
        <v>33833656.950000003</v>
      </c>
      <c r="K132" s="121">
        <v>43131</v>
      </c>
      <c r="L132" s="119">
        <v>2514</v>
      </c>
      <c r="M132" s="119" t="s">
        <v>570</v>
      </c>
    </row>
    <row r="133" spans="1:13">
      <c r="A133" s="119" t="s">
        <v>571</v>
      </c>
      <c r="B133" s="119" t="s">
        <v>397</v>
      </c>
      <c r="C133" s="119">
        <v>98.7</v>
      </c>
      <c r="D133" s="119">
        <v>106</v>
      </c>
      <c r="E133" s="119">
        <v>98</v>
      </c>
      <c r="F133" s="119">
        <v>101.1</v>
      </c>
      <c r="G133" s="119">
        <v>101.05</v>
      </c>
      <c r="H133" s="119">
        <v>98.45</v>
      </c>
      <c r="I133" s="119">
        <v>74458</v>
      </c>
      <c r="J133" s="119">
        <v>7601151.0999999996</v>
      </c>
      <c r="K133" s="121">
        <v>43131</v>
      </c>
      <c r="L133" s="119">
        <v>1346</v>
      </c>
      <c r="M133" s="119" t="s">
        <v>572</v>
      </c>
    </row>
    <row r="134" spans="1:13">
      <c r="A134" s="119" t="s">
        <v>573</v>
      </c>
      <c r="B134" s="119" t="s">
        <v>397</v>
      </c>
      <c r="C134" s="119">
        <v>120</v>
      </c>
      <c r="D134" s="119">
        <v>125.2</v>
      </c>
      <c r="E134" s="119">
        <v>119.95</v>
      </c>
      <c r="F134" s="119">
        <v>122.15</v>
      </c>
      <c r="G134" s="119">
        <v>122.05</v>
      </c>
      <c r="H134" s="119">
        <v>119</v>
      </c>
      <c r="I134" s="119">
        <v>4209664</v>
      </c>
      <c r="J134" s="119">
        <v>517160707.10000002</v>
      </c>
      <c r="K134" s="121">
        <v>43131</v>
      </c>
      <c r="L134" s="119">
        <v>30987</v>
      </c>
      <c r="M134" s="119" t="s">
        <v>574</v>
      </c>
    </row>
    <row r="135" spans="1:13">
      <c r="A135" s="119" t="s">
        <v>575</v>
      </c>
      <c r="B135" s="119" t="s">
        <v>397</v>
      </c>
      <c r="C135" s="119">
        <v>1800</v>
      </c>
      <c r="D135" s="119">
        <v>1918.95</v>
      </c>
      <c r="E135" s="119">
        <v>1800</v>
      </c>
      <c r="F135" s="119">
        <v>1829.15</v>
      </c>
      <c r="G135" s="119">
        <v>1840</v>
      </c>
      <c r="H135" s="119">
        <v>1832.25</v>
      </c>
      <c r="I135" s="119">
        <v>844</v>
      </c>
      <c r="J135" s="119">
        <v>1561861.3</v>
      </c>
      <c r="K135" s="121">
        <v>43131</v>
      </c>
      <c r="L135" s="119">
        <v>126</v>
      </c>
      <c r="M135" s="119" t="s">
        <v>576</v>
      </c>
    </row>
    <row r="136" spans="1:13">
      <c r="A136" s="119" t="s">
        <v>577</v>
      </c>
      <c r="B136" s="119" t="s">
        <v>397</v>
      </c>
      <c r="C136" s="119">
        <v>238.15</v>
      </c>
      <c r="D136" s="119">
        <v>242.6</v>
      </c>
      <c r="E136" s="119">
        <v>228.9</v>
      </c>
      <c r="F136" s="119">
        <v>232.95</v>
      </c>
      <c r="G136" s="119">
        <v>231.5</v>
      </c>
      <c r="H136" s="119">
        <v>240.15</v>
      </c>
      <c r="I136" s="119">
        <v>102756</v>
      </c>
      <c r="J136" s="119">
        <v>24027085.550000001</v>
      </c>
      <c r="K136" s="121">
        <v>43131</v>
      </c>
      <c r="L136" s="119">
        <v>2041</v>
      </c>
      <c r="M136" s="119" t="s">
        <v>578</v>
      </c>
    </row>
    <row r="137" spans="1:13">
      <c r="A137" s="119" t="s">
        <v>2515</v>
      </c>
      <c r="B137" s="119" t="s">
        <v>397</v>
      </c>
      <c r="C137" s="119">
        <v>35</v>
      </c>
      <c r="D137" s="119">
        <v>36.5</v>
      </c>
      <c r="E137" s="119">
        <v>34.299999999999997</v>
      </c>
      <c r="F137" s="119">
        <v>36.1</v>
      </c>
      <c r="G137" s="119">
        <v>36.1</v>
      </c>
      <c r="H137" s="119">
        <v>35.450000000000003</v>
      </c>
      <c r="I137" s="119">
        <v>5678</v>
      </c>
      <c r="J137" s="119">
        <v>200399.2</v>
      </c>
      <c r="K137" s="121">
        <v>43131</v>
      </c>
      <c r="L137" s="119">
        <v>57</v>
      </c>
      <c r="M137" s="119" t="s">
        <v>2516</v>
      </c>
    </row>
    <row r="138" spans="1:13">
      <c r="A138" s="119" t="s">
        <v>45</v>
      </c>
      <c r="B138" s="119" t="s">
        <v>397</v>
      </c>
      <c r="C138" s="119">
        <v>159.19999999999999</v>
      </c>
      <c r="D138" s="119">
        <v>161.80000000000001</v>
      </c>
      <c r="E138" s="119">
        <v>155.5</v>
      </c>
      <c r="F138" s="119">
        <v>156.80000000000001</v>
      </c>
      <c r="G138" s="119">
        <v>156.35</v>
      </c>
      <c r="H138" s="119">
        <v>160.19999999999999</v>
      </c>
      <c r="I138" s="119">
        <v>13420760</v>
      </c>
      <c r="J138" s="119">
        <v>2117524348.3</v>
      </c>
      <c r="K138" s="121">
        <v>43131</v>
      </c>
      <c r="L138" s="119">
        <v>90998</v>
      </c>
      <c r="M138" s="119" t="s">
        <v>579</v>
      </c>
    </row>
    <row r="139" spans="1:13">
      <c r="A139" s="119" t="s">
        <v>580</v>
      </c>
      <c r="B139" s="119" t="s">
        <v>397</v>
      </c>
      <c r="C139" s="119">
        <v>2766.35</v>
      </c>
      <c r="D139" s="119">
        <v>2781.5</v>
      </c>
      <c r="E139" s="119">
        <v>2750.5</v>
      </c>
      <c r="F139" s="119">
        <v>2771.53</v>
      </c>
      <c r="G139" s="119">
        <v>2775</v>
      </c>
      <c r="H139" s="119">
        <v>2765.23</v>
      </c>
      <c r="I139" s="119">
        <v>8520</v>
      </c>
      <c r="J139" s="119">
        <v>23504182.16</v>
      </c>
      <c r="K139" s="121">
        <v>43131</v>
      </c>
      <c r="L139" s="119">
        <v>424</v>
      </c>
      <c r="M139" s="119" t="s">
        <v>581</v>
      </c>
    </row>
    <row r="140" spans="1:13">
      <c r="A140" s="119" t="s">
        <v>46</v>
      </c>
      <c r="B140" s="119" t="s">
        <v>397</v>
      </c>
      <c r="C140" s="119">
        <v>161.94999999999999</v>
      </c>
      <c r="D140" s="119">
        <v>162.69999999999999</v>
      </c>
      <c r="E140" s="119">
        <v>155.5</v>
      </c>
      <c r="F140" s="119">
        <v>157.19999999999999</v>
      </c>
      <c r="G140" s="119">
        <v>156.75</v>
      </c>
      <c r="H140" s="119">
        <v>161.69999999999999</v>
      </c>
      <c r="I140" s="119">
        <v>4510152</v>
      </c>
      <c r="J140" s="119">
        <v>716517225.25</v>
      </c>
      <c r="K140" s="121">
        <v>43131</v>
      </c>
      <c r="L140" s="119">
        <v>33035</v>
      </c>
      <c r="M140" s="119" t="s">
        <v>582</v>
      </c>
    </row>
    <row r="141" spans="1:13">
      <c r="A141" s="119" t="s">
        <v>583</v>
      </c>
      <c r="B141" s="119" t="s">
        <v>397</v>
      </c>
      <c r="C141" s="119">
        <v>127.6</v>
      </c>
      <c r="D141" s="119">
        <v>129.80000000000001</v>
      </c>
      <c r="E141" s="119">
        <v>124.2</v>
      </c>
      <c r="F141" s="119">
        <v>125.3</v>
      </c>
      <c r="G141" s="119">
        <v>125</v>
      </c>
      <c r="H141" s="119">
        <v>128.35</v>
      </c>
      <c r="I141" s="119">
        <v>4156</v>
      </c>
      <c r="J141" s="119">
        <v>525058.69999999995</v>
      </c>
      <c r="K141" s="121">
        <v>43131</v>
      </c>
      <c r="L141" s="119">
        <v>106</v>
      </c>
      <c r="M141" s="119" t="s">
        <v>584</v>
      </c>
    </row>
    <row r="142" spans="1:13">
      <c r="A142" s="119" t="s">
        <v>585</v>
      </c>
      <c r="B142" s="119" t="s">
        <v>397</v>
      </c>
      <c r="C142" s="119">
        <v>2120</v>
      </c>
      <c r="D142" s="119">
        <v>2155.9499999999998</v>
      </c>
      <c r="E142" s="119">
        <v>2116</v>
      </c>
      <c r="F142" s="119">
        <v>2128.35</v>
      </c>
      <c r="G142" s="119">
        <v>2117</v>
      </c>
      <c r="H142" s="119">
        <v>2136.3000000000002</v>
      </c>
      <c r="I142" s="119">
        <v>10798</v>
      </c>
      <c r="J142" s="119">
        <v>23022802.050000001</v>
      </c>
      <c r="K142" s="121">
        <v>43131</v>
      </c>
      <c r="L142" s="119">
        <v>1311</v>
      </c>
      <c r="M142" s="119" t="s">
        <v>586</v>
      </c>
    </row>
    <row r="143" spans="1:13">
      <c r="A143" s="119" t="s">
        <v>2428</v>
      </c>
      <c r="B143" s="119" t="s">
        <v>397</v>
      </c>
      <c r="C143" s="119">
        <v>307.25</v>
      </c>
      <c r="D143" s="119">
        <v>318.25</v>
      </c>
      <c r="E143" s="119">
        <v>305</v>
      </c>
      <c r="F143" s="119">
        <v>305.64999999999998</v>
      </c>
      <c r="G143" s="119">
        <v>305</v>
      </c>
      <c r="H143" s="119">
        <v>309.14999999999998</v>
      </c>
      <c r="I143" s="119">
        <v>5195</v>
      </c>
      <c r="J143" s="119">
        <v>1621180.55</v>
      </c>
      <c r="K143" s="121">
        <v>43131</v>
      </c>
      <c r="L143" s="119">
        <v>163</v>
      </c>
      <c r="M143" s="119" t="s">
        <v>2429</v>
      </c>
    </row>
    <row r="144" spans="1:13">
      <c r="A144" s="119" t="s">
        <v>47</v>
      </c>
      <c r="B144" s="119" t="s">
        <v>397</v>
      </c>
      <c r="C144" s="119">
        <v>710.1</v>
      </c>
      <c r="D144" s="119">
        <v>717.2</v>
      </c>
      <c r="E144" s="119">
        <v>700.1</v>
      </c>
      <c r="F144" s="119">
        <v>705.95</v>
      </c>
      <c r="G144" s="119">
        <v>705</v>
      </c>
      <c r="H144" s="119">
        <v>712.55</v>
      </c>
      <c r="I144" s="119">
        <v>291368</v>
      </c>
      <c r="J144" s="119">
        <v>206483553.09999999</v>
      </c>
      <c r="K144" s="121">
        <v>43131</v>
      </c>
      <c r="L144" s="119">
        <v>6763</v>
      </c>
      <c r="M144" s="119" t="s">
        <v>587</v>
      </c>
    </row>
    <row r="145" spans="1:13">
      <c r="A145" s="119" t="s">
        <v>588</v>
      </c>
      <c r="B145" s="119" t="s">
        <v>397</v>
      </c>
      <c r="C145" s="119">
        <v>4549.95</v>
      </c>
      <c r="D145" s="119">
        <v>4599.95</v>
      </c>
      <c r="E145" s="119">
        <v>4508.05</v>
      </c>
      <c r="F145" s="119">
        <v>4551.25</v>
      </c>
      <c r="G145" s="119">
        <v>4553</v>
      </c>
      <c r="H145" s="119">
        <v>4585.05</v>
      </c>
      <c r="I145" s="119">
        <v>7801</v>
      </c>
      <c r="J145" s="119">
        <v>35482821.649999999</v>
      </c>
      <c r="K145" s="121">
        <v>43131</v>
      </c>
      <c r="L145" s="119">
        <v>1720</v>
      </c>
      <c r="M145" s="119" t="s">
        <v>589</v>
      </c>
    </row>
    <row r="146" spans="1:13">
      <c r="A146" s="119" t="s">
        <v>590</v>
      </c>
      <c r="B146" s="119" t="s">
        <v>397</v>
      </c>
      <c r="C146" s="119">
        <v>1362</v>
      </c>
      <c r="D146" s="119">
        <v>1382.45</v>
      </c>
      <c r="E146" s="119">
        <v>1322.55</v>
      </c>
      <c r="F146" s="119">
        <v>1355.75</v>
      </c>
      <c r="G146" s="119">
        <v>1365</v>
      </c>
      <c r="H146" s="119">
        <v>1361.05</v>
      </c>
      <c r="I146" s="119">
        <v>20066</v>
      </c>
      <c r="J146" s="119">
        <v>27179367.75</v>
      </c>
      <c r="K146" s="121">
        <v>43131</v>
      </c>
      <c r="L146" s="119">
        <v>1728</v>
      </c>
      <c r="M146" s="119" t="s">
        <v>591</v>
      </c>
    </row>
    <row r="147" spans="1:13">
      <c r="A147" s="119" t="s">
        <v>592</v>
      </c>
      <c r="B147" s="119" t="s">
        <v>397</v>
      </c>
      <c r="C147" s="119">
        <v>1413</v>
      </c>
      <c r="D147" s="119">
        <v>1423.5</v>
      </c>
      <c r="E147" s="119">
        <v>1381.15</v>
      </c>
      <c r="F147" s="119">
        <v>1399.95</v>
      </c>
      <c r="G147" s="119">
        <v>1394</v>
      </c>
      <c r="H147" s="119">
        <v>1423.05</v>
      </c>
      <c r="I147" s="119">
        <v>121189</v>
      </c>
      <c r="J147" s="119">
        <v>169702427.90000001</v>
      </c>
      <c r="K147" s="121">
        <v>43131</v>
      </c>
      <c r="L147" s="119">
        <v>5218</v>
      </c>
      <c r="M147" s="119" t="s">
        <v>593</v>
      </c>
    </row>
    <row r="148" spans="1:13">
      <c r="A148" s="119" t="s">
        <v>2517</v>
      </c>
      <c r="B148" s="119" t="s">
        <v>397</v>
      </c>
      <c r="C148" s="119">
        <v>64</v>
      </c>
      <c r="D148" s="119">
        <v>65.95</v>
      </c>
      <c r="E148" s="119">
        <v>58</v>
      </c>
      <c r="F148" s="119">
        <v>60.2</v>
      </c>
      <c r="G148" s="119">
        <v>60.8</v>
      </c>
      <c r="H148" s="119">
        <v>64.400000000000006</v>
      </c>
      <c r="I148" s="119">
        <v>14896</v>
      </c>
      <c r="J148" s="119">
        <v>903031.7</v>
      </c>
      <c r="K148" s="121">
        <v>43131</v>
      </c>
      <c r="L148" s="119">
        <v>349</v>
      </c>
      <c r="M148" s="119" t="s">
        <v>2518</v>
      </c>
    </row>
    <row r="149" spans="1:13">
      <c r="A149" s="119" t="s">
        <v>2676</v>
      </c>
      <c r="B149" s="119" t="s">
        <v>397</v>
      </c>
      <c r="C149" s="119">
        <v>24.2</v>
      </c>
      <c r="D149" s="119">
        <v>24.9</v>
      </c>
      <c r="E149" s="119">
        <v>23.65</v>
      </c>
      <c r="F149" s="119">
        <v>24</v>
      </c>
      <c r="G149" s="119">
        <v>23.95</v>
      </c>
      <c r="H149" s="119">
        <v>23.95</v>
      </c>
      <c r="I149" s="119">
        <v>70511</v>
      </c>
      <c r="J149" s="119">
        <v>1699134.1</v>
      </c>
      <c r="K149" s="121">
        <v>43131</v>
      </c>
      <c r="L149" s="119">
        <v>208</v>
      </c>
      <c r="M149" s="119" t="s">
        <v>2677</v>
      </c>
    </row>
    <row r="150" spans="1:13">
      <c r="A150" s="119" t="s">
        <v>190</v>
      </c>
      <c r="B150" s="119" t="s">
        <v>397</v>
      </c>
      <c r="C150" s="119">
        <v>171.25</v>
      </c>
      <c r="D150" s="119">
        <v>172</v>
      </c>
      <c r="E150" s="119">
        <v>167.5</v>
      </c>
      <c r="F150" s="119">
        <v>169.35</v>
      </c>
      <c r="G150" s="119">
        <v>169.05</v>
      </c>
      <c r="H150" s="119">
        <v>177</v>
      </c>
      <c r="I150" s="119">
        <v>14411761</v>
      </c>
      <c r="J150" s="119">
        <v>2451240241.4000001</v>
      </c>
      <c r="K150" s="121">
        <v>43131</v>
      </c>
      <c r="L150" s="119">
        <v>105630</v>
      </c>
      <c r="M150" s="119" t="s">
        <v>2461</v>
      </c>
    </row>
    <row r="151" spans="1:13">
      <c r="A151" s="119" t="s">
        <v>241</v>
      </c>
      <c r="B151" s="119" t="s">
        <v>397</v>
      </c>
      <c r="C151" s="119">
        <v>1474.9</v>
      </c>
      <c r="D151" s="119">
        <v>1489.65</v>
      </c>
      <c r="E151" s="119">
        <v>1448.4</v>
      </c>
      <c r="F151" s="119">
        <v>1454.6</v>
      </c>
      <c r="G151" s="119">
        <v>1451</v>
      </c>
      <c r="H151" s="119">
        <v>1478.25</v>
      </c>
      <c r="I151" s="119">
        <v>239302</v>
      </c>
      <c r="J151" s="119">
        <v>350738731.05000001</v>
      </c>
      <c r="K151" s="121">
        <v>43131</v>
      </c>
      <c r="L151" s="119">
        <v>8508</v>
      </c>
      <c r="M151" s="119" t="s">
        <v>594</v>
      </c>
    </row>
    <row r="152" spans="1:13">
      <c r="A152" s="119" t="s">
        <v>595</v>
      </c>
      <c r="B152" s="119" t="s">
        <v>397</v>
      </c>
      <c r="C152" s="119">
        <v>168</v>
      </c>
      <c r="D152" s="119">
        <v>177</v>
      </c>
      <c r="E152" s="119">
        <v>164.35</v>
      </c>
      <c r="F152" s="119">
        <v>169.45</v>
      </c>
      <c r="G152" s="119">
        <v>169.3</v>
      </c>
      <c r="H152" s="119">
        <v>169.95</v>
      </c>
      <c r="I152" s="119">
        <v>1065298</v>
      </c>
      <c r="J152" s="119">
        <v>181481861.30000001</v>
      </c>
      <c r="K152" s="121">
        <v>43131</v>
      </c>
      <c r="L152" s="119">
        <v>12308</v>
      </c>
      <c r="M152" s="119" t="s">
        <v>596</v>
      </c>
    </row>
    <row r="153" spans="1:13">
      <c r="A153" s="119" t="s">
        <v>597</v>
      </c>
      <c r="B153" s="119" t="s">
        <v>397</v>
      </c>
      <c r="C153" s="119">
        <v>251</v>
      </c>
      <c r="D153" s="119">
        <v>253.05</v>
      </c>
      <c r="E153" s="119">
        <v>245</v>
      </c>
      <c r="F153" s="119">
        <v>250.35</v>
      </c>
      <c r="G153" s="119">
        <v>250</v>
      </c>
      <c r="H153" s="119">
        <v>252.1</v>
      </c>
      <c r="I153" s="119">
        <v>478844</v>
      </c>
      <c r="J153" s="119">
        <v>119049560.25</v>
      </c>
      <c r="K153" s="121">
        <v>43131</v>
      </c>
      <c r="L153" s="119">
        <v>8329</v>
      </c>
      <c r="M153" s="119" t="s">
        <v>598</v>
      </c>
    </row>
    <row r="154" spans="1:13">
      <c r="A154" s="119" t="s">
        <v>599</v>
      </c>
      <c r="B154" s="119" t="s">
        <v>397</v>
      </c>
      <c r="C154" s="119">
        <v>309</v>
      </c>
      <c r="D154" s="119">
        <v>316</v>
      </c>
      <c r="E154" s="119">
        <v>306</v>
      </c>
      <c r="F154" s="119">
        <v>307.85000000000002</v>
      </c>
      <c r="G154" s="119">
        <v>306.7</v>
      </c>
      <c r="H154" s="119">
        <v>310.25</v>
      </c>
      <c r="I154" s="119">
        <v>90689</v>
      </c>
      <c r="J154" s="119">
        <v>28292690.300000001</v>
      </c>
      <c r="K154" s="121">
        <v>43131</v>
      </c>
      <c r="L154" s="119">
        <v>2182</v>
      </c>
      <c r="M154" s="119" t="s">
        <v>600</v>
      </c>
    </row>
    <row r="155" spans="1:13">
      <c r="A155" s="119" t="s">
        <v>601</v>
      </c>
      <c r="B155" s="119" t="s">
        <v>397</v>
      </c>
      <c r="C155" s="119">
        <v>479.7</v>
      </c>
      <c r="D155" s="119">
        <v>496.8</v>
      </c>
      <c r="E155" s="119">
        <v>475.1</v>
      </c>
      <c r="F155" s="119">
        <v>483.85</v>
      </c>
      <c r="G155" s="119">
        <v>483.05</v>
      </c>
      <c r="H155" s="119">
        <v>481.55</v>
      </c>
      <c r="I155" s="119">
        <v>376759</v>
      </c>
      <c r="J155" s="119">
        <v>183307868.69999999</v>
      </c>
      <c r="K155" s="121">
        <v>43131</v>
      </c>
      <c r="L155" s="119">
        <v>9118</v>
      </c>
      <c r="M155" s="119" t="s">
        <v>602</v>
      </c>
    </row>
    <row r="156" spans="1:13">
      <c r="A156" s="119" t="s">
        <v>603</v>
      </c>
      <c r="B156" s="119" t="s">
        <v>397</v>
      </c>
      <c r="C156" s="119">
        <v>132</v>
      </c>
      <c r="D156" s="119">
        <v>134.6</v>
      </c>
      <c r="E156" s="119">
        <v>131.5</v>
      </c>
      <c r="F156" s="119">
        <v>132.80000000000001</v>
      </c>
      <c r="G156" s="119">
        <v>132.6</v>
      </c>
      <c r="H156" s="119">
        <v>133.25</v>
      </c>
      <c r="I156" s="119">
        <v>61445</v>
      </c>
      <c r="J156" s="119">
        <v>8161939.5499999998</v>
      </c>
      <c r="K156" s="121">
        <v>43131</v>
      </c>
      <c r="L156" s="119">
        <v>1111</v>
      </c>
      <c r="M156" s="119" t="s">
        <v>604</v>
      </c>
    </row>
    <row r="157" spans="1:13">
      <c r="A157" s="119" t="s">
        <v>605</v>
      </c>
      <c r="B157" s="119" t="s">
        <v>397</v>
      </c>
      <c r="C157" s="119">
        <v>315.05</v>
      </c>
      <c r="D157" s="119">
        <v>327.5</v>
      </c>
      <c r="E157" s="119">
        <v>310</v>
      </c>
      <c r="F157" s="119">
        <v>316.89999999999998</v>
      </c>
      <c r="G157" s="119">
        <v>319</v>
      </c>
      <c r="H157" s="119">
        <v>316.35000000000002</v>
      </c>
      <c r="I157" s="119">
        <v>96693</v>
      </c>
      <c r="J157" s="119">
        <v>30875345.850000001</v>
      </c>
      <c r="K157" s="121">
        <v>43131</v>
      </c>
      <c r="L157" s="119">
        <v>3920</v>
      </c>
      <c r="M157" s="119" t="s">
        <v>2306</v>
      </c>
    </row>
    <row r="158" spans="1:13">
      <c r="A158" s="119" t="s">
        <v>2561</v>
      </c>
      <c r="B158" s="119" t="s">
        <v>397</v>
      </c>
      <c r="C158" s="119">
        <v>41.15</v>
      </c>
      <c r="D158" s="119">
        <v>42.7</v>
      </c>
      <c r="E158" s="119">
        <v>38.700000000000003</v>
      </c>
      <c r="F158" s="119">
        <v>41.65</v>
      </c>
      <c r="G158" s="119">
        <v>42</v>
      </c>
      <c r="H158" s="119">
        <v>42.05</v>
      </c>
      <c r="I158" s="119">
        <v>25027</v>
      </c>
      <c r="J158" s="119">
        <v>1028877.4</v>
      </c>
      <c r="K158" s="121">
        <v>43131</v>
      </c>
      <c r="L158" s="119">
        <v>490</v>
      </c>
      <c r="M158" s="119" t="s">
        <v>2562</v>
      </c>
    </row>
    <row r="159" spans="1:13">
      <c r="A159" s="119" t="s">
        <v>2718</v>
      </c>
      <c r="B159" s="119" t="s">
        <v>397</v>
      </c>
      <c r="C159" s="119">
        <v>22.2</v>
      </c>
      <c r="D159" s="119">
        <v>23.1</v>
      </c>
      <c r="E159" s="119">
        <v>21.95</v>
      </c>
      <c r="F159" s="119">
        <v>22</v>
      </c>
      <c r="G159" s="119">
        <v>22</v>
      </c>
      <c r="H159" s="119">
        <v>22.45</v>
      </c>
      <c r="I159" s="119">
        <v>13002</v>
      </c>
      <c r="J159" s="119">
        <v>289691.75</v>
      </c>
      <c r="K159" s="121">
        <v>43131</v>
      </c>
      <c r="L159" s="119">
        <v>29</v>
      </c>
      <c r="M159" s="119" t="s">
        <v>2719</v>
      </c>
    </row>
    <row r="160" spans="1:13">
      <c r="A160" s="119" t="s">
        <v>2198</v>
      </c>
      <c r="B160" s="119" t="s">
        <v>397</v>
      </c>
      <c r="C160" s="119">
        <v>1024</v>
      </c>
      <c r="D160" s="119">
        <v>1058.5999999999999</v>
      </c>
      <c r="E160" s="119">
        <v>1014</v>
      </c>
      <c r="F160" s="119">
        <v>1051.6500000000001</v>
      </c>
      <c r="G160" s="119">
        <v>1047</v>
      </c>
      <c r="H160" s="119">
        <v>1024.6500000000001</v>
      </c>
      <c r="I160" s="119">
        <v>1458271</v>
      </c>
      <c r="J160" s="119">
        <v>1518424849.6500001</v>
      </c>
      <c r="K160" s="121">
        <v>43131</v>
      </c>
      <c r="L160" s="119">
        <v>35412</v>
      </c>
      <c r="M160" s="119" t="s">
        <v>1844</v>
      </c>
    </row>
    <row r="161" spans="1:13">
      <c r="A161" s="119" t="s">
        <v>48</v>
      </c>
      <c r="B161" s="119" t="s">
        <v>397</v>
      </c>
      <c r="C161" s="119">
        <v>724.9</v>
      </c>
      <c r="D161" s="119">
        <v>724.9</v>
      </c>
      <c r="E161" s="119">
        <v>710.35</v>
      </c>
      <c r="F161" s="119">
        <v>717.1</v>
      </c>
      <c r="G161" s="119">
        <v>720.45</v>
      </c>
      <c r="H161" s="119">
        <v>721.1</v>
      </c>
      <c r="I161" s="119">
        <v>869666</v>
      </c>
      <c r="J161" s="119">
        <v>622125232.95000005</v>
      </c>
      <c r="K161" s="121">
        <v>43131</v>
      </c>
      <c r="L161" s="119">
        <v>39945</v>
      </c>
      <c r="M161" s="119" t="s">
        <v>606</v>
      </c>
    </row>
    <row r="162" spans="1:13">
      <c r="A162" s="119" t="s">
        <v>607</v>
      </c>
      <c r="B162" s="119" t="s">
        <v>397</v>
      </c>
      <c r="C162" s="119">
        <v>203</v>
      </c>
      <c r="D162" s="119">
        <v>203</v>
      </c>
      <c r="E162" s="119">
        <v>194.05</v>
      </c>
      <c r="F162" s="119">
        <v>197.1</v>
      </c>
      <c r="G162" s="119">
        <v>198</v>
      </c>
      <c r="H162" s="119">
        <v>203.2</v>
      </c>
      <c r="I162" s="119">
        <v>37810</v>
      </c>
      <c r="J162" s="119">
        <v>7509460.4500000002</v>
      </c>
      <c r="K162" s="121">
        <v>43131</v>
      </c>
      <c r="L162" s="119">
        <v>1553</v>
      </c>
      <c r="M162" s="119" t="s">
        <v>608</v>
      </c>
    </row>
    <row r="163" spans="1:13">
      <c r="A163" s="119" t="s">
        <v>2956</v>
      </c>
      <c r="B163" s="119" t="s">
        <v>397</v>
      </c>
      <c r="C163" s="119">
        <v>38.85</v>
      </c>
      <c r="D163" s="119">
        <v>38.85</v>
      </c>
      <c r="E163" s="119">
        <v>38.03</v>
      </c>
      <c r="F163" s="119">
        <v>38.35</v>
      </c>
      <c r="G163" s="119">
        <v>38.4</v>
      </c>
      <c r="H163" s="119">
        <v>38.58</v>
      </c>
      <c r="I163" s="119">
        <v>2224939</v>
      </c>
      <c r="J163" s="119">
        <v>85436328.030000001</v>
      </c>
      <c r="K163" s="121">
        <v>43131</v>
      </c>
      <c r="L163" s="119">
        <v>1774</v>
      </c>
      <c r="M163" s="119" t="s">
        <v>2957</v>
      </c>
    </row>
    <row r="164" spans="1:13">
      <c r="A164" s="119" t="s">
        <v>609</v>
      </c>
      <c r="B164" s="119" t="s">
        <v>397</v>
      </c>
      <c r="C164" s="119">
        <v>4056.45</v>
      </c>
      <c r="D164" s="119">
        <v>4142</v>
      </c>
      <c r="E164" s="119">
        <v>3952</v>
      </c>
      <c r="F164" s="119">
        <v>4008.05</v>
      </c>
      <c r="G164" s="119">
        <v>3977.25</v>
      </c>
      <c r="H164" s="119">
        <v>4056.45</v>
      </c>
      <c r="I164" s="119">
        <v>1625</v>
      </c>
      <c r="J164" s="119">
        <v>6564686.3499999996</v>
      </c>
      <c r="K164" s="121">
        <v>43131</v>
      </c>
      <c r="L164" s="119">
        <v>346</v>
      </c>
      <c r="M164" s="119" t="s">
        <v>610</v>
      </c>
    </row>
    <row r="165" spans="1:13">
      <c r="A165" s="119" t="s">
        <v>2440</v>
      </c>
      <c r="B165" s="119" t="s">
        <v>397</v>
      </c>
      <c r="C165" s="119">
        <v>127.25</v>
      </c>
      <c r="D165" s="119">
        <v>129.80000000000001</v>
      </c>
      <c r="E165" s="119">
        <v>123.2</v>
      </c>
      <c r="F165" s="119">
        <v>125.25</v>
      </c>
      <c r="G165" s="119">
        <v>124.5</v>
      </c>
      <c r="H165" s="119">
        <v>129.75</v>
      </c>
      <c r="I165" s="119">
        <v>147061</v>
      </c>
      <c r="J165" s="119">
        <v>18576020.100000001</v>
      </c>
      <c r="K165" s="121">
        <v>43131</v>
      </c>
      <c r="L165" s="119">
        <v>1366</v>
      </c>
      <c r="M165" s="119" t="s">
        <v>2441</v>
      </c>
    </row>
    <row r="166" spans="1:13">
      <c r="A166" s="119" t="s">
        <v>49</v>
      </c>
      <c r="B166" s="119" t="s">
        <v>397</v>
      </c>
      <c r="C166" s="119">
        <v>442.5</v>
      </c>
      <c r="D166" s="119">
        <v>446</v>
      </c>
      <c r="E166" s="119">
        <v>436.4</v>
      </c>
      <c r="F166" s="119">
        <v>439.85</v>
      </c>
      <c r="G166" s="119">
        <v>439.55</v>
      </c>
      <c r="H166" s="119">
        <v>440.6</v>
      </c>
      <c r="I166" s="119">
        <v>6371320</v>
      </c>
      <c r="J166" s="119">
        <v>2814264850.5</v>
      </c>
      <c r="K166" s="121">
        <v>43131</v>
      </c>
      <c r="L166" s="119">
        <v>64473</v>
      </c>
      <c r="M166" s="119" t="s">
        <v>611</v>
      </c>
    </row>
    <row r="167" spans="1:13">
      <c r="A167" s="119" t="s">
        <v>50</v>
      </c>
      <c r="B167" s="119" t="s">
        <v>397</v>
      </c>
      <c r="C167" s="119">
        <v>101.35</v>
      </c>
      <c r="D167" s="119">
        <v>103.6</v>
      </c>
      <c r="E167" s="119">
        <v>99.1</v>
      </c>
      <c r="F167" s="119">
        <v>100.2</v>
      </c>
      <c r="G167" s="119">
        <v>99.85</v>
      </c>
      <c r="H167" s="119">
        <v>101.6</v>
      </c>
      <c r="I167" s="119">
        <v>12559349</v>
      </c>
      <c r="J167" s="119">
        <v>1273676299.05</v>
      </c>
      <c r="K167" s="121">
        <v>43131</v>
      </c>
      <c r="L167" s="119">
        <v>39543</v>
      </c>
      <c r="M167" s="119" t="s">
        <v>612</v>
      </c>
    </row>
    <row r="168" spans="1:13">
      <c r="A168" s="119" t="s">
        <v>192</v>
      </c>
      <c r="B168" s="119" t="s">
        <v>397</v>
      </c>
      <c r="C168" s="119">
        <v>49</v>
      </c>
      <c r="D168" s="119">
        <v>53.6</v>
      </c>
      <c r="E168" s="119">
        <v>47.8</v>
      </c>
      <c r="F168" s="119">
        <v>51.15</v>
      </c>
      <c r="G168" s="119">
        <v>51.15</v>
      </c>
      <c r="H168" s="119">
        <v>49.9</v>
      </c>
      <c r="I168" s="119">
        <v>6514554</v>
      </c>
      <c r="J168" s="119">
        <v>336611720.64999998</v>
      </c>
      <c r="K168" s="121">
        <v>43131</v>
      </c>
      <c r="L168" s="119">
        <v>26707</v>
      </c>
      <c r="M168" s="119" t="s">
        <v>613</v>
      </c>
    </row>
    <row r="169" spans="1:13">
      <c r="A169" s="119" t="s">
        <v>2282</v>
      </c>
      <c r="B169" s="119" t="s">
        <v>397</v>
      </c>
      <c r="C169" s="119">
        <v>134</v>
      </c>
      <c r="D169" s="119">
        <v>138.1</v>
      </c>
      <c r="E169" s="119">
        <v>133</v>
      </c>
      <c r="F169" s="119">
        <v>135.4</v>
      </c>
      <c r="G169" s="119">
        <v>135</v>
      </c>
      <c r="H169" s="119">
        <v>133.30000000000001</v>
      </c>
      <c r="I169" s="119">
        <v>61942</v>
      </c>
      <c r="J169" s="119">
        <v>8286193.0499999998</v>
      </c>
      <c r="K169" s="121">
        <v>43131</v>
      </c>
      <c r="L169" s="119">
        <v>779</v>
      </c>
      <c r="M169" s="119" t="s">
        <v>2283</v>
      </c>
    </row>
    <row r="170" spans="1:13">
      <c r="A170" s="119" t="s">
        <v>614</v>
      </c>
      <c r="B170" s="119" t="s">
        <v>397</v>
      </c>
      <c r="C170" s="119">
        <v>490</v>
      </c>
      <c r="D170" s="119">
        <v>491</v>
      </c>
      <c r="E170" s="119">
        <v>480</v>
      </c>
      <c r="F170" s="119">
        <v>480.4</v>
      </c>
      <c r="G170" s="119">
        <v>481</v>
      </c>
      <c r="H170" s="119">
        <v>484.55</v>
      </c>
      <c r="I170" s="119">
        <v>2748</v>
      </c>
      <c r="J170" s="119">
        <v>1322208.8</v>
      </c>
      <c r="K170" s="121">
        <v>43131</v>
      </c>
      <c r="L170" s="119">
        <v>170</v>
      </c>
      <c r="M170" s="119" t="s">
        <v>615</v>
      </c>
    </row>
    <row r="171" spans="1:13">
      <c r="A171" s="119" t="s">
        <v>3051</v>
      </c>
      <c r="B171" s="119" t="s">
        <v>397</v>
      </c>
      <c r="C171" s="119">
        <v>1.8</v>
      </c>
      <c r="D171" s="119">
        <v>1.85</v>
      </c>
      <c r="E171" s="119">
        <v>1.8</v>
      </c>
      <c r="F171" s="119">
        <v>1.85</v>
      </c>
      <c r="G171" s="119">
        <v>1.85</v>
      </c>
      <c r="H171" s="119">
        <v>1.8</v>
      </c>
      <c r="I171" s="119">
        <v>1191</v>
      </c>
      <c r="J171" s="119">
        <v>2193.8000000000002</v>
      </c>
      <c r="K171" s="121">
        <v>43131</v>
      </c>
      <c r="L171" s="119">
        <v>5</v>
      </c>
      <c r="M171" s="119" t="s">
        <v>3052</v>
      </c>
    </row>
    <row r="172" spans="1:13">
      <c r="A172" s="119" t="s">
        <v>616</v>
      </c>
      <c r="B172" s="119" t="s">
        <v>397</v>
      </c>
      <c r="C172" s="119">
        <v>34.35</v>
      </c>
      <c r="D172" s="119">
        <v>34.35</v>
      </c>
      <c r="E172" s="119">
        <v>32.5</v>
      </c>
      <c r="F172" s="119">
        <v>33.049999999999997</v>
      </c>
      <c r="G172" s="119">
        <v>33.200000000000003</v>
      </c>
      <c r="H172" s="119">
        <v>33.6</v>
      </c>
      <c r="I172" s="119">
        <v>141424</v>
      </c>
      <c r="J172" s="119">
        <v>4697450.7</v>
      </c>
      <c r="K172" s="121">
        <v>43131</v>
      </c>
      <c r="L172" s="119">
        <v>626</v>
      </c>
      <c r="M172" s="119" t="s">
        <v>617</v>
      </c>
    </row>
    <row r="173" spans="1:13">
      <c r="A173" s="119" t="s">
        <v>51</v>
      </c>
      <c r="B173" s="119" t="s">
        <v>397</v>
      </c>
      <c r="C173" s="119">
        <v>631</v>
      </c>
      <c r="D173" s="119">
        <v>631</v>
      </c>
      <c r="E173" s="119">
        <v>609.04999999999995</v>
      </c>
      <c r="F173" s="119">
        <v>614.9</v>
      </c>
      <c r="G173" s="119">
        <v>614.95000000000005</v>
      </c>
      <c r="H173" s="119">
        <v>629.95000000000005</v>
      </c>
      <c r="I173" s="119">
        <v>2622093</v>
      </c>
      <c r="J173" s="119">
        <v>1623335427.0999999</v>
      </c>
      <c r="K173" s="121">
        <v>43131</v>
      </c>
      <c r="L173" s="119">
        <v>43759</v>
      </c>
      <c r="M173" s="119" t="s">
        <v>618</v>
      </c>
    </row>
    <row r="174" spans="1:13">
      <c r="A174" s="119" t="s">
        <v>619</v>
      </c>
      <c r="B174" s="119" t="s">
        <v>397</v>
      </c>
      <c r="C174" s="119">
        <v>1139.6500000000001</v>
      </c>
      <c r="D174" s="119">
        <v>1175</v>
      </c>
      <c r="E174" s="119">
        <v>1073.3499999999999</v>
      </c>
      <c r="F174" s="119">
        <v>1127.8</v>
      </c>
      <c r="G174" s="119">
        <v>1149.9000000000001</v>
      </c>
      <c r="H174" s="119">
        <v>1141.95</v>
      </c>
      <c r="I174" s="119">
        <v>84086</v>
      </c>
      <c r="J174" s="119">
        <v>94496681.75</v>
      </c>
      <c r="K174" s="121">
        <v>43131</v>
      </c>
      <c r="L174" s="119">
        <v>3490</v>
      </c>
      <c r="M174" s="119" t="s">
        <v>620</v>
      </c>
    </row>
    <row r="175" spans="1:13">
      <c r="A175" s="119" t="s">
        <v>2519</v>
      </c>
      <c r="B175" s="119" t="s">
        <v>397</v>
      </c>
      <c r="C175" s="119">
        <v>80.95</v>
      </c>
      <c r="D175" s="119">
        <v>81</v>
      </c>
      <c r="E175" s="119">
        <v>79.2</v>
      </c>
      <c r="F175" s="119">
        <v>79.7</v>
      </c>
      <c r="G175" s="119">
        <v>79.8</v>
      </c>
      <c r="H175" s="119">
        <v>80.95</v>
      </c>
      <c r="I175" s="119">
        <v>107734</v>
      </c>
      <c r="J175" s="119">
        <v>8618868.4000000004</v>
      </c>
      <c r="K175" s="121">
        <v>43131</v>
      </c>
      <c r="L175" s="119">
        <v>1315</v>
      </c>
      <c r="M175" s="119" t="s">
        <v>2520</v>
      </c>
    </row>
    <row r="176" spans="1:13">
      <c r="A176" s="119" t="s">
        <v>2948</v>
      </c>
      <c r="B176" s="119" t="s">
        <v>397</v>
      </c>
      <c r="C176" s="119">
        <v>41</v>
      </c>
      <c r="D176" s="119">
        <v>42</v>
      </c>
      <c r="E176" s="119">
        <v>40.549999999999997</v>
      </c>
      <c r="F176" s="119">
        <v>41.75</v>
      </c>
      <c r="G176" s="119">
        <v>41.95</v>
      </c>
      <c r="H176" s="119">
        <v>40</v>
      </c>
      <c r="I176" s="119">
        <v>95421</v>
      </c>
      <c r="J176" s="119">
        <v>3987574.7</v>
      </c>
      <c r="K176" s="121">
        <v>43131</v>
      </c>
      <c r="L176" s="119">
        <v>270</v>
      </c>
      <c r="M176" s="119" t="s">
        <v>2694</v>
      </c>
    </row>
    <row r="177" spans="1:13">
      <c r="A177" s="119" t="s">
        <v>621</v>
      </c>
      <c r="B177" s="119" t="s">
        <v>397</v>
      </c>
      <c r="C177" s="119">
        <v>209.55</v>
      </c>
      <c r="D177" s="119">
        <v>209.55</v>
      </c>
      <c r="E177" s="119">
        <v>204.3</v>
      </c>
      <c r="F177" s="119">
        <v>205.7</v>
      </c>
      <c r="G177" s="119">
        <v>204.5</v>
      </c>
      <c r="H177" s="119">
        <v>207.6</v>
      </c>
      <c r="I177" s="119">
        <v>534132</v>
      </c>
      <c r="J177" s="119">
        <v>110530140.15000001</v>
      </c>
      <c r="K177" s="121">
        <v>43131</v>
      </c>
      <c r="L177" s="119">
        <v>5024</v>
      </c>
      <c r="M177" s="119" t="s">
        <v>622</v>
      </c>
    </row>
    <row r="178" spans="1:13">
      <c r="A178" s="119" t="s">
        <v>623</v>
      </c>
      <c r="B178" s="119" t="s">
        <v>397</v>
      </c>
      <c r="C178" s="119">
        <v>55</v>
      </c>
      <c r="D178" s="119">
        <v>56.4</v>
      </c>
      <c r="E178" s="119">
        <v>54.2</v>
      </c>
      <c r="F178" s="119">
        <v>55.45</v>
      </c>
      <c r="G178" s="119">
        <v>55.75</v>
      </c>
      <c r="H178" s="119">
        <v>55.2</v>
      </c>
      <c r="I178" s="119">
        <v>220957</v>
      </c>
      <c r="J178" s="119">
        <v>12252812.9</v>
      </c>
      <c r="K178" s="121">
        <v>43131</v>
      </c>
      <c r="L178" s="119">
        <v>1250</v>
      </c>
      <c r="M178" s="119" t="s">
        <v>624</v>
      </c>
    </row>
    <row r="179" spans="1:13">
      <c r="A179" s="119" t="s">
        <v>2321</v>
      </c>
      <c r="B179" s="119" t="s">
        <v>397</v>
      </c>
      <c r="C179" s="119">
        <v>212</v>
      </c>
      <c r="D179" s="119">
        <v>213.8</v>
      </c>
      <c r="E179" s="119">
        <v>197.15</v>
      </c>
      <c r="F179" s="119">
        <v>198.85</v>
      </c>
      <c r="G179" s="119">
        <v>199.5</v>
      </c>
      <c r="H179" s="119">
        <v>210.65</v>
      </c>
      <c r="I179" s="119">
        <v>927141</v>
      </c>
      <c r="J179" s="119">
        <v>187887852.65000001</v>
      </c>
      <c r="K179" s="121">
        <v>43131</v>
      </c>
      <c r="L179" s="119">
        <v>9579</v>
      </c>
      <c r="M179" s="119" t="s">
        <v>2493</v>
      </c>
    </row>
    <row r="180" spans="1:13">
      <c r="A180" s="119" t="s">
        <v>625</v>
      </c>
      <c r="B180" s="119" t="s">
        <v>397</v>
      </c>
      <c r="C180" s="119">
        <v>32.049999999999997</v>
      </c>
      <c r="D180" s="119">
        <v>33.700000000000003</v>
      </c>
      <c r="E180" s="119">
        <v>31.65</v>
      </c>
      <c r="F180" s="119">
        <v>31.9</v>
      </c>
      <c r="G180" s="119">
        <v>32.049999999999997</v>
      </c>
      <c r="H180" s="119">
        <v>32.25</v>
      </c>
      <c r="I180" s="119">
        <v>13462</v>
      </c>
      <c r="J180" s="119">
        <v>435140.4</v>
      </c>
      <c r="K180" s="121">
        <v>43131</v>
      </c>
      <c r="L180" s="119">
        <v>119</v>
      </c>
      <c r="M180" s="119" t="s">
        <v>626</v>
      </c>
    </row>
    <row r="181" spans="1:13">
      <c r="A181" s="119" t="s">
        <v>627</v>
      </c>
      <c r="B181" s="119" t="s">
        <v>397</v>
      </c>
      <c r="C181" s="119">
        <v>4699</v>
      </c>
      <c r="D181" s="119">
        <v>4747</v>
      </c>
      <c r="E181" s="119">
        <v>4598</v>
      </c>
      <c r="F181" s="119">
        <v>4681.8500000000004</v>
      </c>
      <c r="G181" s="119">
        <v>4665</v>
      </c>
      <c r="H181" s="119">
        <v>4631.8999999999996</v>
      </c>
      <c r="I181" s="119">
        <v>15058</v>
      </c>
      <c r="J181" s="119">
        <v>70207752.849999994</v>
      </c>
      <c r="K181" s="121">
        <v>43131</v>
      </c>
      <c r="L181" s="119">
        <v>1950</v>
      </c>
      <c r="M181" s="119" t="s">
        <v>628</v>
      </c>
    </row>
    <row r="182" spans="1:13">
      <c r="A182" s="119" t="s">
        <v>629</v>
      </c>
      <c r="B182" s="119" t="s">
        <v>397</v>
      </c>
      <c r="C182" s="119">
        <v>744</v>
      </c>
      <c r="D182" s="119">
        <v>766.6</v>
      </c>
      <c r="E182" s="119">
        <v>731.3</v>
      </c>
      <c r="F182" s="119">
        <v>751.2</v>
      </c>
      <c r="G182" s="119">
        <v>752.65</v>
      </c>
      <c r="H182" s="119">
        <v>744.3</v>
      </c>
      <c r="I182" s="119">
        <v>21351</v>
      </c>
      <c r="J182" s="119">
        <v>15943289.300000001</v>
      </c>
      <c r="K182" s="121">
        <v>43131</v>
      </c>
      <c r="L182" s="119">
        <v>1424</v>
      </c>
      <c r="M182" s="119" t="s">
        <v>630</v>
      </c>
    </row>
    <row r="183" spans="1:13">
      <c r="A183" s="119" t="s">
        <v>631</v>
      </c>
      <c r="B183" s="119" t="s">
        <v>397</v>
      </c>
      <c r="C183" s="119">
        <v>158</v>
      </c>
      <c r="D183" s="119">
        <v>160.25</v>
      </c>
      <c r="E183" s="119">
        <v>158</v>
      </c>
      <c r="F183" s="119">
        <v>159.1</v>
      </c>
      <c r="G183" s="119">
        <v>159.6</v>
      </c>
      <c r="H183" s="119">
        <v>158.94999999999999</v>
      </c>
      <c r="I183" s="119">
        <v>187480</v>
      </c>
      <c r="J183" s="119">
        <v>29812362.050000001</v>
      </c>
      <c r="K183" s="121">
        <v>43131</v>
      </c>
      <c r="L183" s="119">
        <v>3999</v>
      </c>
      <c r="M183" s="119" t="s">
        <v>632</v>
      </c>
    </row>
    <row r="184" spans="1:13">
      <c r="A184" s="119" t="s">
        <v>633</v>
      </c>
      <c r="B184" s="119" t="s">
        <v>397</v>
      </c>
      <c r="C184" s="119">
        <v>228.6</v>
      </c>
      <c r="D184" s="119">
        <v>237.7</v>
      </c>
      <c r="E184" s="119">
        <v>224</v>
      </c>
      <c r="F184" s="119">
        <v>228.15</v>
      </c>
      <c r="G184" s="119">
        <v>229</v>
      </c>
      <c r="H184" s="119">
        <v>231.25</v>
      </c>
      <c r="I184" s="119">
        <v>1979490</v>
      </c>
      <c r="J184" s="119">
        <v>455095404.55000001</v>
      </c>
      <c r="K184" s="121">
        <v>43131</v>
      </c>
      <c r="L184" s="119">
        <v>19880</v>
      </c>
      <c r="M184" s="119" t="s">
        <v>634</v>
      </c>
    </row>
    <row r="185" spans="1:13">
      <c r="A185" s="119" t="s">
        <v>52</v>
      </c>
      <c r="B185" s="119" t="s">
        <v>397</v>
      </c>
      <c r="C185" s="119">
        <v>19495</v>
      </c>
      <c r="D185" s="119">
        <v>19664.95</v>
      </c>
      <c r="E185" s="119">
        <v>19291.099999999999</v>
      </c>
      <c r="F185" s="119">
        <v>19400.25</v>
      </c>
      <c r="G185" s="119">
        <v>19360</v>
      </c>
      <c r="H185" s="119">
        <v>19495.55</v>
      </c>
      <c r="I185" s="119">
        <v>34590</v>
      </c>
      <c r="J185" s="119">
        <v>675247047.60000002</v>
      </c>
      <c r="K185" s="121">
        <v>43131</v>
      </c>
      <c r="L185" s="119">
        <v>6009</v>
      </c>
      <c r="M185" s="119" t="s">
        <v>635</v>
      </c>
    </row>
    <row r="186" spans="1:13">
      <c r="A186" s="119" t="s">
        <v>53</v>
      </c>
      <c r="B186" s="119" t="s">
        <v>397</v>
      </c>
      <c r="C186" s="119">
        <v>486</v>
      </c>
      <c r="D186" s="119">
        <v>493.6</v>
      </c>
      <c r="E186" s="119">
        <v>483.35</v>
      </c>
      <c r="F186" s="119">
        <v>492.3</v>
      </c>
      <c r="G186" s="119">
        <v>490.1</v>
      </c>
      <c r="H186" s="119">
        <v>485.6</v>
      </c>
      <c r="I186" s="119">
        <v>6111327</v>
      </c>
      <c r="J186" s="119">
        <v>2991442597</v>
      </c>
      <c r="K186" s="121">
        <v>43131</v>
      </c>
      <c r="L186" s="119">
        <v>169004</v>
      </c>
      <c r="M186" s="119" t="s">
        <v>636</v>
      </c>
    </row>
    <row r="187" spans="1:13">
      <c r="A187" s="119" t="s">
        <v>637</v>
      </c>
      <c r="B187" s="119" t="s">
        <v>397</v>
      </c>
      <c r="C187" s="119">
        <v>101.1</v>
      </c>
      <c r="D187" s="119">
        <v>105.7</v>
      </c>
      <c r="E187" s="119">
        <v>100.55</v>
      </c>
      <c r="F187" s="119">
        <v>101.9</v>
      </c>
      <c r="G187" s="119">
        <v>101.6</v>
      </c>
      <c r="H187" s="119">
        <v>101.7</v>
      </c>
      <c r="I187" s="119">
        <v>615826</v>
      </c>
      <c r="J187" s="119">
        <v>63233415.399999999</v>
      </c>
      <c r="K187" s="121">
        <v>43131</v>
      </c>
      <c r="L187" s="119">
        <v>6551</v>
      </c>
      <c r="M187" s="119" t="s">
        <v>638</v>
      </c>
    </row>
    <row r="188" spans="1:13">
      <c r="A188" s="119" t="s">
        <v>639</v>
      </c>
      <c r="B188" s="119" t="s">
        <v>397</v>
      </c>
      <c r="C188" s="119">
        <v>71.8</v>
      </c>
      <c r="D188" s="119">
        <v>74.599999999999994</v>
      </c>
      <c r="E188" s="119">
        <v>71.099999999999994</v>
      </c>
      <c r="F188" s="119">
        <v>71.099999999999994</v>
      </c>
      <c r="G188" s="119">
        <v>71.099999999999994</v>
      </c>
      <c r="H188" s="119">
        <v>74.8</v>
      </c>
      <c r="I188" s="119">
        <v>266378</v>
      </c>
      <c r="J188" s="119">
        <v>19052480.800000001</v>
      </c>
      <c r="K188" s="121">
        <v>43131</v>
      </c>
      <c r="L188" s="119">
        <v>2664</v>
      </c>
      <c r="M188" s="119" t="s">
        <v>640</v>
      </c>
    </row>
    <row r="189" spans="1:13">
      <c r="A189" s="119" t="s">
        <v>641</v>
      </c>
      <c r="B189" s="119" t="s">
        <v>397</v>
      </c>
      <c r="C189" s="119">
        <v>279</v>
      </c>
      <c r="D189" s="119">
        <v>292.8</v>
      </c>
      <c r="E189" s="119">
        <v>275</v>
      </c>
      <c r="F189" s="119">
        <v>285.39999999999998</v>
      </c>
      <c r="G189" s="119">
        <v>284.89999999999998</v>
      </c>
      <c r="H189" s="119">
        <v>280.05</v>
      </c>
      <c r="I189" s="119">
        <v>67628</v>
      </c>
      <c r="J189" s="119">
        <v>19303047.699999999</v>
      </c>
      <c r="K189" s="121">
        <v>43131</v>
      </c>
      <c r="L189" s="119">
        <v>1980</v>
      </c>
      <c r="M189" s="119" t="s">
        <v>642</v>
      </c>
    </row>
    <row r="190" spans="1:13">
      <c r="A190" s="119" t="s">
        <v>193</v>
      </c>
      <c r="B190" s="119" t="s">
        <v>397</v>
      </c>
      <c r="C190" s="119">
        <v>4690</v>
      </c>
      <c r="D190" s="119">
        <v>4712.3999999999996</v>
      </c>
      <c r="E190" s="119">
        <v>4647.2</v>
      </c>
      <c r="F190" s="119">
        <v>4684.1499999999996</v>
      </c>
      <c r="G190" s="119">
        <v>4666.6499999999996</v>
      </c>
      <c r="H190" s="119">
        <v>4705.6000000000004</v>
      </c>
      <c r="I190" s="119">
        <v>71887</v>
      </c>
      <c r="J190" s="119">
        <v>335935234.25</v>
      </c>
      <c r="K190" s="121">
        <v>43131</v>
      </c>
      <c r="L190" s="119">
        <v>7837</v>
      </c>
      <c r="M190" s="119" t="s">
        <v>643</v>
      </c>
    </row>
    <row r="191" spans="1:13">
      <c r="A191" s="119" t="s">
        <v>2736</v>
      </c>
      <c r="B191" s="119" t="s">
        <v>397</v>
      </c>
      <c r="C191" s="119">
        <v>182.8</v>
      </c>
      <c r="D191" s="119">
        <v>185</v>
      </c>
      <c r="E191" s="119">
        <v>181.9</v>
      </c>
      <c r="F191" s="119">
        <v>182.7</v>
      </c>
      <c r="G191" s="119">
        <v>181.9</v>
      </c>
      <c r="H191" s="119">
        <v>183.1</v>
      </c>
      <c r="I191" s="119">
        <v>4834</v>
      </c>
      <c r="J191" s="119">
        <v>883067.1</v>
      </c>
      <c r="K191" s="121">
        <v>43131</v>
      </c>
      <c r="L191" s="119">
        <v>231</v>
      </c>
      <c r="M191" s="119" t="s">
        <v>2740</v>
      </c>
    </row>
    <row r="192" spans="1:13">
      <c r="A192" s="119" t="s">
        <v>644</v>
      </c>
      <c r="B192" s="119" t="s">
        <v>397</v>
      </c>
      <c r="C192" s="119">
        <v>104.8</v>
      </c>
      <c r="D192" s="119">
        <v>105.65</v>
      </c>
      <c r="E192" s="119">
        <v>103</v>
      </c>
      <c r="F192" s="119">
        <v>103.6</v>
      </c>
      <c r="G192" s="119">
        <v>103.65</v>
      </c>
      <c r="H192" s="119">
        <v>104.85</v>
      </c>
      <c r="I192" s="119">
        <v>37653</v>
      </c>
      <c r="J192" s="119">
        <v>3928555.2</v>
      </c>
      <c r="K192" s="121">
        <v>43131</v>
      </c>
      <c r="L192" s="119">
        <v>909</v>
      </c>
      <c r="M192" s="119" t="s">
        <v>645</v>
      </c>
    </row>
    <row r="193" spans="1:13">
      <c r="A193" s="119" t="s">
        <v>258</v>
      </c>
      <c r="B193" s="119" t="s">
        <v>397</v>
      </c>
      <c r="C193" s="119">
        <v>896</v>
      </c>
      <c r="D193" s="119">
        <v>902.6</v>
      </c>
      <c r="E193" s="119">
        <v>886.5</v>
      </c>
      <c r="F193" s="119">
        <v>892.5</v>
      </c>
      <c r="G193" s="119">
        <v>892.5</v>
      </c>
      <c r="H193" s="119">
        <v>898.2</v>
      </c>
      <c r="I193" s="119">
        <v>138795</v>
      </c>
      <c r="J193" s="119">
        <v>123979073.65000001</v>
      </c>
      <c r="K193" s="121">
        <v>43131</v>
      </c>
      <c r="L193" s="119">
        <v>6041</v>
      </c>
      <c r="M193" s="119" t="s">
        <v>2423</v>
      </c>
    </row>
    <row r="194" spans="1:13">
      <c r="A194" s="119" t="s">
        <v>646</v>
      </c>
      <c r="B194" s="119" t="s">
        <v>397</v>
      </c>
      <c r="C194" s="119">
        <v>93</v>
      </c>
      <c r="D194" s="119">
        <v>96.35</v>
      </c>
      <c r="E194" s="119">
        <v>90.15</v>
      </c>
      <c r="F194" s="119">
        <v>93.5</v>
      </c>
      <c r="G194" s="119">
        <v>93.1</v>
      </c>
      <c r="H194" s="119">
        <v>93.65</v>
      </c>
      <c r="I194" s="119">
        <v>24236</v>
      </c>
      <c r="J194" s="119">
        <v>2245738.85</v>
      </c>
      <c r="K194" s="121">
        <v>43131</v>
      </c>
      <c r="L194" s="119">
        <v>515</v>
      </c>
      <c r="M194" s="119" t="s">
        <v>647</v>
      </c>
    </row>
    <row r="195" spans="1:13">
      <c r="A195" s="119" t="s">
        <v>2798</v>
      </c>
      <c r="B195" s="119" t="s">
        <v>397</v>
      </c>
      <c r="C195" s="119">
        <v>2799</v>
      </c>
      <c r="D195" s="119">
        <v>2799</v>
      </c>
      <c r="E195" s="119">
        <v>2746.1</v>
      </c>
      <c r="F195" s="119">
        <v>2750.8</v>
      </c>
      <c r="G195" s="119">
        <v>2746.1</v>
      </c>
      <c r="H195" s="119">
        <v>2769.15</v>
      </c>
      <c r="I195" s="119">
        <v>29</v>
      </c>
      <c r="J195" s="119">
        <v>80038.100000000006</v>
      </c>
      <c r="K195" s="121">
        <v>43131</v>
      </c>
      <c r="L195" s="119">
        <v>17</v>
      </c>
      <c r="M195" s="119" t="s">
        <v>2799</v>
      </c>
    </row>
    <row r="196" spans="1:13">
      <c r="A196" s="119" t="s">
        <v>2879</v>
      </c>
      <c r="B196" s="119" t="s">
        <v>397</v>
      </c>
      <c r="C196" s="119">
        <v>1.35</v>
      </c>
      <c r="D196" s="119">
        <v>1.4</v>
      </c>
      <c r="E196" s="119">
        <v>1.35</v>
      </c>
      <c r="F196" s="119">
        <v>1.4</v>
      </c>
      <c r="G196" s="119">
        <v>1.4</v>
      </c>
      <c r="H196" s="119">
        <v>1.4</v>
      </c>
      <c r="I196" s="119">
        <v>760628</v>
      </c>
      <c r="J196" s="119">
        <v>1036158.35</v>
      </c>
      <c r="K196" s="121">
        <v>43131</v>
      </c>
      <c r="L196" s="119">
        <v>386</v>
      </c>
      <c r="M196" s="119" t="s">
        <v>2880</v>
      </c>
    </row>
    <row r="197" spans="1:13">
      <c r="A197" s="119" t="s">
        <v>2819</v>
      </c>
      <c r="B197" s="119" t="s">
        <v>397</v>
      </c>
      <c r="C197" s="119">
        <v>109.7</v>
      </c>
      <c r="D197" s="119">
        <v>109.75</v>
      </c>
      <c r="E197" s="119">
        <v>109.5</v>
      </c>
      <c r="F197" s="119">
        <v>109.5</v>
      </c>
      <c r="G197" s="119">
        <v>109.5</v>
      </c>
      <c r="H197" s="119">
        <v>109.67</v>
      </c>
      <c r="I197" s="119">
        <v>968</v>
      </c>
      <c r="J197" s="119">
        <v>106199.8</v>
      </c>
      <c r="K197" s="121">
        <v>43131</v>
      </c>
      <c r="L197" s="119">
        <v>17</v>
      </c>
      <c r="M197" s="119" t="s">
        <v>2820</v>
      </c>
    </row>
    <row r="198" spans="1:13">
      <c r="A198" s="119" t="s">
        <v>648</v>
      </c>
      <c r="B198" s="119" t="s">
        <v>397</v>
      </c>
      <c r="C198" s="119">
        <v>189</v>
      </c>
      <c r="D198" s="119">
        <v>193</v>
      </c>
      <c r="E198" s="119">
        <v>183.6</v>
      </c>
      <c r="F198" s="119">
        <v>187.1</v>
      </c>
      <c r="G198" s="119">
        <v>187</v>
      </c>
      <c r="H198" s="119">
        <v>187.1</v>
      </c>
      <c r="I198" s="119">
        <v>57733</v>
      </c>
      <c r="J198" s="119">
        <v>10822903.300000001</v>
      </c>
      <c r="K198" s="121">
        <v>43131</v>
      </c>
      <c r="L198" s="119">
        <v>939</v>
      </c>
      <c r="M198" s="119" t="s">
        <v>649</v>
      </c>
    </row>
    <row r="199" spans="1:13">
      <c r="A199" s="119" t="s">
        <v>195</v>
      </c>
      <c r="B199" s="119" t="s">
        <v>397</v>
      </c>
      <c r="C199" s="119">
        <v>425.35</v>
      </c>
      <c r="D199" s="119">
        <v>430.4</v>
      </c>
      <c r="E199" s="119">
        <v>420.3</v>
      </c>
      <c r="F199" s="119">
        <v>425.8</v>
      </c>
      <c r="G199" s="119">
        <v>425.55</v>
      </c>
      <c r="H199" s="119">
        <v>425.3</v>
      </c>
      <c r="I199" s="119">
        <v>1240632</v>
      </c>
      <c r="J199" s="119">
        <v>528911052</v>
      </c>
      <c r="K199" s="121">
        <v>43131</v>
      </c>
      <c r="L199" s="119">
        <v>17999</v>
      </c>
      <c r="M199" s="119" t="s">
        <v>650</v>
      </c>
    </row>
    <row r="200" spans="1:13">
      <c r="A200" s="119" t="s">
        <v>651</v>
      </c>
      <c r="B200" s="119" t="s">
        <v>397</v>
      </c>
      <c r="C200" s="119">
        <v>126.6</v>
      </c>
      <c r="D200" s="119">
        <v>128.5</v>
      </c>
      <c r="E200" s="119">
        <v>120.85</v>
      </c>
      <c r="F200" s="119">
        <v>124.95</v>
      </c>
      <c r="G200" s="119">
        <v>125.9</v>
      </c>
      <c r="H200" s="119">
        <v>127</v>
      </c>
      <c r="I200" s="119">
        <v>718250</v>
      </c>
      <c r="J200" s="119">
        <v>90275171.849999994</v>
      </c>
      <c r="K200" s="121">
        <v>43131</v>
      </c>
      <c r="L200" s="119">
        <v>8613</v>
      </c>
      <c r="M200" s="119" t="s">
        <v>652</v>
      </c>
    </row>
    <row r="201" spans="1:13">
      <c r="A201" s="119" t="s">
        <v>54</v>
      </c>
      <c r="B201" s="119" t="s">
        <v>397</v>
      </c>
      <c r="C201" s="119">
        <v>345.1</v>
      </c>
      <c r="D201" s="119">
        <v>352</v>
      </c>
      <c r="E201" s="119">
        <v>338.85</v>
      </c>
      <c r="F201" s="119">
        <v>341.35</v>
      </c>
      <c r="G201" s="119">
        <v>340.1</v>
      </c>
      <c r="H201" s="119">
        <v>349.4</v>
      </c>
      <c r="I201" s="119">
        <v>2526706</v>
      </c>
      <c r="J201" s="119">
        <v>868169709.75</v>
      </c>
      <c r="K201" s="121">
        <v>43131</v>
      </c>
      <c r="L201" s="119">
        <v>30984</v>
      </c>
      <c r="M201" s="119" t="s">
        <v>653</v>
      </c>
    </row>
    <row r="202" spans="1:13">
      <c r="A202" s="119" t="s">
        <v>654</v>
      </c>
      <c r="B202" s="119" t="s">
        <v>397</v>
      </c>
      <c r="C202" s="119">
        <v>448.5</v>
      </c>
      <c r="D202" s="119">
        <v>452.6</v>
      </c>
      <c r="E202" s="119">
        <v>444.1</v>
      </c>
      <c r="F202" s="119">
        <v>449.15</v>
      </c>
      <c r="G202" s="119">
        <v>447.5</v>
      </c>
      <c r="H202" s="119">
        <v>450.05</v>
      </c>
      <c r="I202" s="119">
        <v>589263</v>
      </c>
      <c r="J202" s="119">
        <v>263940018.75</v>
      </c>
      <c r="K202" s="121">
        <v>43131</v>
      </c>
      <c r="L202" s="119">
        <v>9449</v>
      </c>
      <c r="M202" s="119" t="s">
        <v>2789</v>
      </c>
    </row>
    <row r="203" spans="1:13">
      <c r="A203" s="119" t="s">
        <v>655</v>
      </c>
      <c r="B203" s="119" t="s">
        <v>397</v>
      </c>
      <c r="C203" s="119">
        <v>117</v>
      </c>
      <c r="D203" s="119">
        <v>117</v>
      </c>
      <c r="E203" s="119">
        <v>113.4</v>
      </c>
      <c r="F203" s="119">
        <v>113.75</v>
      </c>
      <c r="G203" s="119">
        <v>113.5</v>
      </c>
      <c r="H203" s="119">
        <v>117.3</v>
      </c>
      <c r="I203" s="119">
        <v>12504</v>
      </c>
      <c r="J203" s="119">
        <v>1434453.45</v>
      </c>
      <c r="K203" s="121">
        <v>43131</v>
      </c>
      <c r="L203" s="119">
        <v>189</v>
      </c>
      <c r="M203" s="119" t="s">
        <v>656</v>
      </c>
    </row>
    <row r="204" spans="1:13">
      <c r="A204" s="119" t="s">
        <v>2747</v>
      </c>
      <c r="B204" s="119" t="s">
        <v>397</v>
      </c>
      <c r="C204" s="119">
        <v>364</v>
      </c>
      <c r="D204" s="119">
        <v>364</v>
      </c>
      <c r="E204" s="119">
        <v>355.1</v>
      </c>
      <c r="F204" s="119">
        <v>357.4</v>
      </c>
      <c r="G204" s="119">
        <v>356.95</v>
      </c>
      <c r="H204" s="119">
        <v>364.4</v>
      </c>
      <c r="I204" s="119">
        <v>214550</v>
      </c>
      <c r="J204" s="119">
        <v>77214913.900000006</v>
      </c>
      <c r="K204" s="121">
        <v>43131</v>
      </c>
      <c r="L204" s="119">
        <v>5012</v>
      </c>
      <c r="M204" s="119" t="s">
        <v>2748</v>
      </c>
    </row>
    <row r="205" spans="1:13">
      <c r="A205" s="119" t="s">
        <v>657</v>
      </c>
      <c r="B205" s="119" t="s">
        <v>397</v>
      </c>
      <c r="C205" s="119">
        <v>741</v>
      </c>
      <c r="D205" s="119">
        <v>748.2</v>
      </c>
      <c r="E205" s="119">
        <v>733.05</v>
      </c>
      <c r="F205" s="119">
        <v>738.1</v>
      </c>
      <c r="G205" s="119">
        <v>737.1</v>
      </c>
      <c r="H205" s="119">
        <v>743.85</v>
      </c>
      <c r="I205" s="119">
        <v>678722</v>
      </c>
      <c r="J205" s="119">
        <v>502166291.75</v>
      </c>
      <c r="K205" s="121">
        <v>43131</v>
      </c>
      <c r="L205" s="119">
        <v>13657</v>
      </c>
      <c r="M205" s="119" t="s">
        <v>658</v>
      </c>
    </row>
    <row r="206" spans="1:13">
      <c r="A206" s="119" t="s">
        <v>659</v>
      </c>
      <c r="B206" s="119" t="s">
        <v>397</v>
      </c>
      <c r="C206" s="119">
        <v>624</v>
      </c>
      <c r="D206" s="119">
        <v>629</v>
      </c>
      <c r="E206" s="119">
        <v>584</v>
      </c>
      <c r="F206" s="119">
        <v>589.85</v>
      </c>
      <c r="G206" s="119">
        <v>588.9</v>
      </c>
      <c r="H206" s="119">
        <v>621.54999999999995</v>
      </c>
      <c r="I206" s="119">
        <v>78567</v>
      </c>
      <c r="J206" s="119">
        <v>47408212.399999999</v>
      </c>
      <c r="K206" s="121">
        <v>43131</v>
      </c>
      <c r="L206" s="119">
        <v>3364</v>
      </c>
      <c r="M206" s="119" t="s">
        <v>2302</v>
      </c>
    </row>
    <row r="207" spans="1:13">
      <c r="A207" s="119" t="s">
        <v>2405</v>
      </c>
      <c r="B207" s="119" t="s">
        <v>397</v>
      </c>
      <c r="C207" s="119">
        <v>480.35</v>
      </c>
      <c r="D207" s="119">
        <v>503</v>
      </c>
      <c r="E207" s="119">
        <v>480.35</v>
      </c>
      <c r="F207" s="119">
        <v>493.05</v>
      </c>
      <c r="G207" s="119">
        <v>490</v>
      </c>
      <c r="H207" s="119">
        <v>504.15</v>
      </c>
      <c r="I207" s="119">
        <v>3736</v>
      </c>
      <c r="J207" s="119">
        <v>1858311</v>
      </c>
      <c r="K207" s="121">
        <v>43131</v>
      </c>
      <c r="L207" s="119">
        <v>134</v>
      </c>
      <c r="M207" s="119" t="s">
        <v>2406</v>
      </c>
    </row>
    <row r="208" spans="1:13">
      <c r="A208" s="119" t="s">
        <v>660</v>
      </c>
      <c r="B208" s="119" t="s">
        <v>397</v>
      </c>
      <c r="C208" s="119">
        <v>379.1</v>
      </c>
      <c r="D208" s="119">
        <v>382</v>
      </c>
      <c r="E208" s="119">
        <v>367.15</v>
      </c>
      <c r="F208" s="119">
        <v>370.35</v>
      </c>
      <c r="G208" s="119">
        <v>371.95</v>
      </c>
      <c r="H208" s="119">
        <v>382.45</v>
      </c>
      <c r="I208" s="119">
        <v>102917</v>
      </c>
      <c r="J208" s="119">
        <v>38410477.850000001</v>
      </c>
      <c r="K208" s="121">
        <v>43131</v>
      </c>
      <c r="L208" s="119">
        <v>2983</v>
      </c>
      <c r="M208" s="119" t="s">
        <v>661</v>
      </c>
    </row>
    <row r="209" spans="1:13">
      <c r="A209" s="119" t="s">
        <v>662</v>
      </c>
      <c r="B209" s="119" t="s">
        <v>397</v>
      </c>
      <c r="C209" s="119">
        <v>121</v>
      </c>
      <c r="D209" s="119">
        <v>124.65</v>
      </c>
      <c r="E209" s="119">
        <v>121</v>
      </c>
      <c r="F209" s="119">
        <v>122.85</v>
      </c>
      <c r="G209" s="119">
        <v>123</v>
      </c>
      <c r="H209" s="119">
        <v>121.95</v>
      </c>
      <c r="I209" s="119">
        <v>45531</v>
      </c>
      <c r="J209" s="119">
        <v>5598816.5499999998</v>
      </c>
      <c r="K209" s="121">
        <v>43131</v>
      </c>
      <c r="L209" s="119">
        <v>844</v>
      </c>
      <c r="M209" s="119" t="s">
        <v>663</v>
      </c>
    </row>
    <row r="210" spans="1:13">
      <c r="A210" s="119" t="s">
        <v>664</v>
      </c>
      <c r="B210" s="119" t="s">
        <v>397</v>
      </c>
      <c r="C210" s="119">
        <v>1360</v>
      </c>
      <c r="D210" s="119">
        <v>1374.9</v>
      </c>
      <c r="E210" s="119">
        <v>1346</v>
      </c>
      <c r="F210" s="119">
        <v>1361.15</v>
      </c>
      <c r="G210" s="119">
        <v>1359</v>
      </c>
      <c r="H210" s="119">
        <v>1370.05</v>
      </c>
      <c r="I210" s="119">
        <v>79059</v>
      </c>
      <c r="J210" s="119">
        <v>107298694.95</v>
      </c>
      <c r="K210" s="121">
        <v>43131</v>
      </c>
      <c r="L210" s="119">
        <v>4458</v>
      </c>
      <c r="M210" s="119" t="s">
        <v>665</v>
      </c>
    </row>
    <row r="211" spans="1:13">
      <c r="A211" s="119" t="s">
        <v>233</v>
      </c>
      <c r="B211" s="119" t="s">
        <v>397</v>
      </c>
      <c r="C211" s="119">
        <v>183.1</v>
      </c>
      <c r="D211" s="119">
        <v>187.15</v>
      </c>
      <c r="E211" s="119">
        <v>182</v>
      </c>
      <c r="F211" s="119">
        <v>185.4</v>
      </c>
      <c r="G211" s="119">
        <v>183.7</v>
      </c>
      <c r="H211" s="119">
        <v>184.15</v>
      </c>
      <c r="I211" s="119">
        <v>2949770</v>
      </c>
      <c r="J211" s="119">
        <v>544254551.45000005</v>
      </c>
      <c r="K211" s="121">
        <v>43131</v>
      </c>
      <c r="L211" s="119">
        <v>16529</v>
      </c>
      <c r="M211" s="119" t="s">
        <v>666</v>
      </c>
    </row>
    <row r="212" spans="1:13">
      <c r="A212" s="119" t="s">
        <v>667</v>
      </c>
      <c r="B212" s="119" t="s">
        <v>397</v>
      </c>
      <c r="C212" s="119">
        <v>289.39999999999998</v>
      </c>
      <c r="D212" s="119">
        <v>297.7</v>
      </c>
      <c r="E212" s="119">
        <v>287</v>
      </c>
      <c r="F212" s="119">
        <v>294.85000000000002</v>
      </c>
      <c r="G212" s="119">
        <v>293.14999999999998</v>
      </c>
      <c r="H212" s="119">
        <v>290.39999999999998</v>
      </c>
      <c r="I212" s="119">
        <v>118233</v>
      </c>
      <c r="J212" s="119">
        <v>34640841.450000003</v>
      </c>
      <c r="K212" s="121">
        <v>43131</v>
      </c>
      <c r="L212" s="119">
        <v>6131</v>
      </c>
      <c r="M212" s="119" t="s">
        <v>668</v>
      </c>
    </row>
    <row r="213" spans="1:13">
      <c r="A213" s="119" t="s">
        <v>2577</v>
      </c>
      <c r="B213" s="119" t="s">
        <v>397</v>
      </c>
      <c r="C213" s="119">
        <v>334</v>
      </c>
      <c r="D213" s="119">
        <v>335.45</v>
      </c>
      <c r="E213" s="119">
        <v>328.1</v>
      </c>
      <c r="F213" s="119">
        <v>333.6</v>
      </c>
      <c r="G213" s="119">
        <v>332</v>
      </c>
      <c r="H213" s="119">
        <v>334.25</v>
      </c>
      <c r="I213" s="119">
        <v>518984</v>
      </c>
      <c r="J213" s="119">
        <v>172422448.90000001</v>
      </c>
      <c r="K213" s="121">
        <v>43131</v>
      </c>
      <c r="L213" s="119">
        <v>8293</v>
      </c>
      <c r="M213" s="119" t="s">
        <v>2578</v>
      </c>
    </row>
    <row r="214" spans="1:13">
      <c r="A214" s="119" t="s">
        <v>232</v>
      </c>
      <c r="B214" s="119" t="s">
        <v>397</v>
      </c>
      <c r="C214" s="119">
        <v>1849</v>
      </c>
      <c r="D214" s="119">
        <v>1864</v>
      </c>
      <c r="E214" s="119">
        <v>1808</v>
      </c>
      <c r="F214" s="119">
        <v>1820.85</v>
      </c>
      <c r="G214" s="119">
        <v>1817.8</v>
      </c>
      <c r="H214" s="119">
        <v>1840</v>
      </c>
      <c r="I214" s="119">
        <v>351894</v>
      </c>
      <c r="J214" s="119">
        <v>646801652.45000005</v>
      </c>
      <c r="K214" s="121">
        <v>43131</v>
      </c>
      <c r="L214" s="119">
        <v>13705</v>
      </c>
      <c r="M214" s="119" t="s">
        <v>669</v>
      </c>
    </row>
    <row r="215" spans="1:13">
      <c r="A215" s="119" t="s">
        <v>2881</v>
      </c>
      <c r="B215" s="119" t="s">
        <v>397</v>
      </c>
      <c r="C215" s="119">
        <v>17.5</v>
      </c>
      <c r="D215" s="119">
        <v>18.25</v>
      </c>
      <c r="E215" s="119">
        <v>17.5</v>
      </c>
      <c r="F215" s="119">
        <v>17.600000000000001</v>
      </c>
      <c r="G215" s="119">
        <v>17.75</v>
      </c>
      <c r="H215" s="119">
        <v>17.899999999999999</v>
      </c>
      <c r="I215" s="119">
        <v>46864</v>
      </c>
      <c r="J215" s="119">
        <v>830526.85</v>
      </c>
      <c r="K215" s="121">
        <v>43131</v>
      </c>
      <c r="L215" s="119">
        <v>175</v>
      </c>
      <c r="M215" s="119" t="s">
        <v>2882</v>
      </c>
    </row>
    <row r="216" spans="1:13">
      <c r="A216" s="119" t="s">
        <v>670</v>
      </c>
      <c r="B216" s="119" t="s">
        <v>397</v>
      </c>
      <c r="C216" s="119">
        <v>17.8</v>
      </c>
      <c r="D216" s="119">
        <v>18.55</v>
      </c>
      <c r="E216" s="119">
        <v>17.399999999999999</v>
      </c>
      <c r="F216" s="119">
        <v>18</v>
      </c>
      <c r="G216" s="119">
        <v>18</v>
      </c>
      <c r="H216" s="119">
        <v>18.05</v>
      </c>
      <c r="I216" s="119">
        <v>28829</v>
      </c>
      <c r="J216" s="119">
        <v>521630.35</v>
      </c>
      <c r="K216" s="121">
        <v>43131</v>
      </c>
      <c r="L216" s="119">
        <v>126</v>
      </c>
      <c r="M216" s="119" t="s">
        <v>671</v>
      </c>
    </row>
    <row r="217" spans="1:13">
      <c r="A217" s="119" t="s">
        <v>672</v>
      </c>
      <c r="B217" s="119" t="s">
        <v>397</v>
      </c>
      <c r="C217" s="119">
        <v>328</v>
      </c>
      <c r="D217" s="119">
        <v>330.95</v>
      </c>
      <c r="E217" s="119">
        <v>320</v>
      </c>
      <c r="F217" s="119">
        <v>322</v>
      </c>
      <c r="G217" s="119">
        <v>324.5</v>
      </c>
      <c r="H217" s="119">
        <v>326.5</v>
      </c>
      <c r="I217" s="119">
        <v>18805</v>
      </c>
      <c r="J217" s="119">
        <v>6092865.0999999996</v>
      </c>
      <c r="K217" s="121">
        <v>43131</v>
      </c>
      <c r="L217" s="119">
        <v>660</v>
      </c>
      <c r="M217" s="119" t="s">
        <v>673</v>
      </c>
    </row>
    <row r="218" spans="1:13">
      <c r="A218" s="119" t="s">
        <v>2883</v>
      </c>
      <c r="B218" s="119" t="s">
        <v>397</v>
      </c>
      <c r="C218" s="119">
        <v>6.8</v>
      </c>
      <c r="D218" s="119">
        <v>6.8</v>
      </c>
      <c r="E218" s="119">
        <v>6.25</v>
      </c>
      <c r="F218" s="119">
        <v>6.35</v>
      </c>
      <c r="G218" s="119">
        <v>6.5</v>
      </c>
      <c r="H218" s="119">
        <v>6.8</v>
      </c>
      <c r="I218" s="119">
        <v>288998</v>
      </c>
      <c r="J218" s="119">
        <v>1872731.95</v>
      </c>
      <c r="K218" s="121">
        <v>43131</v>
      </c>
      <c r="L218" s="119">
        <v>441</v>
      </c>
      <c r="M218" s="119" t="s">
        <v>2884</v>
      </c>
    </row>
    <row r="219" spans="1:13">
      <c r="A219" s="119" t="s">
        <v>674</v>
      </c>
      <c r="B219" s="119" t="s">
        <v>397</v>
      </c>
      <c r="C219" s="119">
        <v>73.05</v>
      </c>
      <c r="D219" s="119">
        <v>73.75</v>
      </c>
      <c r="E219" s="119">
        <v>72.5</v>
      </c>
      <c r="F219" s="119">
        <v>73.05</v>
      </c>
      <c r="G219" s="119">
        <v>73.05</v>
      </c>
      <c r="H219" s="119">
        <v>73.349999999999994</v>
      </c>
      <c r="I219" s="119">
        <v>197162</v>
      </c>
      <c r="J219" s="119">
        <v>14415465.550000001</v>
      </c>
      <c r="K219" s="121">
        <v>43131</v>
      </c>
      <c r="L219" s="119">
        <v>1568</v>
      </c>
      <c r="M219" s="119" t="s">
        <v>675</v>
      </c>
    </row>
    <row r="220" spans="1:13">
      <c r="A220" s="119" t="s">
        <v>676</v>
      </c>
      <c r="B220" s="119" t="s">
        <v>397</v>
      </c>
      <c r="C220" s="119">
        <v>650</v>
      </c>
      <c r="D220" s="119">
        <v>673.9</v>
      </c>
      <c r="E220" s="119">
        <v>634</v>
      </c>
      <c r="F220" s="119">
        <v>659.8</v>
      </c>
      <c r="G220" s="119">
        <v>655.20000000000005</v>
      </c>
      <c r="H220" s="119">
        <v>659.85</v>
      </c>
      <c r="I220" s="119">
        <v>4766</v>
      </c>
      <c r="J220" s="119">
        <v>3143399.75</v>
      </c>
      <c r="K220" s="121">
        <v>43131</v>
      </c>
      <c r="L220" s="119">
        <v>376</v>
      </c>
      <c r="M220" s="119" t="s">
        <v>677</v>
      </c>
    </row>
    <row r="221" spans="1:13">
      <c r="A221" s="119" t="s">
        <v>678</v>
      </c>
      <c r="B221" s="119" t="s">
        <v>397</v>
      </c>
      <c r="C221" s="119">
        <v>327.7</v>
      </c>
      <c r="D221" s="119">
        <v>329</v>
      </c>
      <c r="E221" s="119">
        <v>313.39999999999998</v>
      </c>
      <c r="F221" s="119">
        <v>321.14999999999998</v>
      </c>
      <c r="G221" s="119">
        <v>320.7</v>
      </c>
      <c r="H221" s="119">
        <v>324.45</v>
      </c>
      <c r="I221" s="119">
        <v>191530</v>
      </c>
      <c r="J221" s="119">
        <v>61441701.649999999</v>
      </c>
      <c r="K221" s="121">
        <v>43131</v>
      </c>
      <c r="L221" s="119">
        <v>11052</v>
      </c>
      <c r="M221" s="119" t="s">
        <v>679</v>
      </c>
    </row>
    <row r="222" spans="1:13">
      <c r="A222" s="119" t="s">
        <v>55</v>
      </c>
      <c r="B222" s="119" t="s">
        <v>397</v>
      </c>
      <c r="C222" s="119">
        <v>1390</v>
      </c>
      <c r="D222" s="119">
        <v>1405.2</v>
      </c>
      <c r="E222" s="119">
        <v>1376.6</v>
      </c>
      <c r="F222" s="119">
        <v>1388.25</v>
      </c>
      <c r="G222" s="119">
        <v>1389.2</v>
      </c>
      <c r="H222" s="119">
        <v>1397.6</v>
      </c>
      <c r="I222" s="119">
        <v>428050</v>
      </c>
      <c r="J222" s="119">
        <v>594323254.45000005</v>
      </c>
      <c r="K222" s="121">
        <v>43131</v>
      </c>
      <c r="L222" s="119">
        <v>15006</v>
      </c>
      <c r="M222" s="119" t="s">
        <v>680</v>
      </c>
    </row>
    <row r="223" spans="1:13">
      <c r="A223" s="119" t="s">
        <v>681</v>
      </c>
      <c r="B223" s="119" t="s">
        <v>397</v>
      </c>
      <c r="C223" s="119">
        <v>3523</v>
      </c>
      <c r="D223" s="119">
        <v>3523</v>
      </c>
      <c r="E223" s="119">
        <v>3450.1</v>
      </c>
      <c r="F223" s="119">
        <v>3472.85</v>
      </c>
      <c r="G223" s="119">
        <v>3469.95</v>
      </c>
      <c r="H223" s="119">
        <v>3533.85</v>
      </c>
      <c r="I223" s="119">
        <v>24709</v>
      </c>
      <c r="J223" s="119">
        <v>86276354.099999994</v>
      </c>
      <c r="K223" s="121">
        <v>43131</v>
      </c>
      <c r="L223" s="119">
        <v>2291</v>
      </c>
      <c r="M223" s="119" t="s">
        <v>682</v>
      </c>
    </row>
    <row r="224" spans="1:13">
      <c r="A224" s="119" t="s">
        <v>2442</v>
      </c>
      <c r="B224" s="119" t="s">
        <v>397</v>
      </c>
      <c r="C224" s="119">
        <v>55</v>
      </c>
      <c r="D224" s="119">
        <v>55.8</v>
      </c>
      <c r="E224" s="119">
        <v>52.9</v>
      </c>
      <c r="F224" s="119">
        <v>55.65</v>
      </c>
      <c r="G224" s="119">
        <v>55.25</v>
      </c>
      <c r="H224" s="119">
        <v>55.25</v>
      </c>
      <c r="I224" s="119">
        <v>2444181</v>
      </c>
      <c r="J224" s="119">
        <v>133153468.8</v>
      </c>
      <c r="K224" s="121">
        <v>43131</v>
      </c>
      <c r="L224" s="119">
        <v>2887</v>
      </c>
      <c r="M224" s="119" t="s">
        <v>2443</v>
      </c>
    </row>
    <row r="225" spans="1:13">
      <c r="A225" s="119" t="s">
        <v>56</v>
      </c>
      <c r="B225" s="119" t="s">
        <v>397</v>
      </c>
      <c r="C225" s="119">
        <v>1066</v>
      </c>
      <c r="D225" s="119">
        <v>1074.3499999999999</v>
      </c>
      <c r="E225" s="119">
        <v>1050</v>
      </c>
      <c r="F225" s="119">
        <v>1054.75</v>
      </c>
      <c r="G225" s="119">
        <v>1053</v>
      </c>
      <c r="H225" s="119">
        <v>1067.25</v>
      </c>
      <c r="I225" s="119">
        <v>260836</v>
      </c>
      <c r="J225" s="119">
        <v>276569441.64999998</v>
      </c>
      <c r="K225" s="121">
        <v>43131</v>
      </c>
      <c r="L225" s="119">
        <v>11543</v>
      </c>
      <c r="M225" s="119" t="s">
        <v>683</v>
      </c>
    </row>
    <row r="226" spans="1:13">
      <c r="A226" s="119" t="s">
        <v>684</v>
      </c>
      <c r="B226" s="119" t="s">
        <v>397</v>
      </c>
      <c r="C226" s="119">
        <v>109.5</v>
      </c>
      <c r="D226" s="119">
        <v>113.95</v>
      </c>
      <c r="E226" s="119">
        <v>109</v>
      </c>
      <c r="F226" s="119">
        <v>110.7</v>
      </c>
      <c r="G226" s="119">
        <v>111</v>
      </c>
      <c r="H226" s="119">
        <v>110.4</v>
      </c>
      <c r="I226" s="119">
        <v>32037</v>
      </c>
      <c r="J226" s="119">
        <v>3552420.25</v>
      </c>
      <c r="K226" s="121">
        <v>43131</v>
      </c>
      <c r="L226" s="119">
        <v>462</v>
      </c>
      <c r="M226" s="119" t="s">
        <v>2326</v>
      </c>
    </row>
    <row r="227" spans="1:13">
      <c r="A227" s="119" t="s">
        <v>2439</v>
      </c>
      <c r="B227" s="119" t="s">
        <v>397</v>
      </c>
      <c r="C227" s="119">
        <v>90.5</v>
      </c>
      <c r="D227" s="119">
        <v>92</v>
      </c>
      <c r="E227" s="119">
        <v>90.3</v>
      </c>
      <c r="F227" s="119">
        <v>90.9</v>
      </c>
      <c r="G227" s="119">
        <v>90.7</v>
      </c>
      <c r="H227" s="119">
        <v>91.35</v>
      </c>
      <c r="I227" s="119">
        <v>3626487</v>
      </c>
      <c r="J227" s="119">
        <v>330194051.80000001</v>
      </c>
      <c r="K227" s="121">
        <v>43131</v>
      </c>
      <c r="L227" s="119">
        <v>21370</v>
      </c>
      <c r="M227" s="119" t="s">
        <v>714</v>
      </c>
    </row>
    <row r="228" spans="1:13">
      <c r="A228" s="119" t="s">
        <v>685</v>
      </c>
      <c r="B228" s="119" t="s">
        <v>397</v>
      </c>
      <c r="C228" s="119">
        <v>156.15</v>
      </c>
      <c r="D228" s="119">
        <v>162</v>
      </c>
      <c r="E228" s="119">
        <v>153.6</v>
      </c>
      <c r="F228" s="119">
        <v>160.35</v>
      </c>
      <c r="G228" s="119">
        <v>161.65</v>
      </c>
      <c r="H228" s="119">
        <v>155.94999999999999</v>
      </c>
      <c r="I228" s="119">
        <v>739353</v>
      </c>
      <c r="J228" s="119">
        <v>116698492.15000001</v>
      </c>
      <c r="K228" s="121">
        <v>43131</v>
      </c>
      <c r="L228" s="119">
        <v>9140</v>
      </c>
      <c r="M228" s="119" t="s">
        <v>686</v>
      </c>
    </row>
    <row r="229" spans="1:13">
      <c r="A229" s="119" t="s">
        <v>687</v>
      </c>
      <c r="B229" s="119" t="s">
        <v>397</v>
      </c>
      <c r="C229" s="119">
        <v>419</v>
      </c>
      <c r="D229" s="119">
        <v>423.35</v>
      </c>
      <c r="E229" s="119">
        <v>411.35</v>
      </c>
      <c r="F229" s="119">
        <v>413.7</v>
      </c>
      <c r="G229" s="119">
        <v>412.1</v>
      </c>
      <c r="H229" s="119">
        <v>417.2</v>
      </c>
      <c r="I229" s="119">
        <v>310170</v>
      </c>
      <c r="J229" s="119">
        <v>129358429.5</v>
      </c>
      <c r="K229" s="121">
        <v>43131</v>
      </c>
      <c r="L229" s="119">
        <v>5214</v>
      </c>
      <c r="M229" s="119" t="s">
        <v>688</v>
      </c>
    </row>
    <row r="230" spans="1:13">
      <c r="A230" s="119" t="s">
        <v>689</v>
      </c>
      <c r="B230" s="119" t="s">
        <v>397</v>
      </c>
      <c r="C230" s="119">
        <v>1309</v>
      </c>
      <c r="D230" s="119">
        <v>1324.9</v>
      </c>
      <c r="E230" s="119">
        <v>1276.05</v>
      </c>
      <c r="F230" s="119">
        <v>1286.05</v>
      </c>
      <c r="G230" s="119">
        <v>1291.0999999999999</v>
      </c>
      <c r="H230" s="119">
        <v>1287.7</v>
      </c>
      <c r="I230" s="119">
        <v>403468</v>
      </c>
      <c r="J230" s="119">
        <v>524155016.14999998</v>
      </c>
      <c r="K230" s="121">
        <v>43131</v>
      </c>
      <c r="L230" s="119">
        <v>20345</v>
      </c>
      <c r="M230" s="119" t="s">
        <v>690</v>
      </c>
    </row>
    <row r="231" spans="1:13">
      <c r="A231" s="119" t="s">
        <v>691</v>
      </c>
      <c r="B231" s="119" t="s">
        <v>397</v>
      </c>
      <c r="C231" s="119">
        <v>95.1</v>
      </c>
      <c r="D231" s="119">
        <v>99.4</v>
      </c>
      <c r="E231" s="119">
        <v>91.3</v>
      </c>
      <c r="F231" s="119">
        <v>94.2</v>
      </c>
      <c r="G231" s="119">
        <v>93.75</v>
      </c>
      <c r="H231" s="119">
        <v>96.6</v>
      </c>
      <c r="I231" s="119">
        <v>40727</v>
      </c>
      <c r="J231" s="119">
        <v>3852114.9</v>
      </c>
      <c r="K231" s="121">
        <v>43131</v>
      </c>
      <c r="L231" s="119">
        <v>604</v>
      </c>
      <c r="M231" s="119" t="s">
        <v>692</v>
      </c>
    </row>
    <row r="232" spans="1:13">
      <c r="A232" s="119" t="s">
        <v>57</v>
      </c>
      <c r="B232" s="119" t="s">
        <v>397</v>
      </c>
      <c r="C232" s="119">
        <v>608</v>
      </c>
      <c r="D232" s="119">
        <v>608.5</v>
      </c>
      <c r="E232" s="119">
        <v>590</v>
      </c>
      <c r="F232" s="119">
        <v>592.15</v>
      </c>
      <c r="G232" s="119">
        <v>591.79999999999995</v>
      </c>
      <c r="H232" s="119">
        <v>605.95000000000005</v>
      </c>
      <c r="I232" s="119">
        <v>1264055</v>
      </c>
      <c r="J232" s="119">
        <v>751874917.70000005</v>
      </c>
      <c r="K232" s="121">
        <v>43131</v>
      </c>
      <c r="L232" s="119">
        <v>34253</v>
      </c>
      <c r="M232" s="119" t="s">
        <v>693</v>
      </c>
    </row>
    <row r="233" spans="1:13">
      <c r="A233" s="119" t="s">
        <v>2491</v>
      </c>
      <c r="B233" s="119" t="s">
        <v>397</v>
      </c>
      <c r="C233" s="119">
        <v>267.05</v>
      </c>
      <c r="D233" s="119">
        <v>272.89999999999998</v>
      </c>
      <c r="E233" s="119">
        <v>264</v>
      </c>
      <c r="F233" s="119">
        <v>267</v>
      </c>
      <c r="G233" s="119">
        <v>265.10000000000002</v>
      </c>
      <c r="H233" s="119">
        <v>270.35000000000002</v>
      </c>
      <c r="I233" s="119">
        <v>7123</v>
      </c>
      <c r="J233" s="119">
        <v>1896120.35</v>
      </c>
      <c r="K233" s="121">
        <v>43131</v>
      </c>
      <c r="L233" s="119">
        <v>253</v>
      </c>
      <c r="M233" s="119" t="s">
        <v>2492</v>
      </c>
    </row>
    <row r="234" spans="1:13">
      <c r="A234" s="119" t="s">
        <v>694</v>
      </c>
      <c r="B234" s="119" t="s">
        <v>397</v>
      </c>
      <c r="C234" s="119">
        <v>630.04999999999995</v>
      </c>
      <c r="D234" s="119">
        <v>646.95000000000005</v>
      </c>
      <c r="E234" s="119">
        <v>618</v>
      </c>
      <c r="F234" s="119">
        <v>636.75</v>
      </c>
      <c r="G234" s="119">
        <v>640.54999999999995</v>
      </c>
      <c r="H234" s="119">
        <v>639.6</v>
      </c>
      <c r="I234" s="119">
        <v>54453</v>
      </c>
      <c r="J234" s="119">
        <v>34455690.350000001</v>
      </c>
      <c r="K234" s="121">
        <v>43131</v>
      </c>
      <c r="L234" s="119">
        <v>1963</v>
      </c>
      <c r="M234" s="119" t="s">
        <v>695</v>
      </c>
    </row>
    <row r="235" spans="1:13">
      <c r="A235" s="119" t="s">
        <v>2333</v>
      </c>
      <c r="B235" s="119" t="s">
        <v>397</v>
      </c>
      <c r="C235" s="119">
        <v>258</v>
      </c>
      <c r="D235" s="119">
        <v>263</v>
      </c>
      <c r="E235" s="119">
        <v>251</v>
      </c>
      <c r="F235" s="119">
        <v>259.05</v>
      </c>
      <c r="G235" s="119">
        <v>258.3</v>
      </c>
      <c r="H235" s="119">
        <v>258.45</v>
      </c>
      <c r="I235" s="119">
        <v>80609</v>
      </c>
      <c r="J235" s="119">
        <v>20891110.600000001</v>
      </c>
      <c r="K235" s="121">
        <v>43131</v>
      </c>
      <c r="L235" s="119">
        <v>1007</v>
      </c>
      <c r="M235" s="119" t="s">
        <v>2334</v>
      </c>
    </row>
    <row r="236" spans="1:13">
      <c r="A236" s="119" t="s">
        <v>2418</v>
      </c>
      <c r="B236" s="119" t="s">
        <v>397</v>
      </c>
      <c r="C236" s="119">
        <v>36</v>
      </c>
      <c r="D236" s="119">
        <v>36</v>
      </c>
      <c r="E236" s="119">
        <v>35.5</v>
      </c>
      <c r="F236" s="119">
        <v>36</v>
      </c>
      <c r="G236" s="119">
        <v>36</v>
      </c>
      <c r="H236" s="119">
        <v>36</v>
      </c>
      <c r="I236" s="119">
        <v>1460</v>
      </c>
      <c r="J236" s="119">
        <v>52510</v>
      </c>
      <c r="K236" s="121">
        <v>43131</v>
      </c>
      <c r="L236" s="119">
        <v>12</v>
      </c>
      <c r="M236" s="119" t="s">
        <v>2419</v>
      </c>
    </row>
    <row r="237" spans="1:13">
      <c r="A237" s="119" t="s">
        <v>58</v>
      </c>
      <c r="B237" s="119" t="s">
        <v>397</v>
      </c>
      <c r="C237" s="119">
        <v>303.5</v>
      </c>
      <c r="D237" s="119">
        <v>304.55</v>
      </c>
      <c r="E237" s="119">
        <v>298</v>
      </c>
      <c r="F237" s="119">
        <v>299.55</v>
      </c>
      <c r="G237" s="119">
        <v>300.5</v>
      </c>
      <c r="H237" s="119">
        <v>305.89999999999998</v>
      </c>
      <c r="I237" s="119">
        <v>5198298</v>
      </c>
      <c r="J237" s="119">
        <v>1557389463.3499999</v>
      </c>
      <c r="K237" s="121">
        <v>43131</v>
      </c>
      <c r="L237" s="119">
        <v>68308</v>
      </c>
      <c r="M237" s="119" t="s">
        <v>696</v>
      </c>
    </row>
    <row r="238" spans="1:13">
      <c r="A238" s="119" t="s">
        <v>2620</v>
      </c>
      <c r="B238" s="119" t="s">
        <v>397</v>
      </c>
      <c r="C238" s="119">
        <v>536.20000000000005</v>
      </c>
      <c r="D238" s="119">
        <v>546.5</v>
      </c>
      <c r="E238" s="119">
        <v>532</v>
      </c>
      <c r="F238" s="119">
        <v>537.70000000000005</v>
      </c>
      <c r="G238" s="119">
        <v>535</v>
      </c>
      <c r="H238" s="119">
        <v>535.29999999999995</v>
      </c>
      <c r="I238" s="119">
        <v>219020</v>
      </c>
      <c r="J238" s="119">
        <v>117819986.95</v>
      </c>
      <c r="K238" s="121">
        <v>43131</v>
      </c>
      <c r="L238" s="119">
        <v>5229</v>
      </c>
      <c r="M238" s="119" t="s">
        <v>2621</v>
      </c>
    </row>
    <row r="239" spans="1:13">
      <c r="A239" s="119" t="s">
        <v>697</v>
      </c>
      <c r="B239" s="119" t="s">
        <v>397</v>
      </c>
      <c r="C239" s="119">
        <v>335</v>
      </c>
      <c r="D239" s="119">
        <v>336.8</v>
      </c>
      <c r="E239" s="119">
        <v>316.95</v>
      </c>
      <c r="F239" s="119">
        <v>318.89999999999998</v>
      </c>
      <c r="G239" s="119">
        <v>317.95</v>
      </c>
      <c r="H239" s="119">
        <v>332</v>
      </c>
      <c r="I239" s="119">
        <v>293271</v>
      </c>
      <c r="J239" s="119">
        <v>95376578.75</v>
      </c>
      <c r="K239" s="121">
        <v>43131</v>
      </c>
      <c r="L239" s="119">
        <v>5658</v>
      </c>
      <c r="M239" s="119" t="s">
        <v>698</v>
      </c>
    </row>
    <row r="240" spans="1:13">
      <c r="A240" s="119" t="s">
        <v>59</v>
      </c>
      <c r="B240" s="119" t="s">
        <v>397</v>
      </c>
      <c r="C240" s="119">
        <v>1135</v>
      </c>
      <c r="D240" s="119">
        <v>1142</v>
      </c>
      <c r="E240" s="119">
        <v>1116.6500000000001</v>
      </c>
      <c r="F240" s="119">
        <v>1121.3499999999999</v>
      </c>
      <c r="G240" s="119">
        <v>1120.0999999999999</v>
      </c>
      <c r="H240" s="119">
        <v>1138.5999999999999</v>
      </c>
      <c r="I240" s="119">
        <v>86920</v>
      </c>
      <c r="J240" s="119">
        <v>97856019.099999994</v>
      </c>
      <c r="K240" s="121">
        <v>43131</v>
      </c>
      <c r="L240" s="119">
        <v>4703</v>
      </c>
      <c r="M240" s="119" t="s">
        <v>699</v>
      </c>
    </row>
    <row r="241" spans="1:13">
      <c r="A241" s="119" t="s">
        <v>2211</v>
      </c>
      <c r="B241" s="119" t="s">
        <v>397</v>
      </c>
      <c r="C241" s="119">
        <v>47.3</v>
      </c>
      <c r="D241" s="119">
        <v>50</v>
      </c>
      <c r="E241" s="119">
        <v>46.45</v>
      </c>
      <c r="F241" s="119">
        <v>48</v>
      </c>
      <c r="G241" s="119">
        <v>48</v>
      </c>
      <c r="H241" s="119">
        <v>47.8</v>
      </c>
      <c r="I241" s="119">
        <v>181825</v>
      </c>
      <c r="J241" s="119">
        <v>8762467.9000000004</v>
      </c>
      <c r="K241" s="121">
        <v>43131</v>
      </c>
      <c r="L241" s="119">
        <v>974</v>
      </c>
      <c r="M241" s="119" t="s">
        <v>2427</v>
      </c>
    </row>
    <row r="242" spans="1:13">
      <c r="A242" s="119" t="s">
        <v>196</v>
      </c>
      <c r="B242" s="119" t="s">
        <v>397</v>
      </c>
      <c r="C242" s="119">
        <v>1370.25</v>
      </c>
      <c r="D242" s="119">
        <v>1395</v>
      </c>
      <c r="E242" s="119">
        <v>1363.05</v>
      </c>
      <c r="F242" s="119">
        <v>1390.3</v>
      </c>
      <c r="G242" s="119">
        <v>1391</v>
      </c>
      <c r="H242" s="119">
        <v>1380</v>
      </c>
      <c r="I242" s="119">
        <v>312099</v>
      </c>
      <c r="J242" s="119">
        <v>432017133.94999999</v>
      </c>
      <c r="K242" s="121">
        <v>43131</v>
      </c>
      <c r="L242" s="119">
        <v>18765</v>
      </c>
      <c r="M242" s="119" t="s">
        <v>700</v>
      </c>
    </row>
    <row r="243" spans="1:13">
      <c r="A243" s="119" t="s">
        <v>701</v>
      </c>
      <c r="B243" s="119" t="s">
        <v>397</v>
      </c>
      <c r="C243" s="119">
        <v>78</v>
      </c>
      <c r="D243" s="119">
        <v>80.45</v>
      </c>
      <c r="E243" s="119">
        <v>76.55</v>
      </c>
      <c r="F243" s="119">
        <v>78.8</v>
      </c>
      <c r="G243" s="119">
        <v>78.8</v>
      </c>
      <c r="H243" s="119">
        <v>77.8</v>
      </c>
      <c r="I243" s="119">
        <v>8356</v>
      </c>
      <c r="J243" s="119">
        <v>656034.5</v>
      </c>
      <c r="K243" s="121">
        <v>43131</v>
      </c>
      <c r="L243" s="119">
        <v>63</v>
      </c>
      <c r="M243" s="119" t="s">
        <v>702</v>
      </c>
    </row>
    <row r="244" spans="1:13">
      <c r="A244" s="119" t="s">
        <v>2193</v>
      </c>
      <c r="B244" s="119" t="s">
        <v>397</v>
      </c>
      <c r="C244" s="119">
        <v>465.05</v>
      </c>
      <c r="D244" s="119">
        <v>470</v>
      </c>
      <c r="E244" s="119">
        <v>450.5</v>
      </c>
      <c r="F244" s="119">
        <v>452.25</v>
      </c>
      <c r="G244" s="119">
        <v>452</v>
      </c>
      <c r="H244" s="119">
        <v>475.1</v>
      </c>
      <c r="I244" s="119">
        <v>18817</v>
      </c>
      <c r="J244" s="119">
        <v>8666767.4000000004</v>
      </c>
      <c r="K244" s="121">
        <v>43131</v>
      </c>
      <c r="L244" s="119">
        <v>1062</v>
      </c>
      <c r="M244" s="119" t="s">
        <v>2194</v>
      </c>
    </row>
    <row r="245" spans="1:13">
      <c r="A245" s="119" t="s">
        <v>2598</v>
      </c>
      <c r="B245" s="119" t="s">
        <v>397</v>
      </c>
      <c r="C245" s="119">
        <v>38.950000000000003</v>
      </c>
      <c r="D245" s="119">
        <v>38.950000000000003</v>
      </c>
      <c r="E245" s="119">
        <v>37.049999999999997</v>
      </c>
      <c r="F245" s="119">
        <v>37.700000000000003</v>
      </c>
      <c r="G245" s="119">
        <v>37.65</v>
      </c>
      <c r="H245" s="119">
        <v>38.950000000000003</v>
      </c>
      <c r="I245" s="119">
        <v>151577</v>
      </c>
      <c r="J245" s="119">
        <v>5736797.0999999996</v>
      </c>
      <c r="K245" s="121">
        <v>43131</v>
      </c>
      <c r="L245" s="119">
        <v>1168</v>
      </c>
      <c r="M245" s="119" t="s">
        <v>2612</v>
      </c>
    </row>
    <row r="246" spans="1:13">
      <c r="A246" s="119" t="s">
        <v>703</v>
      </c>
      <c r="B246" s="119" t="s">
        <v>397</v>
      </c>
      <c r="C246" s="119">
        <v>528.45000000000005</v>
      </c>
      <c r="D246" s="119">
        <v>561</v>
      </c>
      <c r="E246" s="119">
        <v>522.35</v>
      </c>
      <c r="F246" s="119">
        <v>554.6</v>
      </c>
      <c r="G246" s="119">
        <v>559.95000000000005</v>
      </c>
      <c r="H246" s="119">
        <v>529.4</v>
      </c>
      <c r="I246" s="119">
        <v>291288</v>
      </c>
      <c r="J246" s="119">
        <v>157184595.15000001</v>
      </c>
      <c r="K246" s="121">
        <v>43131</v>
      </c>
      <c r="L246" s="119">
        <v>13090</v>
      </c>
      <c r="M246" s="119" t="s">
        <v>704</v>
      </c>
    </row>
    <row r="247" spans="1:13">
      <c r="A247" s="119" t="s">
        <v>705</v>
      </c>
      <c r="B247" s="119" t="s">
        <v>397</v>
      </c>
      <c r="C247" s="119">
        <v>38.65</v>
      </c>
      <c r="D247" s="119">
        <v>38.950000000000003</v>
      </c>
      <c r="E247" s="119">
        <v>38.5</v>
      </c>
      <c r="F247" s="119">
        <v>38.65</v>
      </c>
      <c r="G247" s="119">
        <v>38.75</v>
      </c>
      <c r="H247" s="119">
        <v>38.9</v>
      </c>
      <c r="I247" s="119">
        <v>210433</v>
      </c>
      <c r="J247" s="119">
        <v>8146964.25</v>
      </c>
      <c r="K247" s="121">
        <v>43131</v>
      </c>
      <c r="L247" s="119">
        <v>1610</v>
      </c>
      <c r="M247" s="119" t="s">
        <v>706</v>
      </c>
    </row>
    <row r="248" spans="1:13">
      <c r="A248" s="119" t="s">
        <v>707</v>
      </c>
      <c r="B248" s="119" t="s">
        <v>397</v>
      </c>
      <c r="C248" s="119">
        <v>356</v>
      </c>
      <c r="D248" s="119">
        <v>356</v>
      </c>
      <c r="E248" s="119">
        <v>349</v>
      </c>
      <c r="F248" s="119">
        <v>350.65</v>
      </c>
      <c r="G248" s="119">
        <v>351.8</v>
      </c>
      <c r="H248" s="119">
        <v>353.8</v>
      </c>
      <c r="I248" s="119">
        <v>19450</v>
      </c>
      <c r="J248" s="119">
        <v>6828689.9500000002</v>
      </c>
      <c r="K248" s="121">
        <v>43131</v>
      </c>
      <c r="L248" s="119">
        <v>539</v>
      </c>
      <c r="M248" s="119" t="s">
        <v>708</v>
      </c>
    </row>
    <row r="249" spans="1:13">
      <c r="A249" s="119" t="s">
        <v>709</v>
      </c>
      <c r="B249" s="119" t="s">
        <v>397</v>
      </c>
      <c r="C249" s="119">
        <v>251.75</v>
      </c>
      <c r="D249" s="119">
        <v>262.95</v>
      </c>
      <c r="E249" s="119">
        <v>247.25</v>
      </c>
      <c r="F249" s="119">
        <v>249.75</v>
      </c>
      <c r="G249" s="119">
        <v>249.2</v>
      </c>
      <c r="H249" s="119">
        <v>254.85</v>
      </c>
      <c r="I249" s="119">
        <v>168758</v>
      </c>
      <c r="J249" s="119">
        <v>42937160.549999997</v>
      </c>
      <c r="K249" s="121">
        <v>43131</v>
      </c>
      <c r="L249" s="119">
        <v>5550</v>
      </c>
      <c r="M249" s="119" t="s">
        <v>710</v>
      </c>
    </row>
    <row r="250" spans="1:13">
      <c r="A250" s="119" t="s">
        <v>711</v>
      </c>
      <c r="B250" s="119" t="s">
        <v>397</v>
      </c>
      <c r="C250" s="119">
        <v>31.1</v>
      </c>
      <c r="D250" s="119">
        <v>31.25</v>
      </c>
      <c r="E250" s="119">
        <v>30.62</v>
      </c>
      <c r="F250" s="119">
        <v>31.04</v>
      </c>
      <c r="G250" s="119">
        <v>31</v>
      </c>
      <c r="H250" s="119">
        <v>31.24</v>
      </c>
      <c r="I250" s="119">
        <v>1724741</v>
      </c>
      <c r="J250" s="119">
        <v>53492704.090000004</v>
      </c>
      <c r="K250" s="121">
        <v>43131</v>
      </c>
      <c r="L250" s="119">
        <v>1686</v>
      </c>
      <c r="M250" s="119" t="s">
        <v>712</v>
      </c>
    </row>
    <row r="251" spans="1:13">
      <c r="A251" s="119" t="s">
        <v>3224</v>
      </c>
      <c r="B251" s="119" t="s">
        <v>397</v>
      </c>
      <c r="C251" s="119">
        <v>4.5</v>
      </c>
      <c r="D251" s="119">
        <v>4.75</v>
      </c>
      <c r="E251" s="119">
        <v>4.3499999999999996</v>
      </c>
      <c r="F251" s="119">
        <v>4.3499999999999996</v>
      </c>
      <c r="G251" s="119">
        <v>4.3499999999999996</v>
      </c>
      <c r="H251" s="119">
        <v>4.55</v>
      </c>
      <c r="I251" s="119">
        <v>339</v>
      </c>
      <c r="J251" s="119">
        <v>1534.9</v>
      </c>
      <c r="K251" s="121">
        <v>43131</v>
      </c>
      <c r="L251" s="119">
        <v>5</v>
      </c>
      <c r="M251" s="119" t="s">
        <v>3225</v>
      </c>
    </row>
    <row r="252" spans="1:13">
      <c r="A252" s="119" t="s">
        <v>2521</v>
      </c>
      <c r="B252" s="119" t="s">
        <v>397</v>
      </c>
      <c r="C252" s="119">
        <v>224.45</v>
      </c>
      <c r="D252" s="119">
        <v>245</v>
      </c>
      <c r="E252" s="119">
        <v>221.6</v>
      </c>
      <c r="F252" s="119">
        <v>233.35</v>
      </c>
      <c r="G252" s="119">
        <v>245</v>
      </c>
      <c r="H252" s="119">
        <v>228</v>
      </c>
      <c r="I252" s="119">
        <v>22252</v>
      </c>
      <c r="J252" s="119">
        <v>5043377.7</v>
      </c>
      <c r="K252" s="121">
        <v>43131</v>
      </c>
      <c r="L252" s="119">
        <v>500</v>
      </c>
      <c r="M252" s="119" t="s">
        <v>2522</v>
      </c>
    </row>
    <row r="253" spans="1:13">
      <c r="A253" s="119" t="s">
        <v>194</v>
      </c>
      <c r="B253" s="119" t="s">
        <v>397</v>
      </c>
      <c r="C253" s="119">
        <v>1930.05</v>
      </c>
      <c r="D253" s="119">
        <v>1949.45</v>
      </c>
      <c r="E253" s="119">
        <v>1922.75</v>
      </c>
      <c r="F253" s="119">
        <v>1938.55</v>
      </c>
      <c r="G253" s="119">
        <v>1947</v>
      </c>
      <c r="H253" s="119">
        <v>1953.25</v>
      </c>
      <c r="I253" s="119">
        <v>7538</v>
      </c>
      <c r="J253" s="119">
        <v>14586832.800000001</v>
      </c>
      <c r="K253" s="121">
        <v>43131</v>
      </c>
      <c r="L253" s="119">
        <v>1050</v>
      </c>
      <c r="M253" s="119" t="s">
        <v>713</v>
      </c>
    </row>
    <row r="254" spans="1:13">
      <c r="A254" s="119" t="s">
        <v>3260</v>
      </c>
      <c r="B254" s="119" t="s">
        <v>397</v>
      </c>
      <c r="C254" s="119">
        <v>2765</v>
      </c>
      <c r="D254" s="119">
        <v>2765</v>
      </c>
      <c r="E254" s="119">
        <v>2765</v>
      </c>
      <c r="F254" s="119">
        <v>2765</v>
      </c>
      <c r="G254" s="119">
        <v>2765</v>
      </c>
      <c r="H254" s="119">
        <v>2830</v>
      </c>
      <c r="I254" s="119">
        <v>1</v>
      </c>
      <c r="J254" s="119">
        <v>2765</v>
      </c>
      <c r="K254" s="121">
        <v>43131</v>
      </c>
      <c r="L254" s="119">
        <v>1</v>
      </c>
      <c r="M254" s="119" t="s">
        <v>3261</v>
      </c>
    </row>
    <row r="255" spans="1:13">
      <c r="A255" s="119" t="s">
        <v>715</v>
      </c>
      <c r="B255" s="119" t="s">
        <v>397</v>
      </c>
      <c r="C255" s="119">
        <v>238.05</v>
      </c>
      <c r="D255" s="119">
        <v>252</v>
      </c>
      <c r="E255" s="119">
        <v>232.3</v>
      </c>
      <c r="F255" s="119">
        <v>249.15</v>
      </c>
      <c r="G255" s="119">
        <v>248</v>
      </c>
      <c r="H255" s="119">
        <v>242.15</v>
      </c>
      <c r="I255" s="119">
        <v>1363969</v>
      </c>
      <c r="J255" s="119">
        <v>327454116.35000002</v>
      </c>
      <c r="K255" s="121">
        <v>43131</v>
      </c>
      <c r="L255" s="119">
        <v>42571</v>
      </c>
      <c r="M255" s="119" t="s">
        <v>716</v>
      </c>
    </row>
    <row r="256" spans="1:13">
      <c r="A256" s="119" t="s">
        <v>717</v>
      </c>
      <c r="B256" s="119" t="s">
        <v>397</v>
      </c>
      <c r="C256" s="119">
        <v>85</v>
      </c>
      <c r="D256" s="119">
        <v>88.35</v>
      </c>
      <c r="E256" s="119">
        <v>84.95</v>
      </c>
      <c r="F256" s="119">
        <v>84.95</v>
      </c>
      <c r="G256" s="119">
        <v>84.95</v>
      </c>
      <c r="H256" s="119">
        <v>86.65</v>
      </c>
      <c r="I256" s="119">
        <v>42252</v>
      </c>
      <c r="J256" s="119">
        <v>3664891.5</v>
      </c>
      <c r="K256" s="121">
        <v>43131</v>
      </c>
      <c r="L256" s="119">
        <v>351</v>
      </c>
      <c r="M256" s="119" t="s">
        <v>718</v>
      </c>
    </row>
    <row r="257" spans="1:13">
      <c r="A257" s="119" t="s">
        <v>719</v>
      </c>
      <c r="B257" s="119" t="s">
        <v>397</v>
      </c>
      <c r="C257" s="119">
        <v>162.94999999999999</v>
      </c>
      <c r="D257" s="119">
        <v>164</v>
      </c>
      <c r="E257" s="119">
        <v>158</v>
      </c>
      <c r="F257" s="119">
        <v>158.69999999999999</v>
      </c>
      <c r="G257" s="119">
        <v>159.80000000000001</v>
      </c>
      <c r="H257" s="119">
        <v>163.35</v>
      </c>
      <c r="I257" s="119">
        <v>805319</v>
      </c>
      <c r="J257" s="119">
        <v>129006666.34999999</v>
      </c>
      <c r="K257" s="121">
        <v>43131</v>
      </c>
      <c r="L257" s="119">
        <v>20448</v>
      </c>
      <c r="M257" s="119" t="s">
        <v>720</v>
      </c>
    </row>
    <row r="258" spans="1:13">
      <c r="A258" s="119" t="s">
        <v>354</v>
      </c>
      <c r="B258" s="119" t="s">
        <v>397</v>
      </c>
      <c r="C258" s="119">
        <v>910</v>
      </c>
      <c r="D258" s="119">
        <v>924.4</v>
      </c>
      <c r="E258" s="119">
        <v>900.05</v>
      </c>
      <c r="F258" s="119">
        <v>903.9</v>
      </c>
      <c r="G258" s="119">
        <v>900.05</v>
      </c>
      <c r="H258" s="119">
        <v>909.2</v>
      </c>
      <c r="I258" s="119">
        <v>212326</v>
      </c>
      <c r="J258" s="119">
        <v>193749123.05000001</v>
      </c>
      <c r="K258" s="121">
        <v>43131</v>
      </c>
      <c r="L258" s="119">
        <v>10213</v>
      </c>
      <c r="M258" s="119" t="s">
        <v>721</v>
      </c>
    </row>
    <row r="259" spans="1:13">
      <c r="A259" s="119" t="s">
        <v>2278</v>
      </c>
      <c r="B259" s="119" t="s">
        <v>397</v>
      </c>
      <c r="C259" s="119">
        <v>340.4</v>
      </c>
      <c r="D259" s="119">
        <v>357.9</v>
      </c>
      <c r="E259" s="119">
        <v>339</v>
      </c>
      <c r="F259" s="119">
        <v>344.8</v>
      </c>
      <c r="G259" s="119">
        <v>344</v>
      </c>
      <c r="H259" s="119">
        <v>338.2</v>
      </c>
      <c r="I259" s="119">
        <v>72651</v>
      </c>
      <c r="J259" s="119">
        <v>25392265.199999999</v>
      </c>
      <c r="K259" s="121">
        <v>43131</v>
      </c>
      <c r="L259" s="119">
        <v>2477</v>
      </c>
      <c r="M259" s="119" t="s">
        <v>2279</v>
      </c>
    </row>
    <row r="260" spans="1:13">
      <c r="A260" s="119" t="s">
        <v>722</v>
      </c>
      <c r="B260" s="119" t="s">
        <v>397</v>
      </c>
      <c r="C260" s="119">
        <v>80.7</v>
      </c>
      <c r="D260" s="119">
        <v>82.1</v>
      </c>
      <c r="E260" s="119">
        <v>79.099999999999994</v>
      </c>
      <c r="F260" s="119">
        <v>81.150000000000006</v>
      </c>
      <c r="G260" s="119">
        <v>81</v>
      </c>
      <c r="H260" s="119">
        <v>81.099999999999994</v>
      </c>
      <c r="I260" s="119">
        <v>66499</v>
      </c>
      <c r="J260" s="119">
        <v>5366976.9000000004</v>
      </c>
      <c r="K260" s="121">
        <v>43131</v>
      </c>
      <c r="L260" s="119">
        <v>514</v>
      </c>
      <c r="M260" s="119" t="s">
        <v>723</v>
      </c>
    </row>
    <row r="261" spans="1:13">
      <c r="A261" s="119" t="s">
        <v>724</v>
      </c>
      <c r="B261" s="119" t="s">
        <v>397</v>
      </c>
      <c r="C261" s="119">
        <v>627.4</v>
      </c>
      <c r="D261" s="119">
        <v>648</v>
      </c>
      <c r="E261" s="119">
        <v>627.4</v>
      </c>
      <c r="F261" s="119">
        <v>641.85</v>
      </c>
      <c r="G261" s="119">
        <v>636</v>
      </c>
      <c r="H261" s="119">
        <v>622.45000000000005</v>
      </c>
      <c r="I261" s="119">
        <v>965938</v>
      </c>
      <c r="J261" s="119">
        <v>616818048.20000005</v>
      </c>
      <c r="K261" s="121">
        <v>43131</v>
      </c>
      <c r="L261" s="119">
        <v>14271</v>
      </c>
      <c r="M261" s="119" t="s">
        <v>725</v>
      </c>
    </row>
    <row r="262" spans="1:13">
      <c r="A262" s="119" t="s">
        <v>726</v>
      </c>
      <c r="B262" s="119" t="s">
        <v>397</v>
      </c>
      <c r="C262" s="119">
        <v>87.05</v>
      </c>
      <c r="D262" s="119">
        <v>94.15</v>
      </c>
      <c r="E262" s="119">
        <v>86.6</v>
      </c>
      <c r="F262" s="119">
        <v>90.5</v>
      </c>
      <c r="G262" s="119">
        <v>90.25</v>
      </c>
      <c r="H262" s="119">
        <v>87.4</v>
      </c>
      <c r="I262" s="119">
        <v>4711356</v>
      </c>
      <c r="J262" s="119">
        <v>429789435.25</v>
      </c>
      <c r="K262" s="121">
        <v>43131</v>
      </c>
      <c r="L262" s="119">
        <v>31710</v>
      </c>
      <c r="M262" s="119" t="s">
        <v>2426</v>
      </c>
    </row>
    <row r="263" spans="1:13">
      <c r="A263" s="119" t="s">
        <v>60</v>
      </c>
      <c r="B263" s="119" t="s">
        <v>397</v>
      </c>
      <c r="C263" s="119">
        <v>359.35</v>
      </c>
      <c r="D263" s="119">
        <v>360.8</v>
      </c>
      <c r="E263" s="119">
        <v>346.65</v>
      </c>
      <c r="F263" s="119">
        <v>355.6</v>
      </c>
      <c r="G263" s="119">
        <v>356.5</v>
      </c>
      <c r="H263" s="119">
        <v>358.6</v>
      </c>
      <c r="I263" s="119">
        <v>4361853</v>
      </c>
      <c r="J263" s="119">
        <v>1544028766</v>
      </c>
      <c r="K263" s="121">
        <v>43131</v>
      </c>
      <c r="L263" s="119">
        <v>38315</v>
      </c>
      <c r="M263" s="119" t="s">
        <v>727</v>
      </c>
    </row>
    <row r="264" spans="1:13">
      <c r="A264" s="119" t="s">
        <v>728</v>
      </c>
      <c r="B264" s="119" t="s">
        <v>397</v>
      </c>
      <c r="C264" s="119">
        <v>2932</v>
      </c>
      <c r="D264" s="119">
        <v>2962.05</v>
      </c>
      <c r="E264" s="119">
        <v>2914</v>
      </c>
      <c r="F264" s="119">
        <v>2935.25</v>
      </c>
      <c r="G264" s="119">
        <v>2939.95</v>
      </c>
      <c r="H264" s="119">
        <v>2941.2</v>
      </c>
      <c r="I264" s="119">
        <v>173458</v>
      </c>
      <c r="J264" s="119">
        <v>506693503.05000001</v>
      </c>
      <c r="K264" s="121">
        <v>43131</v>
      </c>
      <c r="L264" s="119">
        <v>4802</v>
      </c>
      <c r="M264" s="119" t="s">
        <v>729</v>
      </c>
    </row>
    <row r="265" spans="1:13">
      <c r="A265" s="119" t="s">
        <v>730</v>
      </c>
      <c r="B265" s="119" t="s">
        <v>397</v>
      </c>
      <c r="C265" s="119">
        <v>103</v>
      </c>
      <c r="D265" s="119">
        <v>107.7</v>
      </c>
      <c r="E265" s="119">
        <v>102.8</v>
      </c>
      <c r="F265" s="119">
        <v>106.8</v>
      </c>
      <c r="G265" s="119">
        <v>107.55</v>
      </c>
      <c r="H265" s="119">
        <v>102.6</v>
      </c>
      <c r="I265" s="119">
        <v>297704</v>
      </c>
      <c r="J265" s="119">
        <v>31579664.149999999</v>
      </c>
      <c r="K265" s="121">
        <v>43131</v>
      </c>
      <c r="L265" s="119">
        <v>2589</v>
      </c>
      <c r="M265" s="119" t="s">
        <v>731</v>
      </c>
    </row>
    <row r="266" spans="1:13">
      <c r="A266" s="119" t="s">
        <v>2358</v>
      </c>
      <c r="B266" s="119" t="s">
        <v>397</v>
      </c>
      <c r="C266" s="119">
        <v>122.25</v>
      </c>
      <c r="D266" s="119">
        <v>126.9</v>
      </c>
      <c r="E266" s="119">
        <v>122.25</v>
      </c>
      <c r="F266" s="119">
        <v>125.35</v>
      </c>
      <c r="G266" s="119">
        <v>126</v>
      </c>
      <c r="H266" s="119">
        <v>124.25</v>
      </c>
      <c r="I266" s="119">
        <v>5891</v>
      </c>
      <c r="J266" s="119">
        <v>731915.65</v>
      </c>
      <c r="K266" s="121">
        <v>43131</v>
      </c>
      <c r="L266" s="119">
        <v>87</v>
      </c>
      <c r="M266" s="119" t="s">
        <v>2359</v>
      </c>
    </row>
    <row r="267" spans="1:13">
      <c r="A267" s="119" t="s">
        <v>732</v>
      </c>
      <c r="B267" s="119" t="s">
        <v>397</v>
      </c>
      <c r="C267" s="119">
        <v>130.05000000000001</v>
      </c>
      <c r="D267" s="119">
        <v>135.5</v>
      </c>
      <c r="E267" s="119">
        <v>129.19999999999999</v>
      </c>
      <c r="F267" s="119">
        <v>134.19999999999999</v>
      </c>
      <c r="G267" s="119">
        <v>133.6</v>
      </c>
      <c r="H267" s="119">
        <v>132.19999999999999</v>
      </c>
      <c r="I267" s="119">
        <v>160061</v>
      </c>
      <c r="J267" s="119">
        <v>21219568.550000001</v>
      </c>
      <c r="K267" s="121">
        <v>43131</v>
      </c>
      <c r="L267" s="119">
        <v>2799</v>
      </c>
      <c r="M267" s="119" t="s">
        <v>733</v>
      </c>
    </row>
    <row r="268" spans="1:13">
      <c r="A268" s="119" t="s">
        <v>734</v>
      </c>
      <c r="B268" s="119" t="s">
        <v>397</v>
      </c>
      <c r="C268" s="119">
        <v>335.45</v>
      </c>
      <c r="D268" s="119">
        <v>335.45</v>
      </c>
      <c r="E268" s="119">
        <v>324.14999999999998</v>
      </c>
      <c r="F268" s="119">
        <v>326.05</v>
      </c>
      <c r="G268" s="119">
        <v>325</v>
      </c>
      <c r="H268" s="119">
        <v>335.45</v>
      </c>
      <c r="I268" s="119">
        <v>56261</v>
      </c>
      <c r="J268" s="119">
        <v>18532600</v>
      </c>
      <c r="K268" s="121">
        <v>43131</v>
      </c>
      <c r="L268" s="119">
        <v>1910</v>
      </c>
      <c r="M268" s="119" t="s">
        <v>735</v>
      </c>
    </row>
    <row r="269" spans="1:13">
      <c r="A269" s="119" t="s">
        <v>2242</v>
      </c>
      <c r="B269" s="119" t="s">
        <v>397</v>
      </c>
      <c r="C269" s="119">
        <v>928.7</v>
      </c>
      <c r="D269" s="119">
        <v>929</v>
      </c>
      <c r="E269" s="119">
        <v>899</v>
      </c>
      <c r="F269" s="119">
        <v>909.75</v>
      </c>
      <c r="G269" s="119">
        <v>909</v>
      </c>
      <c r="H269" s="119">
        <v>920.25</v>
      </c>
      <c r="I269" s="119">
        <v>216017</v>
      </c>
      <c r="J269" s="119">
        <v>196260582.15000001</v>
      </c>
      <c r="K269" s="121">
        <v>43131</v>
      </c>
      <c r="L269" s="119">
        <v>12180</v>
      </c>
      <c r="M269" s="119" t="s">
        <v>2243</v>
      </c>
    </row>
    <row r="270" spans="1:13">
      <c r="A270" s="119" t="s">
        <v>736</v>
      </c>
      <c r="B270" s="119" t="s">
        <v>397</v>
      </c>
      <c r="C270" s="119">
        <v>62.85</v>
      </c>
      <c r="D270" s="119">
        <v>63.4</v>
      </c>
      <c r="E270" s="119">
        <v>59.85</v>
      </c>
      <c r="F270" s="119">
        <v>61.1</v>
      </c>
      <c r="G270" s="119">
        <v>60.6</v>
      </c>
      <c r="H270" s="119">
        <v>62.95</v>
      </c>
      <c r="I270" s="119">
        <v>933027</v>
      </c>
      <c r="J270" s="119">
        <v>57121099.049999997</v>
      </c>
      <c r="K270" s="121">
        <v>43131</v>
      </c>
      <c r="L270" s="119">
        <v>3313</v>
      </c>
      <c r="M270" s="119" t="s">
        <v>737</v>
      </c>
    </row>
    <row r="271" spans="1:13">
      <c r="A271" s="119" t="s">
        <v>3174</v>
      </c>
      <c r="B271" s="119" t="s">
        <v>397</v>
      </c>
      <c r="C271" s="119">
        <v>10.4</v>
      </c>
      <c r="D271" s="119">
        <v>10.4</v>
      </c>
      <c r="E271" s="119">
        <v>10.4</v>
      </c>
      <c r="F271" s="119">
        <v>10.4</v>
      </c>
      <c r="G271" s="119">
        <v>10.4</v>
      </c>
      <c r="H271" s="119">
        <v>10.199999999999999</v>
      </c>
      <c r="I271" s="119">
        <v>1764</v>
      </c>
      <c r="J271" s="119">
        <v>18345.599999999999</v>
      </c>
      <c r="K271" s="121">
        <v>43131</v>
      </c>
      <c r="L271" s="119">
        <v>2</v>
      </c>
      <c r="M271" s="119" t="s">
        <v>3175</v>
      </c>
    </row>
    <row r="272" spans="1:13">
      <c r="A272" s="119" t="s">
        <v>2773</v>
      </c>
      <c r="B272" s="119" t="s">
        <v>397</v>
      </c>
      <c r="C272" s="119">
        <v>375</v>
      </c>
      <c r="D272" s="119">
        <v>385</v>
      </c>
      <c r="E272" s="119">
        <v>360</v>
      </c>
      <c r="F272" s="119">
        <v>375.8</v>
      </c>
      <c r="G272" s="119">
        <v>378.6</v>
      </c>
      <c r="H272" s="119">
        <v>374.1</v>
      </c>
      <c r="I272" s="119">
        <v>200734</v>
      </c>
      <c r="J272" s="119">
        <v>74573951.900000006</v>
      </c>
      <c r="K272" s="121">
        <v>43131</v>
      </c>
      <c r="L272" s="119">
        <v>4630</v>
      </c>
      <c r="M272" s="119" t="s">
        <v>2774</v>
      </c>
    </row>
    <row r="273" spans="1:13">
      <c r="A273" s="119" t="s">
        <v>378</v>
      </c>
      <c r="B273" s="119" t="s">
        <v>397</v>
      </c>
      <c r="C273" s="119">
        <v>178</v>
      </c>
      <c r="D273" s="119">
        <v>181.45</v>
      </c>
      <c r="E273" s="119">
        <v>172.55</v>
      </c>
      <c r="F273" s="119">
        <v>173.45</v>
      </c>
      <c r="G273" s="119">
        <v>173.85</v>
      </c>
      <c r="H273" s="119">
        <v>178.5</v>
      </c>
      <c r="I273" s="119">
        <v>1062687</v>
      </c>
      <c r="J273" s="119">
        <v>186413729.19999999</v>
      </c>
      <c r="K273" s="121">
        <v>43131</v>
      </c>
      <c r="L273" s="119">
        <v>12237</v>
      </c>
      <c r="M273" s="119" t="s">
        <v>738</v>
      </c>
    </row>
    <row r="274" spans="1:13">
      <c r="A274" s="119" t="s">
        <v>739</v>
      </c>
      <c r="B274" s="119" t="s">
        <v>397</v>
      </c>
      <c r="C274" s="119">
        <v>103.3</v>
      </c>
      <c r="D274" s="119">
        <v>105.5</v>
      </c>
      <c r="E274" s="119">
        <v>101</v>
      </c>
      <c r="F274" s="119">
        <v>102.25</v>
      </c>
      <c r="G274" s="119">
        <v>102.2</v>
      </c>
      <c r="H274" s="119">
        <v>104.9</v>
      </c>
      <c r="I274" s="119">
        <v>96312</v>
      </c>
      <c r="J274" s="119">
        <v>9916260.0999999996</v>
      </c>
      <c r="K274" s="121">
        <v>43131</v>
      </c>
      <c r="L274" s="119">
        <v>759</v>
      </c>
      <c r="M274" s="119" t="s">
        <v>740</v>
      </c>
    </row>
    <row r="275" spans="1:13">
      <c r="A275" s="119" t="s">
        <v>741</v>
      </c>
      <c r="B275" s="119" t="s">
        <v>397</v>
      </c>
      <c r="C275" s="119">
        <v>586</v>
      </c>
      <c r="D275" s="119">
        <v>598.95000000000005</v>
      </c>
      <c r="E275" s="119">
        <v>570</v>
      </c>
      <c r="F275" s="119">
        <v>572.79999999999995</v>
      </c>
      <c r="G275" s="119">
        <v>573.29999999999995</v>
      </c>
      <c r="H275" s="119">
        <v>581.4</v>
      </c>
      <c r="I275" s="119">
        <v>133953</v>
      </c>
      <c r="J275" s="119">
        <v>78000038.650000006</v>
      </c>
      <c r="K275" s="121">
        <v>43131</v>
      </c>
      <c r="L275" s="119">
        <v>9458</v>
      </c>
      <c r="M275" s="119" t="s">
        <v>742</v>
      </c>
    </row>
    <row r="276" spans="1:13">
      <c r="A276" s="119" t="s">
        <v>743</v>
      </c>
      <c r="B276" s="119" t="s">
        <v>397</v>
      </c>
      <c r="C276" s="119">
        <v>572</v>
      </c>
      <c r="D276" s="119">
        <v>587</v>
      </c>
      <c r="E276" s="119">
        <v>562.04999999999995</v>
      </c>
      <c r="F276" s="119">
        <v>569.15</v>
      </c>
      <c r="G276" s="119">
        <v>575</v>
      </c>
      <c r="H276" s="119">
        <v>572.85</v>
      </c>
      <c r="I276" s="119">
        <v>2806</v>
      </c>
      <c r="J276" s="119">
        <v>1600777.95</v>
      </c>
      <c r="K276" s="121">
        <v>43131</v>
      </c>
      <c r="L276" s="119">
        <v>408</v>
      </c>
      <c r="M276" s="119" t="s">
        <v>2732</v>
      </c>
    </row>
    <row r="277" spans="1:13">
      <c r="A277" s="119" t="s">
        <v>744</v>
      </c>
      <c r="B277" s="119" t="s">
        <v>397</v>
      </c>
      <c r="C277" s="119">
        <v>395.1</v>
      </c>
      <c r="D277" s="119">
        <v>404.7</v>
      </c>
      <c r="E277" s="119">
        <v>388</v>
      </c>
      <c r="F277" s="119">
        <v>398.55</v>
      </c>
      <c r="G277" s="119">
        <v>398</v>
      </c>
      <c r="H277" s="119">
        <v>401.7</v>
      </c>
      <c r="I277" s="119">
        <v>203904</v>
      </c>
      <c r="J277" s="119">
        <v>81093547.450000003</v>
      </c>
      <c r="K277" s="121">
        <v>43131</v>
      </c>
      <c r="L277" s="119">
        <v>6326</v>
      </c>
      <c r="M277" s="119" t="s">
        <v>745</v>
      </c>
    </row>
    <row r="278" spans="1:13">
      <c r="A278" s="119" t="s">
        <v>746</v>
      </c>
      <c r="B278" s="119" t="s">
        <v>397</v>
      </c>
      <c r="C278" s="119">
        <v>280</v>
      </c>
      <c r="D278" s="119">
        <v>284</v>
      </c>
      <c r="E278" s="119">
        <v>274.25</v>
      </c>
      <c r="F278" s="119">
        <v>278.10000000000002</v>
      </c>
      <c r="G278" s="119">
        <v>277.95</v>
      </c>
      <c r="H278" s="119">
        <v>276.75</v>
      </c>
      <c r="I278" s="119">
        <v>244309</v>
      </c>
      <c r="J278" s="119">
        <v>68275010.549999997</v>
      </c>
      <c r="K278" s="121">
        <v>43131</v>
      </c>
      <c r="L278" s="119">
        <v>6189</v>
      </c>
      <c r="M278" s="119" t="s">
        <v>747</v>
      </c>
    </row>
    <row r="279" spans="1:13">
      <c r="A279" s="119" t="s">
        <v>391</v>
      </c>
      <c r="B279" s="119" t="s">
        <v>397</v>
      </c>
      <c r="C279" s="119">
        <v>210.8</v>
      </c>
      <c r="D279" s="119">
        <v>210.85</v>
      </c>
      <c r="E279" s="119">
        <v>202.4</v>
      </c>
      <c r="F279" s="119">
        <v>204.1</v>
      </c>
      <c r="G279" s="119">
        <v>204.3</v>
      </c>
      <c r="H279" s="119">
        <v>207.85</v>
      </c>
      <c r="I279" s="119">
        <v>59212</v>
      </c>
      <c r="J279" s="119">
        <v>12182496.050000001</v>
      </c>
      <c r="K279" s="121">
        <v>43131</v>
      </c>
      <c r="L279" s="119">
        <v>1550</v>
      </c>
      <c r="M279" s="119" t="s">
        <v>748</v>
      </c>
    </row>
    <row r="280" spans="1:13">
      <c r="A280" s="119" t="s">
        <v>749</v>
      </c>
      <c r="B280" s="119" t="s">
        <v>397</v>
      </c>
      <c r="C280" s="119">
        <v>355</v>
      </c>
      <c r="D280" s="119">
        <v>364</v>
      </c>
      <c r="E280" s="119">
        <v>341</v>
      </c>
      <c r="F280" s="119">
        <v>345.8</v>
      </c>
      <c r="G280" s="119">
        <v>344.95</v>
      </c>
      <c r="H280" s="119">
        <v>354</v>
      </c>
      <c r="I280" s="119">
        <v>2592157</v>
      </c>
      <c r="J280" s="119">
        <v>907787752.95000005</v>
      </c>
      <c r="K280" s="121">
        <v>43131</v>
      </c>
      <c r="L280" s="119">
        <v>34958</v>
      </c>
      <c r="M280" s="119" t="s">
        <v>750</v>
      </c>
    </row>
    <row r="281" spans="1:13">
      <c r="A281" s="119" t="s">
        <v>751</v>
      </c>
      <c r="B281" s="119" t="s">
        <v>397</v>
      </c>
      <c r="C281" s="119">
        <v>110.4</v>
      </c>
      <c r="D281" s="119">
        <v>113.15</v>
      </c>
      <c r="E281" s="119">
        <v>108.6</v>
      </c>
      <c r="F281" s="119">
        <v>110.5</v>
      </c>
      <c r="G281" s="119">
        <v>110.65</v>
      </c>
      <c r="H281" s="119">
        <v>111.15</v>
      </c>
      <c r="I281" s="119">
        <v>445694</v>
      </c>
      <c r="J281" s="119">
        <v>49293338.549999997</v>
      </c>
      <c r="K281" s="121">
        <v>43131</v>
      </c>
      <c r="L281" s="119">
        <v>6982</v>
      </c>
      <c r="M281" s="119" t="s">
        <v>752</v>
      </c>
    </row>
    <row r="282" spans="1:13">
      <c r="A282" s="119" t="s">
        <v>753</v>
      </c>
      <c r="B282" s="119" t="s">
        <v>397</v>
      </c>
      <c r="C282" s="119">
        <v>25</v>
      </c>
      <c r="D282" s="119">
        <v>25.4</v>
      </c>
      <c r="E282" s="119">
        <v>24.85</v>
      </c>
      <c r="F282" s="119">
        <v>25.1</v>
      </c>
      <c r="G282" s="119">
        <v>25.15</v>
      </c>
      <c r="H282" s="119">
        <v>25.1</v>
      </c>
      <c r="I282" s="119">
        <v>1688090</v>
      </c>
      <c r="J282" s="119">
        <v>42262002.899999999</v>
      </c>
      <c r="K282" s="121">
        <v>43131</v>
      </c>
      <c r="L282" s="119">
        <v>3806</v>
      </c>
      <c r="M282" s="119" t="s">
        <v>754</v>
      </c>
    </row>
    <row r="283" spans="1:13">
      <c r="A283" s="119" t="s">
        <v>755</v>
      </c>
      <c r="B283" s="119" t="s">
        <v>397</v>
      </c>
      <c r="C283" s="119">
        <v>346</v>
      </c>
      <c r="D283" s="119">
        <v>397.5</v>
      </c>
      <c r="E283" s="119">
        <v>325</v>
      </c>
      <c r="F283" s="119">
        <v>373.95</v>
      </c>
      <c r="G283" s="119">
        <v>372.5</v>
      </c>
      <c r="H283" s="119">
        <v>339.5</v>
      </c>
      <c r="I283" s="119">
        <v>1299575</v>
      </c>
      <c r="J283" s="119">
        <v>490876705.55000001</v>
      </c>
      <c r="K283" s="121">
        <v>43131</v>
      </c>
      <c r="L283" s="119">
        <v>35785</v>
      </c>
      <c r="M283" s="119" t="s">
        <v>756</v>
      </c>
    </row>
    <row r="284" spans="1:13">
      <c r="A284" s="119" t="s">
        <v>2392</v>
      </c>
      <c r="B284" s="119" t="s">
        <v>397</v>
      </c>
      <c r="C284" s="119">
        <v>1604.95</v>
      </c>
      <c r="D284" s="119">
        <v>1634.95</v>
      </c>
      <c r="E284" s="119">
        <v>1577</v>
      </c>
      <c r="F284" s="119">
        <v>1596.5</v>
      </c>
      <c r="G284" s="119">
        <v>1599.95</v>
      </c>
      <c r="H284" s="119">
        <v>1625</v>
      </c>
      <c r="I284" s="119">
        <v>1329</v>
      </c>
      <c r="J284" s="119">
        <v>2134953.65</v>
      </c>
      <c r="K284" s="121">
        <v>43131</v>
      </c>
      <c r="L284" s="119">
        <v>196</v>
      </c>
      <c r="M284" s="119" t="s">
        <v>2393</v>
      </c>
    </row>
    <row r="285" spans="1:13">
      <c r="A285" s="119" t="s">
        <v>757</v>
      </c>
      <c r="B285" s="119" t="s">
        <v>397</v>
      </c>
      <c r="C285" s="119">
        <v>184.7</v>
      </c>
      <c r="D285" s="119">
        <v>192.3</v>
      </c>
      <c r="E285" s="119">
        <v>184.1</v>
      </c>
      <c r="F285" s="119">
        <v>190.7</v>
      </c>
      <c r="G285" s="119">
        <v>190.6</v>
      </c>
      <c r="H285" s="119">
        <v>182.4</v>
      </c>
      <c r="I285" s="119">
        <v>508243</v>
      </c>
      <c r="J285" s="119">
        <v>96243296.75</v>
      </c>
      <c r="K285" s="121">
        <v>43131</v>
      </c>
      <c r="L285" s="119">
        <v>8884</v>
      </c>
      <c r="M285" s="119" t="s">
        <v>758</v>
      </c>
    </row>
    <row r="286" spans="1:13">
      <c r="A286" s="119" t="s">
        <v>759</v>
      </c>
      <c r="B286" s="119" t="s">
        <v>397</v>
      </c>
      <c r="C286" s="119">
        <v>26.7</v>
      </c>
      <c r="D286" s="119">
        <v>27.15</v>
      </c>
      <c r="E286" s="119">
        <v>26.4</v>
      </c>
      <c r="F286" s="119">
        <v>26.7</v>
      </c>
      <c r="G286" s="119">
        <v>26.45</v>
      </c>
      <c r="H286" s="119">
        <v>26.6</v>
      </c>
      <c r="I286" s="119">
        <v>376118</v>
      </c>
      <c r="J286" s="119">
        <v>10075776.9</v>
      </c>
      <c r="K286" s="121">
        <v>43131</v>
      </c>
      <c r="L286" s="119">
        <v>1238</v>
      </c>
      <c r="M286" s="119" t="s">
        <v>760</v>
      </c>
    </row>
    <row r="287" spans="1:13">
      <c r="A287" s="119" t="s">
        <v>761</v>
      </c>
      <c r="B287" s="119" t="s">
        <v>397</v>
      </c>
      <c r="C287" s="119">
        <v>770</v>
      </c>
      <c r="D287" s="119">
        <v>783.75</v>
      </c>
      <c r="E287" s="119">
        <v>746.05</v>
      </c>
      <c r="F287" s="119">
        <v>756.95</v>
      </c>
      <c r="G287" s="119">
        <v>749</v>
      </c>
      <c r="H287" s="119">
        <v>769.8</v>
      </c>
      <c r="I287" s="119">
        <v>49191</v>
      </c>
      <c r="J287" s="119">
        <v>37529818.149999999</v>
      </c>
      <c r="K287" s="121">
        <v>43131</v>
      </c>
      <c r="L287" s="119">
        <v>5123</v>
      </c>
      <c r="M287" s="119" t="s">
        <v>762</v>
      </c>
    </row>
    <row r="288" spans="1:13">
      <c r="A288" s="119" t="s">
        <v>763</v>
      </c>
      <c r="B288" s="119" t="s">
        <v>397</v>
      </c>
      <c r="C288" s="119">
        <v>25.7</v>
      </c>
      <c r="D288" s="119">
        <v>26.55</v>
      </c>
      <c r="E288" s="119">
        <v>24.6</v>
      </c>
      <c r="F288" s="119">
        <v>25.15</v>
      </c>
      <c r="G288" s="119">
        <v>25.15</v>
      </c>
      <c r="H288" s="119">
        <v>24.95</v>
      </c>
      <c r="I288" s="119">
        <v>171711</v>
      </c>
      <c r="J288" s="119">
        <v>4425656.8</v>
      </c>
      <c r="K288" s="121">
        <v>43131</v>
      </c>
      <c r="L288" s="119">
        <v>816</v>
      </c>
      <c r="M288" s="119" t="s">
        <v>764</v>
      </c>
    </row>
    <row r="289" spans="1:13">
      <c r="A289" s="119" t="s">
        <v>234</v>
      </c>
      <c r="B289" s="119" t="s">
        <v>397</v>
      </c>
      <c r="C289" s="119">
        <v>586</v>
      </c>
      <c r="D289" s="119">
        <v>594</v>
      </c>
      <c r="E289" s="119">
        <v>578.1</v>
      </c>
      <c r="F289" s="119">
        <v>582.20000000000005</v>
      </c>
      <c r="G289" s="119">
        <v>582.1</v>
      </c>
      <c r="H289" s="119">
        <v>588.45000000000005</v>
      </c>
      <c r="I289" s="119">
        <v>2034304</v>
      </c>
      <c r="J289" s="119">
        <v>1189171786.5999999</v>
      </c>
      <c r="K289" s="121">
        <v>43131</v>
      </c>
      <c r="L289" s="119">
        <v>45951</v>
      </c>
      <c r="M289" s="119" t="s">
        <v>765</v>
      </c>
    </row>
    <row r="290" spans="1:13">
      <c r="A290" s="119" t="s">
        <v>766</v>
      </c>
      <c r="B290" s="119" t="s">
        <v>397</v>
      </c>
      <c r="C290" s="119">
        <v>460</v>
      </c>
      <c r="D290" s="119">
        <v>463</v>
      </c>
      <c r="E290" s="119">
        <v>422.1</v>
      </c>
      <c r="F290" s="119">
        <v>431.05</v>
      </c>
      <c r="G290" s="119">
        <v>427</v>
      </c>
      <c r="H290" s="119">
        <v>455.85</v>
      </c>
      <c r="I290" s="119">
        <v>5138</v>
      </c>
      <c r="J290" s="119">
        <v>2276233.0499999998</v>
      </c>
      <c r="K290" s="121">
        <v>43131</v>
      </c>
      <c r="L290" s="119">
        <v>234</v>
      </c>
      <c r="M290" s="119" t="s">
        <v>767</v>
      </c>
    </row>
    <row r="291" spans="1:13">
      <c r="A291" s="119" t="s">
        <v>2771</v>
      </c>
      <c r="B291" s="119" t="s">
        <v>397</v>
      </c>
      <c r="C291" s="119">
        <v>1153</v>
      </c>
      <c r="D291" s="119">
        <v>1170</v>
      </c>
      <c r="E291" s="119">
        <v>1109.75</v>
      </c>
      <c r="F291" s="119">
        <v>1148.8</v>
      </c>
      <c r="G291" s="119">
        <v>1150</v>
      </c>
      <c r="H291" s="119">
        <v>1149.75</v>
      </c>
      <c r="I291" s="119">
        <v>27621</v>
      </c>
      <c r="J291" s="119">
        <v>31600783.350000001</v>
      </c>
      <c r="K291" s="121">
        <v>43131</v>
      </c>
      <c r="L291" s="119">
        <v>2700</v>
      </c>
      <c r="M291" s="119" t="s">
        <v>2772</v>
      </c>
    </row>
    <row r="292" spans="1:13">
      <c r="A292" s="119" t="s">
        <v>2444</v>
      </c>
      <c r="B292" s="119" t="s">
        <v>397</v>
      </c>
      <c r="C292" s="119">
        <v>18.899999999999999</v>
      </c>
      <c r="D292" s="119">
        <v>19</v>
      </c>
      <c r="E292" s="119">
        <v>18.100000000000001</v>
      </c>
      <c r="F292" s="119">
        <v>18.3</v>
      </c>
      <c r="G292" s="119">
        <v>18.399999999999999</v>
      </c>
      <c r="H292" s="119">
        <v>18.55</v>
      </c>
      <c r="I292" s="119">
        <v>108100</v>
      </c>
      <c r="J292" s="119">
        <v>1986855.5</v>
      </c>
      <c r="K292" s="121">
        <v>43131</v>
      </c>
      <c r="L292" s="119">
        <v>558</v>
      </c>
      <c r="M292" s="119" t="s">
        <v>2445</v>
      </c>
    </row>
    <row r="293" spans="1:13">
      <c r="A293" s="119" t="s">
        <v>768</v>
      </c>
      <c r="B293" s="119" t="s">
        <v>397</v>
      </c>
      <c r="C293" s="119">
        <v>549.65</v>
      </c>
      <c r="D293" s="119">
        <v>559</v>
      </c>
      <c r="E293" s="119">
        <v>545</v>
      </c>
      <c r="F293" s="119">
        <v>549.25</v>
      </c>
      <c r="G293" s="119">
        <v>548</v>
      </c>
      <c r="H293" s="119">
        <v>557.95000000000005</v>
      </c>
      <c r="I293" s="119">
        <v>3410</v>
      </c>
      <c r="J293" s="119">
        <v>1879969.2</v>
      </c>
      <c r="K293" s="121">
        <v>43131</v>
      </c>
      <c r="L293" s="119">
        <v>148</v>
      </c>
      <c r="M293" s="119" t="s">
        <v>769</v>
      </c>
    </row>
    <row r="294" spans="1:13">
      <c r="A294" s="119" t="s">
        <v>61</v>
      </c>
      <c r="B294" s="119" t="s">
        <v>397</v>
      </c>
      <c r="C294" s="119">
        <v>75.150000000000006</v>
      </c>
      <c r="D294" s="119">
        <v>75.900000000000006</v>
      </c>
      <c r="E294" s="119">
        <v>74.650000000000006</v>
      </c>
      <c r="F294" s="119">
        <v>75.2</v>
      </c>
      <c r="G294" s="119">
        <v>75</v>
      </c>
      <c r="H294" s="119">
        <v>75.150000000000006</v>
      </c>
      <c r="I294" s="119">
        <v>3397963</v>
      </c>
      <c r="J294" s="119">
        <v>255535371.09999999</v>
      </c>
      <c r="K294" s="121">
        <v>43131</v>
      </c>
      <c r="L294" s="119">
        <v>9528</v>
      </c>
      <c r="M294" s="119" t="s">
        <v>770</v>
      </c>
    </row>
    <row r="295" spans="1:13">
      <c r="A295" s="119" t="s">
        <v>62</v>
      </c>
      <c r="B295" s="119" t="s">
        <v>397</v>
      </c>
      <c r="C295" s="119">
        <v>1079.9000000000001</v>
      </c>
      <c r="D295" s="119">
        <v>1079.9000000000001</v>
      </c>
      <c r="E295" s="119">
        <v>1009</v>
      </c>
      <c r="F295" s="119">
        <v>1039.4000000000001</v>
      </c>
      <c r="G295" s="119">
        <v>1043.05</v>
      </c>
      <c r="H295" s="119">
        <v>1079.9000000000001</v>
      </c>
      <c r="I295" s="119">
        <v>960918</v>
      </c>
      <c r="J295" s="119">
        <v>996280071.14999998</v>
      </c>
      <c r="K295" s="121">
        <v>43131</v>
      </c>
      <c r="L295" s="119">
        <v>32239</v>
      </c>
      <c r="M295" s="119" t="s">
        <v>771</v>
      </c>
    </row>
    <row r="296" spans="1:13">
      <c r="A296" s="119" t="s">
        <v>2737</v>
      </c>
      <c r="B296" s="119" t="s">
        <v>397</v>
      </c>
      <c r="C296" s="119">
        <v>3790</v>
      </c>
      <c r="D296" s="119">
        <v>3835</v>
      </c>
      <c r="E296" s="119">
        <v>3719.55</v>
      </c>
      <c r="F296" s="119">
        <v>3750.35</v>
      </c>
      <c r="G296" s="119">
        <v>3750</v>
      </c>
      <c r="H296" s="119">
        <v>3787.3</v>
      </c>
      <c r="I296" s="119">
        <v>60738</v>
      </c>
      <c r="J296" s="119">
        <v>228249284.75</v>
      </c>
      <c r="K296" s="121">
        <v>43131</v>
      </c>
      <c r="L296" s="119">
        <v>2826</v>
      </c>
      <c r="M296" s="119" t="s">
        <v>2741</v>
      </c>
    </row>
    <row r="297" spans="1:13">
      <c r="A297" s="119" t="s">
        <v>63</v>
      </c>
      <c r="B297" s="119" t="s">
        <v>397</v>
      </c>
      <c r="C297" s="119">
        <v>253.05</v>
      </c>
      <c r="D297" s="119">
        <v>257.60000000000002</v>
      </c>
      <c r="E297" s="119">
        <v>247.55</v>
      </c>
      <c r="F297" s="119">
        <v>250.1</v>
      </c>
      <c r="G297" s="119">
        <v>250.2</v>
      </c>
      <c r="H297" s="119">
        <v>253.9</v>
      </c>
      <c r="I297" s="119">
        <v>6309912</v>
      </c>
      <c r="J297" s="119">
        <v>1593833148.0999999</v>
      </c>
      <c r="K297" s="121">
        <v>43131</v>
      </c>
      <c r="L297" s="119">
        <v>37107</v>
      </c>
      <c r="M297" s="119" t="s">
        <v>772</v>
      </c>
    </row>
    <row r="298" spans="1:13">
      <c r="A298" s="119" t="s">
        <v>773</v>
      </c>
      <c r="B298" s="119" t="s">
        <v>397</v>
      </c>
      <c r="C298" s="119">
        <v>123.95</v>
      </c>
      <c r="D298" s="119">
        <v>133.9</v>
      </c>
      <c r="E298" s="119">
        <v>122.75</v>
      </c>
      <c r="F298" s="119">
        <v>129.15</v>
      </c>
      <c r="G298" s="119">
        <v>129.25</v>
      </c>
      <c r="H298" s="119">
        <v>124.45</v>
      </c>
      <c r="I298" s="119">
        <v>532596</v>
      </c>
      <c r="J298" s="119">
        <v>69793473.150000006</v>
      </c>
      <c r="K298" s="121">
        <v>43131</v>
      </c>
      <c r="L298" s="119">
        <v>8356</v>
      </c>
      <c r="M298" s="119" t="s">
        <v>774</v>
      </c>
    </row>
    <row r="299" spans="1:13">
      <c r="A299" s="119" t="s">
        <v>2463</v>
      </c>
      <c r="B299" s="119" t="s">
        <v>397</v>
      </c>
      <c r="C299" s="119">
        <v>1180</v>
      </c>
      <c r="D299" s="119">
        <v>1210</v>
      </c>
      <c r="E299" s="119">
        <v>1172.05</v>
      </c>
      <c r="F299" s="119">
        <v>1179.6500000000001</v>
      </c>
      <c r="G299" s="119">
        <v>1179.5</v>
      </c>
      <c r="H299" s="119">
        <v>1184.5999999999999</v>
      </c>
      <c r="I299" s="119">
        <v>750588</v>
      </c>
      <c r="J299" s="119">
        <v>894679463.10000002</v>
      </c>
      <c r="K299" s="121">
        <v>43131</v>
      </c>
      <c r="L299" s="119">
        <v>32636</v>
      </c>
      <c r="M299" s="119" t="s">
        <v>2464</v>
      </c>
    </row>
    <row r="300" spans="1:13">
      <c r="A300" s="119" t="s">
        <v>2991</v>
      </c>
      <c r="B300" s="119" t="s">
        <v>397</v>
      </c>
      <c r="C300" s="119">
        <v>8.8000000000000007</v>
      </c>
      <c r="D300" s="119">
        <v>9.4499999999999993</v>
      </c>
      <c r="E300" s="119">
        <v>8.65</v>
      </c>
      <c r="F300" s="119">
        <v>8.8000000000000007</v>
      </c>
      <c r="G300" s="119">
        <v>8.85</v>
      </c>
      <c r="H300" s="119">
        <v>9.1</v>
      </c>
      <c r="I300" s="119">
        <v>100827</v>
      </c>
      <c r="J300" s="119">
        <v>894048.15</v>
      </c>
      <c r="K300" s="121">
        <v>43131</v>
      </c>
      <c r="L300" s="119">
        <v>299</v>
      </c>
      <c r="M300" s="119" t="s">
        <v>2992</v>
      </c>
    </row>
    <row r="301" spans="1:13">
      <c r="A301" s="119" t="s">
        <v>2523</v>
      </c>
      <c r="B301" s="119" t="s">
        <v>397</v>
      </c>
      <c r="C301" s="119">
        <v>426.05</v>
      </c>
      <c r="D301" s="119">
        <v>460</v>
      </c>
      <c r="E301" s="119">
        <v>412</v>
      </c>
      <c r="F301" s="119">
        <v>446.7</v>
      </c>
      <c r="G301" s="119">
        <v>447.7</v>
      </c>
      <c r="H301" s="119">
        <v>426.1</v>
      </c>
      <c r="I301" s="119">
        <v>34527</v>
      </c>
      <c r="J301" s="119">
        <v>14893667.699999999</v>
      </c>
      <c r="K301" s="121">
        <v>43131</v>
      </c>
      <c r="L301" s="119">
        <v>841</v>
      </c>
      <c r="M301" s="119" t="s">
        <v>2725</v>
      </c>
    </row>
    <row r="302" spans="1:13">
      <c r="A302" s="119" t="s">
        <v>775</v>
      </c>
      <c r="B302" s="119" t="s">
        <v>397</v>
      </c>
      <c r="C302" s="119">
        <v>118.05</v>
      </c>
      <c r="D302" s="119">
        <v>121.3</v>
      </c>
      <c r="E302" s="119">
        <v>116.6</v>
      </c>
      <c r="F302" s="119">
        <v>117.75</v>
      </c>
      <c r="G302" s="119">
        <v>117.5</v>
      </c>
      <c r="H302" s="119">
        <v>119.9</v>
      </c>
      <c r="I302" s="119">
        <v>237167</v>
      </c>
      <c r="J302" s="119">
        <v>28166518.300000001</v>
      </c>
      <c r="K302" s="121">
        <v>43131</v>
      </c>
      <c r="L302" s="119">
        <v>3143</v>
      </c>
      <c r="M302" s="119" t="s">
        <v>776</v>
      </c>
    </row>
    <row r="303" spans="1:13">
      <c r="A303" s="119" t="s">
        <v>2885</v>
      </c>
      <c r="B303" s="119" t="s">
        <v>397</v>
      </c>
      <c r="C303" s="119">
        <v>151.1</v>
      </c>
      <c r="D303" s="119">
        <v>156</v>
      </c>
      <c r="E303" s="119">
        <v>147.5</v>
      </c>
      <c r="F303" s="119">
        <v>149.75</v>
      </c>
      <c r="G303" s="119">
        <v>151</v>
      </c>
      <c r="H303" s="119">
        <v>154.5</v>
      </c>
      <c r="I303" s="119">
        <v>47378</v>
      </c>
      <c r="J303" s="119">
        <v>7194899.6500000004</v>
      </c>
      <c r="K303" s="121">
        <v>43131</v>
      </c>
      <c r="L303" s="119">
        <v>630</v>
      </c>
      <c r="M303" s="119" t="s">
        <v>2886</v>
      </c>
    </row>
    <row r="304" spans="1:13">
      <c r="A304" s="119" t="s">
        <v>777</v>
      </c>
      <c r="B304" s="119" t="s">
        <v>397</v>
      </c>
      <c r="C304" s="119">
        <v>30.5</v>
      </c>
      <c r="D304" s="119">
        <v>30.5</v>
      </c>
      <c r="E304" s="119">
        <v>30.05</v>
      </c>
      <c r="F304" s="119">
        <v>30.2</v>
      </c>
      <c r="G304" s="119">
        <v>30.1</v>
      </c>
      <c r="H304" s="119">
        <v>30.2</v>
      </c>
      <c r="I304" s="119">
        <v>206447</v>
      </c>
      <c r="J304" s="119">
        <v>6244559.2000000002</v>
      </c>
      <c r="K304" s="121">
        <v>43131</v>
      </c>
      <c r="L304" s="119">
        <v>298</v>
      </c>
      <c r="M304" s="119" t="s">
        <v>778</v>
      </c>
    </row>
    <row r="305" spans="1:13">
      <c r="A305" s="119" t="s">
        <v>779</v>
      </c>
      <c r="B305" s="119" t="s">
        <v>397</v>
      </c>
      <c r="C305" s="119">
        <v>690</v>
      </c>
      <c r="D305" s="119">
        <v>789.9</v>
      </c>
      <c r="E305" s="119">
        <v>685.6</v>
      </c>
      <c r="F305" s="119">
        <v>764.75</v>
      </c>
      <c r="G305" s="119">
        <v>763</v>
      </c>
      <c r="H305" s="119">
        <v>694.2</v>
      </c>
      <c r="I305" s="119">
        <v>2474569</v>
      </c>
      <c r="J305" s="119">
        <v>1885632259.7</v>
      </c>
      <c r="K305" s="121">
        <v>43131</v>
      </c>
      <c r="L305" s="119">
        <v>66511</v>
      </c>
      <c r="M305" s="119" t="s">
        <v>780</v>
      </c>
    </row>
    <row r="306" spans="1:13">
      <c r="A306" s="119" t="s">
        <v>64</v>
      </c>
      <c r="B306" s="119" t="s">
        <v>397</v>
      </c>
      <c r="C306" s="119">
        <v>2293</v>
      </c>
      <c r="D306" s="119">
        <v>2306.15</v>
      </c>
      <c r="E306" s="119">
        <v>2203.5500000000002</v>
      </c>
      <c r="F306" s="119">
        <v>2225.35</v>
      </c>
      <c r="G306" s="119">
        <v>2224</v>
      </c>
      <c r="H306" s="119">
        <v>2306.15</v>
      </c>
      <c r="I306" s="119">
        <v>1143907</v>
      </c>
      <c r="J306" s="119">
        <v>2560376805.5</v>
      </c>
      <c r="K306" s="121">
        <v>43131</v>
      </c>
      <c r="L306" s="119">
        <v>71094</v>
      </c>
      <c r="M306" s="119" t="s">
        <v>781</v>
      </c>
    </row>
    <row r="307" spans="1:13">
      <c r="A307" s="119" t="s">
        <v>2507</v>
      </c>
      <c r="B307" s="119" t="s">
        <v>397</v>
      </c>
      <c r="C307" s="119">
        <v>44.25</v>
      </c>
      <c r="D307" s="119">
        <v>45.6</v>
      </c>
      <c r="E307" s="119">
        <v>44.05</v>
      </c>
      <c r="F307" s="119">
        <v>44.65</v>
      </c>
      <c r="G307" s="119">
        <v>45.2</v>
      </c>
      <c r="H307" s="119">
        <v>45</v>
      </c>
      <c r="I307" s="119">
        <v>10426</v>
      </c>
      <c r="J307" s="119">
        <v>467075.05</v>
      </c>
      <c r="K307" s="121">
        <v>43131</v>
      </c>
      <c r="L307" s="119">
        <v>117</v>
      </c>
      <c r="M307" s="119" t="s">
        <v>2508</v>
      </c>
    </row>
    <row r="308" spans="1:13">
      <c r="A308" s="119" t="s">
        <v>2367</v>
      </c>
      <c r="B308" s="119" t="s">
        <v>397</v>
      </c>
      <c r="C308" s="119">
        <v>41.45</v>
      </c>
      <c r="D308" s="119">
        <v>43.55</v>
      </c>
      <c r="E308" s="119">
        <v>40.1</v>
      </c>
      <c r="F308" s="119">
        <v>40.65</v>
      </c>
      <c r="G308" s="119">
        <v>40.25</v>
      </c>
      <c r="H308" s="119">
        <v>42</v>
      </c>
      <c r="I308" s="119">
        <v>123326</v>
      </c>
      <c r="J308" s="119">
        <v>5113059.6500000004</v>
      </c>
      <c r="K308" s="121">
        <v>43131</v>
      </c>
      <c r="L308" s="119">
        <v>918</v>
      </c>
      <c r="M308" s="119" t="s">
        <v>2368</v>
      </c>
    </row>
    <row r="309" spans="1:13">
      <c r="A309" s="119" t="s">
        <v>782</v>
      </c>
      <c r="B309" s="119" t="s">
        <v>397</v>
      </c>
      <c r="C309" s="119">
        <v>42.15</v>
      </c>
      <c r="D309" s="119">
        <v>44.2</v>
      </c>
      <c r="E309" s="119">
        <v>41.95</v>
      </c>
      <c r="F309" s="119">
        <v>42.8</v>
      </c>
      <c r="G309" s="119">
        <v>43</v>
      </c>
      <c r="H309" s="119">
        <v>42.15</v>
      </c>
      <c r="I309" s="119">
        <v>1242424</v>
      </c>
      <c r="J309" s="119">
        <v>53629617.75</v>
      </c>
      <c r="K309" s="121">
        <v>43131</v>
      </c>
      <c r="L309" s="119">
        <v>5984</v>
      </c>
      <c r="M309" s="119" t="s">
        <v>2622</v>
      </c>
    </row>
    <row r="310" spans="1:13">
      <c r="A310" s="119" t="s">
        <v>783</v>
      </c>
      <c r="B310" s="119" t="s">
        <v>397</v>
      </c>
      <c r="C310" s="119">
        <v>1850</v>
      </c>
      <c r="D310" s="119">
        <v>1888.8</v>
      </c>
      <c r="E310" s="119">
        <v>1840</v>
      </c>
      <c r="F310" s="119">
        <v>1859.4</v>
      </c>
      <c r="G310" s="119">
        <v>1858.15</v>
      </c>
      <c r="H310" s="119">
        <v>1860</v>
      </c>
      <c r="I310" s="119">
        <v>3003</v>
      </c>
      <c r="J310" s="119">
        <v>5594897.9000000004</v>
      </c>
      <c r="K310" s="121">
        <v>43131</v>
      </c>
      <c r="L310" s="119">
        <v>705</v>
      </c>
      <c r="M310" s="119" t="s">
        <v>784</v>
      </c>
    </row>
    <row r="311" spans="1:13">
      <c r="A311" s="119" t="s">
        <v>2887</v>
      </c>
      <c r="B311" s="119" t="s">
        <v>397</v>
      </c>
      <c r="C311" s="119">
        <v>5.5</v>
      </c>
      <c r="D311" s="119">
        <v>5.75</v>
      </c>
      <c r="E311" s="119">
        <v>5.4</v>
      </c>
      <c r="F311" s="119">
        <v>5.55</v>
      </c>
      <c r="G311" s="119">
        <v>5.55</v>
      </c>
      <c r="H311" s="119">
        <v>5.5</v>
      </c>
      <c r="I311" s="119">
        <v>70230</v>
      </c>
      <c r="J311" s="119">
        <v>393629</v>
      </c>
      <c r="K311" s="121">
        <v>43131</v>
      </c>
      <c r="L311" s="119">
        <v>116</v>
      </c>
      <c r="M311" s="119" t="s">
        <v>2888</v>
      </c>
    </row>
    <row r="312" spans="1:13">
      <c r="A312" s="119" t="s">
        <v>2728</v>
      </c>
      <c r="B312" s="119" t="s">
        <v>397</v>
      </c>
      <c r="C312" s="119">
        <v>342.3</v>
      </c>
      <c r="D312" s="119">
        <v>376.5</v>
      </c>
      <c r="E312" s="119">
        <v>332.1</v>
      </c>
      <c r="F312" s="119">
        <v>376.5</v>
      </c>
      <c r="G312" s="119">
        <v>376.5</v>
      </c>
      <c r="H312" s="119">
        <v>342.3</v>
      </c>
      <c r="I312" s="119">
        <v>6147</v>
      </c>
      <c r="J312" s="119">
        <v>2269580.85</v>
      </c>
      <c r="K312" s="121">
        <v>43131</v>
      </c>
      <c r="L312" s="119">
        <v>213</v>
      </c>
      <c r="M312" s="119" t="s">
        <v>2729</v>
      </c>
    </row>
    <row r="313" spans="1:13">
      <c r="A313" s="119" t="s">
        <v>785</v>
      </c>
      <c r="B313" s="119" t="s">
        <v>397</v>
      </c>
      <c r="C313" s="119">
        <v>1501</v>
      </c>
      <c r="D313" s="119">
        <v>1524.55</v>
      </c>
      <c r="E313" s="119">
        <v>1486.35</v>
      </c>
      <c r="F313" s="119">
        <v>1509.3</v>
      </c>
      <c r="G313" s="119">
        <v>1510.25</v>
      </c>
      <c r="H313" s="119">
        <v>1531.25</v>
      </c>
      <c r="I313" s="119">
        <v>161615</v>
      </c>
      <c r="J313" s="119">
        <v>242464603</v>
      </c>
      <c r="K313" s="121">
        <v>43131</v>
      </c>
      <c r="L313" s="119">
        <v>8096</v>
      </c>
      <c r="M313" s="119" t="s">
        <v>786</v>
      </c>
    </row>
    <row r="314" spans="1:13">
      <c r="A314" s="119" t="s">
        <v>787</v>
      </c>
      <c r="B314" s="119" t="s">
        <v>397</v>
      </c>
      <c r="C314" s="119">
        <v>286.89999999999998</v>
      </c>
      <c r="D314" s="119">
        <v>290</v>
      </c>
      <c r="E314" s="119">
        <v>279</v>
      </c>
      <c r="F314" s="119">
        <v>280.7</v>
      </c>
      <c r="G314" s="119">
        <v>279</v>
      </c>
      <c r="H314" s="119">
        <v>289.75</v>
      </c>
      <c r="I314" s="119">
        <v>3671514</v>
      </c>
      <c r="J314" s="119">
        <v>1051637285.5</v>
      </c>
      <c r="K314" s="121">
        <v>43131</v>
      </c>
      <c r="L314" s="119">
        <v>41666</v>
      </c>
      <c r="M314" s="119" t="s">
        <v>788</v>
      </c>
    </row>
    <row r="315" spans="1:13">
      <c r="A315" s="119" t="s">
        <v>65</v>
      </c>
      <c r="B315" s="119" t="s">
        <v>397</v>
      </c>
      <c r="C315" s="119">
        <v>26827.3</v>
      </c>
      <c r="D315" s="119">
        <v>27387</v>
      </c>
      <c r="E315" s="119">
        <v>26525.15</v>
      </c>
      <c r="F315" s="119">
        <v>26923.599999999999</v>
      </c>
      <c r="G315" s="119">
        <v>26870</v>
      </c>
      <c r="H315" s="119">
        <v>26689.4</v>
      </c>
      <c r="I315" s="119">
        <v>137766</v>
      </c>
      <c r="J315" s="119">
        <v>3715271418.5500002</v>
      </c>
      <c r="K315" s="121">
        <v>43131</v>
      </c>
      <c r="L315" s="119">
        <v>33017</v>
      </c>
      <c r="M315" s="119" t="s">
        <v>789</v>
      </c>
    </row>
    <row r="316" spans="1:13">
      <c r="A316" s="119" t="s">
        <v>790</v>
      </c>
      <c r="B316" s="119" t="s">
        <v>397</v>
      </c>
      <c r="C316" s="119">
        <v>325.2</v>
      </c>
      <c r="D316" s="119">
        <v>337.5</v>
      </c>
      <c r="E316" s="119">
        <v>320.55</v>
      </c>
      <c r="F316" s="119">
        <v>328.45</v>
      </c>
      <c r="G316" s="119">
        <v>332</v>
      </c>
      <c r="H316" s="119">
        <v>325.2</v>
      </c>
      <c r="I316" s="119">
        <v>228555</v>
      </c>
      <c r="J316" s="119">
        <v>75273120.299999997</v>
      </c>
      <c r="K316" s="121">
        <v>43131</v>
      </c>
      <c r="L316" s="119">
        <v>7634</v>
      </c>
      <c r="M316" s="119" t="s">
        <v>791</v>
      </c>
    </row>
    <row r="317" spans="1:13">
      <c r="A317" s="119" t="s">
        <v>2821</v>
      </c>
      <c r="B317" s="119" t="s">
        <v>397</v>
      </c>
      <c r="C317" s="119">
        <v>497</v>
      </c>
      <c r="D317" s="119">
        <v>509.7</v>
      </c>
      <c r="E317" s="119">
        <v>482.45</v>
      </c>
      <c r="F317" s="119">
        <v>486.5</v>
      </c>
      <c r="G317" s="119">
        <v>485.1</v>
      </c>
      <c r="H317" s="119">
        <v>507.5</v>
      </c>
      <c r="I317" s="119">
        <v>10940</v>
      </c>
      <c r="J317" s="119">
        <v>5399338.5</v>
      </c>
      <c r="K317" s="121">
        <v>43131</v>
      </c>
      <c r="L317" s="119">
        <v>687</v>
      </c>
      <c r="M317" s="119" t="s">
        <v>2822</v>
      </c>
    </row>
    <row r="318" spans="1:13">
      <c r="A318" s="119" t="s">
        <v>792</v>
      </c>
      <c r="B318" s="119" t="s">
        <v>397</v>
      </c>
      <c r="C318" s="119">
        <v>199.2</v>
      </c>
      <c r="D318" s="119">
        <v>199.2</v>
      </c>
      <c r="E318" s="119">
        <v>187.5</v>
      </c>
      <c r="F318" s="119">
        <v>191.3</v>
      </c>
      <c r="G318" s="119">
        <v>191.15</v>
      </c>
      <c r="H318" s="119">
        <v>198.9</v>
      </c>
      <c r="I318" s="119">
        <v>269869</v>
      </c>
      <c r="J318" s="119">
        <v>52056307.75</v>
      </c>
      <c r="K318" s="121">
        <v>43131</v>
      </c>
      <c r="L318" s="119">
        <v>5917</v>
      </c>
      <c r="M318" s="119" t="s">
        <v>793</v>
      </c>
    </row>
    <row r="319" spans="1:13">
      <c r="A319" s="119" t="s">
        <v>2504</v>
      </c>
      <c r="B319" s="119" t="s">
        <v>397</v>
      </c>
      <c r="C319" s="119">
        <v>508</v>
      </c>
      <c r="D319" s="119">
        <v>508</v>
      </c>
      <c r="E319" s="119">
        <v>485</v>
      </c>
      <c r="F319" s="119">
        <v>488.05</v>
      </c>
      <c r="G319" s="119">
        <v>490</v>
      </c>
      <c r="H319" s="119">
        <v>495.25</v>
      </c>
      <c r="I319" s="119">
        <v>1344</v>
      </c>
      <c r="J319" s="119">
        <v>660478.1</v>
      </c>
      <c r="K319" s="121">
        <v>43131</v>
      </c>
      <c r="L319" s="119">
        <v>78</v>
      </c>
      <c r="M319" s="119" t="s">
        <v>2505</v>
      </c>
    </row>
    <row r="320" spans="1:13">
      <c r="A320" s="119" t="s">
        <v>794</v>
      </c>
      <c r="B320" s="119" t="s">
        <v>397</v>
      </c>
      <c r="C320" s="119">
        <v>56.1</v>
      </c>
      <c r="D320" s="119">
        <v>57.7</v>
      </c>
      <c r="E320" s="119">
        <v>54.6</v>
      </c>
      <c r="F320" s="119">
        <v>56</v>
      </c>
      <c r="G320" s="119">
        <v>56.3</v>
      </c>
      <c r="H320" s="119">
        <v>56.5</v>
      </c>
      <c r="I320" s="119">
        <v>899772</v>
      </c>
      <c r="J320" s="119">
        <v>50590328.100000001</v>
      </c>
      <c r="K320" s="121">
        <v>43131</v>
      </c>
      <c r="L320" s="119">
        <v>4776</v>
      </c>
      <c r="M320" s="119" t="s">
        <v>795</v>
      </c>
    </row>
    <row r="321" spans="1:13">
      <c r="A321" s="119" t="s">
        <v>796</v>
      </c>
      <c r="B321" s="119" t="s">
        <v>397</v>
      </c>
      <c r="C321" s="119">
        <v>91.6</v>
      </c>
      <c r="D321" s="119">
        <v>94.25</v>
      </c>
      <c r="E321" s="119">
        <v>89.7</v>
      </c>
      <c r="F321" s="119">
        <v>90</v>
      </c>
      <c r="G321" s="119">
        <v>90.1</v>
      </c>
      <c r="H321" s="119">
        <v>91.6</v>
      </c>
      <c r="I321" s="119">
        <v>646810</v>
      </c>
      <c r="J321" s="119">
        <v>58870187.399999999</v>
      </c>
      <c r="K321" s="121">
        <v>43131</v>
      </c>
      <c r="L321" s="119">
        <v>4235</v>
      </c>
      <c r="M321" s="119" t="s">
        <v>797</v>
      </c>
    </row>
    <row r="322" spans="1:13">
      <c r="A322" s="119" t="s">
        <v>798</v>
      </c>
      <c r="B322" s="119" t="s">
        <v>397</v>
      </c>
      <c r="C322" s="119">
        <v>34</v>
      </c>
      <c r="D322" s="119">
        <v>34.9</v>
      </c>
      <c r="E322" s="119">
        <v>33.5</v>
      </c>
      <c r="F322" s="119">
        <v>33.950000000000003</v>
      </c>
      <c r="G322" s="119">
        <v>34</v>
      </c>
      <c r="H322" s="119">
        <v>34.549999999999997</v>
      </c>
      <c r="I322" s="119">
        <v>306260</v>
      </c>
      <c r="J322" s="119">
        <v>10458685.6</v>
      </c>
      <c r="K322" s="121">
        <v>43131</v>
      </c>
      <c r="L322" s="119">
        <v>1616</v>
      </c>
      <c r="M322" s="119" t="s">
        <v>799</v>
      </c>
    </row>
    <row r="323" spans="1:13">
      <c r="A323" s="119" t="s">
        <v>2678</v>
      </c>
      <c r="B323" s="119" t="s">
        <v>397</v>
      </c>
      <c r="C323" s="119">
        <v>157.15</v>
      </c>
      <c r="D323" s="119">
        <v>162.80000000000001</v>
      </c>
      <c r="E323" s="119">
        <v>157.1</v>
      </c>
      <c r="F323" s="119">
        <v>158.25</v>
      </c>
      <c r="G323" s="119">
        <v>158.4</v>
      </c>
      <c r="H323" s="119">
        <v>159.5</v>
      </c>
      <c r="I323" s="119">
        <v>4194</v>
      </c>
      <c r="J323" s="119">
        <v>667266</v>
      </c>
      <c r="K323" s="121">
        <v>43131</v>
      </c>
      <c r="L323" s="119">
        <v>148</v>
      </c>
      <c r="M323" s="119" t="s">
        <v>2679</v>
      </c>
    </row>
    <row r="324" spans="1:13">
      <c r="A324" s="119" t="s">
        <v>800</v>
      </c>
      <c r="B324" s="119" t="s">
        <v>397</v>
      </c>
      <c r="C324" s="119">
        <v>313</v>
      </c>
      <c r="D324" s="119">
        <v>318.7</v>
      </c>
      <c r="E324" s="119">
        <v>305.55</v>
      </c>
      <c r="F324" s="119">
        <v>309.89999999999998</v>
      </c>
      <c r="G324" s="119">
        <v>316</v>
      </c>
      <c r="H324" s="119">
        <v>314.7</v>
      </c>
      <c r="I324" s="119">
        <v>79741</v>
      </c>
      <c r="J324" s="119">
        <v>24960968.25</v>
      </c>
      <c r="K324" s="121">
        <v>43131</v>
      </c>
      <c r="L324" s="119">
        <v>3047</v>
      </c>
      <c r="M324" s="119" t="s">
        <v>801</v>
      </c>
    </row>
    <row r="325" spans="1:13">
      <c r="A325" s="119" t="s">
        <v>802</v>
      </c>
      <c r="B325" s="119" t="s">
        <v>397</v>
      </c>
      <c r="C325" s="119">
        <v>48</v>
      </c>
      <c r="D325" s="119">
        <v>50.4</v>
      </c>
      <c r="E325" s="119">
        <v>48</v>
      </c>
      <c r="F325" s="119">
        <v>48.2</v>
      </c>
      <c r="G325" s="119">
        <v>48.35</v>
      </c>
      <c r="H325" s="119">
        <v>48.45</v>
      </c>
      <c r="I325" s="119">
        <v>47380</v>
      </c>
      <c r="J325" s="119">
        <v>2326233.75</v>
      </c>
      <c r="K325" s="121">
        <v>43131</v>
      </c>
      <c r="L325" s="119">
        <v>234</v>
      </c>
      <c r="M325" s="119" t="s">
        <v>803</v>
      </c>
    </row>
    <row r="326" spans="1:13">
      <c r="A326" s="119" t="s">
        <v>2524</v>
      </c>
      <c r="B326" s="119" t="s">
        <v>397</v>
      </c>
      <c r="C326" s="119">
        <v>325.55</v>
      </c>
      <c r="D326" s="119">
        <v>335</v>
      </c>
      <c r="E326" s="119">
        <v>316.2</v>
      </c>
      <c r="F326" s="119">
        <v>324.10000000000002</v>
      </c>
      <c r="G326" s="119">
        <v>322.60000000000002</v>
      </c>
      <c r="H326" s="119">
        <v>329.3</v>
      </c>
      <c r="I326" s="119">
        <v>215562</v>
      </c>
      <c r="J326" s="119">
        <v>70009467.299999997</v>
      </c>
      <c r="K326" s="121">
        <v>43131</v>
      </c>
      <c r="L326" s="119">
        <v>1532</v>
      </c>
      <c r="M326" s="119" t="s">
        <v>2525</v>
      </c>
    </row>
    <row r="327" spans="1:13">
      <c r="A327" s="119" t="s">
        <v>197</v>
      </c>
      <c r="B327" s="119" t="s">
        <v>397</v>
      </c>
      <c r="C327" s="119">
        <v>1135.2</v>
      </c>
      <c r="D327" s="119">
        <v>1144.9000000000001</v>
      </c>
      <c r="E327" s="119">
        <v>1106.3</v>
      </c>
      <c r="F327" s="119">
        <v>1124.75</v>
      </c>
      <c r="G327" s="119">
        <v>1118.45</v>
      </c>
      <c r="H327" s="119">
        <v>1142.5999999999999</v>
      </c>
      <c r="I327" s="119">
        <v>557660</v>
      </c>
      <c r="J327" s="119">
        <v>624909512.45000005</v>
      </c>
      <c r="K327" s="121">
        <v>43131</v>
      </c>
      <c r="L327" s="119">
        <v>33002</v>
      </c>
      <c r="M327" s="119" t="s">
        <v>804</v>
      </c>
    </row>
    <row r="328" spans="1:13">
      <c r="A328" s="119" t="s">
        <v>2889</v>
      </c>
      <c r="B328" s="119" t="s">
        <v>397</v>
      </c>
      <c r="C328" s="119">
        <v>20.100000000000001</v>
      </c>
      <c r="D328" s="119">
        <v>20.45</v>
      </c>
      <c r="E328" s="119">
        <v>19.649999999999999</v>
      </c>
      <c r="F328" s="119">
        <v>20</v>
      </c>
      <c r="G328" s="119">
        <v>20.149999999999999</v>
      </c>
      <c r="H328" s="119">
        <v>20.149999999999999</v>
      </c>
      <c r="I328" s="119">
        <v>101406</v>
      </c>
      <c r="J328" s="119">
        <v>2033906.45</v>
      </c>
      <c r="K328" s="121">
        <v>43131</v>
      </c>
      <c r="L328" s="119">
        <v>416</v>
      </c>
      <c r="M328" s="119" t="s">
        <v>2890</v>
      </c>
    </row>
    <row r="329" spans="1:13">
      <c r="A329" s="119" t="s">
        <v>2680</v>
      </c>
      <c r="B329" s="119" t="s">
        <v>397</v>
      </c>
      <c r="C329" s="119">
        <v>223</v>
      </c>
      <c r="D329" s="119">
        <v>223.9</v>
      </c>
      <c r="E329" s="119">
        <v>207.1</v>
      </c>
      <c r="F329" s="119">
        <v>215.15</v>
      </c>
      <c r="G329" s="119">
        <v>217</v>
      </c>
      <c r="H329" s="119">
        <v>219.4</v>
      </c>
      <c r="I329" s="119">
        <v>117639</v>
      </c>
      <c r="J329" s="119">
        <v>25114799.100000001</v>
      </c>
      <c r="K329" s="121">
        <v>43131</v>
      </c>
      <c r="L329" s="119">
        <v>2330</v>
      </c>
      <c r="M329" s="119" t="s">
        <v>2681</v>
      </c>
    </row>
    <row r="330" spans="1:13">
      <c r="A330" s="119" t="s">
        <v>805</v>
      </c>
      <c r="B330" s="119" t="s">
        <v>397</v>
      </c>
      <c r="C330" s="119">
        <v>193.9</v>
      </c>
      <c r="D330" s="119">
        <v>199.5</v>
      </c>
      <c r="E330" s="119">
        <v>183.2</v>
      </c>
      <c r="F330" s="119">
        <v>190.85</v>
      </c>
      <c r="G330" s="119">
        <v>190</v>
      </c>
      <c r="H330" s="119">
        <v>190.85</v>
      </c>
      <c r="I330" s="119">
        <v>34605</v>
      </c>
      <c r="J330" s="119">
        <v>6568952</v>
      </c>
      <c r="K330" s="121">
        <v>43131</v>
      </c>
      <c r="L330" s="119">
        <v>779</v>
      </c>
      <c r="M330" s="119" t="s">
        <v>806</v>
      </c>
    </row>
    <row r="331" spans="1:13">
      <c r="A331" s="119" t="s">
        <v>2300</v>
      </c>
      <c r="B331" s="119" t="s">
        <v>397</v>
      </c>
      <c r="C331" s="119">
        <v>1198</v>
      </c>
      <c r="D331" s="119">
        <v>1207.9000000000001</v>
      </c>
      <c r="E331" s="119">
        <v>1151.05</v>
      </c>
      <c r="F331" s="119">
        <v>1194.8499999999999</v>
      </c>
      <c r="G331" s="119">
        <v>1195</v>
      </c>
      <c r="H331" s="119">
        <v>1197.6500000000001</v>
      </c>
      <c r="I331" s="119">
        <v>122159</v>
      </c>
      <c r="J331" s="119">
        <v>144261680.65000001</v>
      </c>
      <c r="K331" s="121">
        <v>43131</v>
      </c>
      <c r="L331" s="119">
        <v>10497</v>
      </c>
      <c r="M331" s="119" t="s">
        <v>2301</v>
      </c>
    </row>
    <row r="332" spans="1:13">
      <c r="A332" s="119" t="s">
        <v>2446</v>
      </c>
      <c r="B332" s="119" t="s">
        <v>397</v>
      </c>
      <c r="C332" s="119">
        <v>27.45</v>
      </c>
      <c r="D332" s="119">
        <v>27.45</v>
      </c>
      <c r="E332" s="119">
        <v>25.85</v>
      </c>
      <c r="F332" s="119">
        <v>26.05</v>
      </c>
      <c r="G332" s="119">
        <v>26.1</v>
      </c>
      <c r="H332" s="119">
        <v>26.7</v>
      </c>
      <c r="I332" s="119">
        <v>97787</v>
      </c>
      <c r="J332" s="119">
        <v>2609257.7000000002</v>
      </c>
      <c r="K332" s="121">
        <v>43131</v>
      </c>
      <c r="L332" s="119">
        <v>457</v>
      </c>
      <c r="M332" s="119" t="s">
        <v>2447</v>
      </c>
    </row>
    <row r="333" spans="1:13">
      <c r="A333" s="119" t="s">
        <v>66</v>
      </c>
      <c r="B333" s="119" t="s">
        <v>397</v>
      </c>
      <c r="C333" s="119">
        <v>175.65</v>
      </c>
      <c r="D333" s="119">
        <v>179</v>
      </c>
      <c r="E333" s="119">
        <v>171.9</v>
      </c>
      <c r="F333" s="119">
        <v>177.5</v>
      </c>
      <c r="G333" s="119">
        <v>177.6</v>
      </c>
      <c r="H333" s="119">
        <v>172.95</v>
      </c>
      <c r="I333" s="119">
        <v>4122602</v>
      </c>
      <c r="J333" s="119">
        <v>723072799.95000005</v>
      </c>
      <c r="K333" s="121">
        <v>43131</v>
      </c>
      <c r="L333" s="119">
        <v>47305</v>
      </c>
      <c r="M333" s="119" t="s">
        <v>807</v>
      </c>
    </row>
    <row r="334" spans="1:13">
      <c r="A334" s="119" t="s">
        <v>808</v>
      </c>
      <c r="B334" s="119" t="s">
        <v>397</v>
      </c>
      <c r="C334" s="119">
        <v>728.05</v>
      </c>
      <c r="D334" s="119">
        <v>745</v>
      </c>
      <c r="E334" s="119">
        <v>682</v>
      </c>
      <c r="F334" s="119">
        <v>705.2</v>
      </c>
      <c r="G334" s="119">
        <v>708</v>
      </c>
      <c r="H334" s="119">
        <v>739.05</v>
      </c>
      <c r="I334" s="119">
        <v>49103</v>
      </c>
      <c r="J334" s="119">
        <v>34626109.450000003</v>
      </c>
      <c r="K334" s="121">
        <v>43131</v>
      </c>
      <c r="L334" s="119">
        <v>3520</v>
      </c>
      <c r="M334" s="119" t="s">
        <v>809</v>
      </c>
    </row>
    <row r="335" spans="1:13">
      <c r="A335" s="119" t="s">
        <v>3153</v>
      </c>
      <c r="B335" s="119" t="s">
        <v>397</v>
      </c>
      <c r="C335" s="119">
        <v>240</v>
      </c>
      <c r="D335" s="119">
        <v>244.9</v>
      </c>
      <c r="E335" s="119">
        <v>240</v>
      </c>
      <c r="F335" s="119">
        <v>243.17</v>
      </c>
      <c r="G335" s="119">
        <v>244</v>
      </c>
      <c r="H335" s="119">
        <v>235.16</v>
      </c>
      <c r="I335" s="119">
        <v>108</v>
      </c>
      <c r="J335" s="119">
        <v>26187</v>
      </c>
      <c r="K335" s="121">
        <v>43131</v>
      </c>
      <c r="L335" s="119">
        <v>6</v>
      </c>
      <c r="M335" s="119" t="s">
        <v>3154</v>
      </c>
    </row>
    <row r="336" spans="1:13">
      <c r="A336" s="119" t="s">
        <v>810</v>
      </c>
      <c r="B336" s="119" t="s">
        <v>397</v>
      </c>
      <c r="C336" s="119">
        <v>149.1</v>
      </c>
      <c r="D336" s="119">
        <v>151.35</v>
      </c>
      <c r="E336" s="119">
        <v>146.4</v>
      </c>
      <c r="F336" s="119">
        <v>148.35</v>
      </c>
      <c r="G336" s="119">
        <v>148</v>
      </c>
      <c r="H336" s="119">
        <v>150.55000000000001</v>
      </c>
      <c r="I336" s="119">
        <v>2366328</v>
      </c>
      <c r="J336" s="119">
        <v>353083907</v>
      </c>
      <c r="K336" s="121">
        <v>43131</v>
      </c>
      <c r="L336" s="119">
        <v>12122</v>
      </c>
      <c r="M336" s="119" t="s">
        <v>811</v>
      </c>
    </row>
    <row r="337" spans="1:13">
      <c r="A337" s="119" t="s">
        <v>2575</v>
      </c>
      <c r="B337" s="119" t="s">
        <v>397</v>
      </c>
      <c r="C337" s="119">
        <v>775</v>
      </c>
      <c r="D337" s="119">
        <v>787.9</v>
      </c>
      <c r="E337" s="119">
        <v>773.4</v>
      </c>
      <c r="F337" s="119">
        <v>782.2</v>
      </c>
      <c r="G337" s="119">
        <v>784.8</v>
      </c>
      <c r="H337" s="119">
        <v>778.35</v>
      </c>
      <c r="I337" s="119">
        <v>90355</v>
      </c>
      <c r="J337" s="119">
        <v>70372786.299999997</v>
      </c>
      <c r="K337" s="121">
        <v>43131</v>
      </c>
      <c r="L337" s="119">
        <v>2308</v>
      </c>
      <c r="M337" s="119" t="s">
        <v>2576</v>
      </c>
    </row>
    <row r="338" spans="1:13">
      <c r="A338" s="119" t="s">
        <v>812</v>
      </c>
      <c r="B338" s="119" t="s">
        <v>397</v>
      </c>
      <c r="C338" s="119">
        <v>203.3</v>
      </c>
      <c r="D338" s="119">
        <v>207.3</v>
      </c>
      <c r="E338" s="119">
        <v>200.05</v>
      </c>
      <c r="F338" s="119">
        <v>202.2</v>
      </c>
      <c r="G338" s="119">
        <v>201.25</v>
      </c>
      <c r="H338" s="119">
        <v>203.7</v>
      </c>
      <c r="I338" s="119">
        <v>490068</v>
      </c>
      <c r="J338" s="119">
        <v>99506142</v>
      </c>
      <c r="K338" s="121">
        <v>43131</v>
      </c>
      <c r="L338" s="119">
        <v>6649</v>
      </c>
      <c r="M338" s="119" t="s">
        <v>813</v>
      </c>
    </row>
    <row r="339" spans="1:13">
      <c r="A339" s="119" t="s">
        <v>814</v>
      </c>
      <c r="B339" s="119" t="s">
        <v>397</v>
      </c>
      <c r="C339" s="119">
        <v>788.4</v>
      </c>
      <c r="D339" s="119">
        <v>794.5</v>
      </c>
      <c r="E339" s="119">
        <v>753.5</v>
      </c>
      <c r="F339" s="119">
        <v>772.1</v>
      </c>
      <c r="G339" s="119">
        <v>762.2</v>
      </c>
      <c r="H339" s="119">
        <v>791.6</v>
      </c>
      <c r="I339" s="119">
        <v>8576</v>
      </c>
      <c r="J339" s="119">
        <v>6671673</v>
      </c>
      <c r="K339" s="121">
        <v>43131</v>
      </c>
      <c r="L339" s="119">
        <v>623</v>
      </c>
      <c r="M339" s="119" t="s">
        <v>815</v>
      </c>
    </row>
    <row r="340" spans="1:13">
      <c r="A340" s="119" t="s">
        <v>816</v>
      </c>
      <c r="B340" s="119" t="s">
        <v>397</v>
      </c>
      <c r="C340" s="119">
        <v>831</v>
      </c>
      <c r="D340" s="119">
        <v>842</v>
      </c>
      <c r="E340" s="119">
        <v>797</v>
      </c>
      <c r="F340" s="119">
        <v>811.75</v>
      </c>
      <c r="G340" s="119">
        <v>813</v>
      </c>
      <c r="H340" s="119">
        <v>832.9</v>
      </c>
      <c r="I340" s="119">
        <v>2953781</v>
      </c>
      <c r="J340" s="119">
        <v>2426156113.8000002</v>
      </c>
      <c r="K340" s="121">
        <v>43131</v>
      </c>
      <c r="L340" s="119">
        <v>66174</v>
      </c>
      <c r="M340" s="119" t="s">
        <v>817</v>
      </c>
    </row>
    <row r="341" spans="1:13">
      <c r="A341" s="119" t="s">
        <v>818</v>
      </c>
      <c r="B341" s="119" t="s">
        <v>397</v>
      </c>
      <c r="C341" s="119">
        <v>28.5</v>
      </c>
      <c r="D341" s="119">
        <v>28.9</v>
      </c>
      <c r="E341" s="119">
        <v>28.4</v>
      </c>
      <c r="F341" s="119">
        <v>28.85</v>
      </c>
      <c r="G341" s="119">
        <v>28.5</v>
      </c>
      <c r="H341" s="119">
        <v>28.8</v>
      </c>
      <c r="I341" s="119">
        <v>44476</v>
      </c>
      <c r="J341" s="119">
        <v>1276000.55</v>
      </c>
      <c r="K341" s="121">
        <v>43131</v>
      </c>
      <c r="L341" s="119">
        <v>155</v>
      </c>
      <c r="M341" s="119" t="s">
        <v>819</v>
      </c>
    </row>
    <row r="342" spans="1:13">
      <c r="A342" s="119" t="s">
        <v>820</v>
      </c>
      <c r="B342" s="119" t="s">
        <v>397</v>
      </c>
      <c r="C342" s="119">
        <v>292</v>
      </c>
      <c r="D342" s="119">
        <v>292</v>
      </c>
      <c r="E342" s="119">
        <v>282.3</v>
      </c>
      <c r="F342" s="119">
        <v>284.75</v>
      </c>
      <c r="G342" s="119">
        <v>284</v>
      </c>
      <c r="H342" s="119">
        <v>292</v>
      </c>
      <c r="I342" s="119">
        <v>186229</v>
      </c>
      <c r="J342" s="119">
        <v>53365260</v>
      </c>
      <c r="K342" s="121">
        <v>43131</v>
      </c>
      <c r="L342" s="119">
        <v>1428</v>
      </c>
      <c r="M342" s="119" t="s">
        <v>821</v>
      </c>
    </row>
    <row r="343" spans="1:13">
      <c r="A343" s="119" t="s">
        <v>2448</v>
      </c>
      <c r="B343" s="119" t="s">
        <v>397</v>
      </c>
      <c r="C343" s="119">
        <v>73.349999999999994</v>
      </c>
      <c r="D343" s="119">
        <v>73.349999999999994</v>
      </c>
      <c r="E343" s="119">
        <v>70.599999999999994</v>
      </c>
      <c r="F343" s="119">
        <v>73.349999999999994</v>
      </c>
      <c r="G343" s="119">
        <v>73.349999999999994</v>
      </c>
      <c r="H343" s="119">
        <v>66.7</v>
      </c>
      <c r="I343" s="119">
        <v>1741884</v>
      </c>
      <c r="J343" s="119">
        <v>127467022</v>
      </c>
      <c r="K343" s="121">
        <v>43131</v>
      </c>
      <c r="L343" s="119">
        <v>2645</v>
      </c>
      <c r="M343" s="119" t="s">
        <v>2449</v>
      </c>
    </row>
    <row r="344" spans="1:13">
      <c r="A344" s="119" t="s">
        <v>2682</v>
      </c>
      <c r="B344" s="119" t="s">
        <v>397</v>
      </c>
      <c r="C344" s="119">
        <v>7.75</v>
      </c>
      <c r="D344" s="119">
        <v>7.95</v>
      </c>
      <c r="E344" s="119">
        <v>7.5</v>
      </c>
      <c r="F344" s="119">
        <v>7.8</v>
      </c>
      <c r="G344" s="119">
        <v>7.85</v>
      </c>
      <c r="H344" s="119">
        <v>7.6</v>
      </c>
      <c r="I344" s="119">
        <v>42714</v>
      </c>
      <c r="J344" s="119">
        <v>330436.45</v>
      </c>
      <c r="K344" s="121">
        <v>43131</v>
      </c>
      <c r="L344" s="119">
        <v>86</v>
      </c>
      <c r="M344" s="119" t="s">
        <v>2683</v>
      </c>
    </row>
    <row r="345" spans="1:13">
      <c r="A345" s="119" t="s">
        <v>2937</v>
      </c>
      <c r="B345" s="119" t="s">
        <v>397</v>
      </c>
      <c r="C345" s="119">
        <v>34.5</v>
      </c>
      <c r="D345" s="119">
        <v>37.950000000000003</v>
      </c>
      <c r="E345" s="119">
        <v>34.5</v>
      </c>
      <c r="F345" s="119">
        <v>36.65</v>
      </c>
      <c r="G345" s="119">
        <v>36.65</v>
      </c>
      <c r="H345" s="119">
        <v>36.799999999999997</v>
      </c>
      <c r="I345" s="119">
        <v>1318</v>
      </c>
      <c r="J345" s="119">
        <v>48443.35</v>
      </c>
      <c r="K345" s="121">
        <v>43131</v>
      </c>
      <c r="L345" s="119">
        <v>40</v>
      </c>
      <c r="M345" s="119" t="s">
        <v>2938</v>
      </c>
    </row>
    <row r="346" spans="1:13">
      <c r="A346" s="119" t="s">
        <v>822</v>
      </c>
      <c r="B346" s="119" t="s">
        <v>397</v>
      </c>
      <c r="C346" s="119">
        <v>417.4</v>
      </c>
      <c r="D346" s="119">
        <v>421</v>
      </c>
      <c r="E346" s="119">
        <v>399.05</v>
      </c>
      <c r="F346" s="119">
        <v>413.45</v>
      </c>
      <c r="G346" s="119">
        <v>415.45</v>
      </c>
      <c r="H346" s="119">
        <v>417.4</v>
      </c>
      <c r="I346" s="119">
        <v>83797</v>
      </c>
      <c r="J346" s="119">
        <v>34492123.899999999</v>
      </c>
      <c r="K346" s="121">
        <v>43131</v>
      </c>
      <c r="L346" s="119">
        <v>2934</v>
      </c>
      <c r="M346" s="119" t="s">
        <v>823</v>
      </c>
    </row>
    <row r="347" spans="1:13">
      <c r="A347" s="119" t="s">
        <v>824</v>
      </c>
      <c r="B347" s="119" t="s">
        <v>397</v>
      </c>
      <c r="C347" s="119">
        <v>560.25</v>
      </c>
      <c r="D347" s="119">
        <v>579.9</v>
      </c>
      <c r="E347" s="119">
        <v>546.79999999999995</v>
      </c>
      <c r="F347" s="119">
        <v>553.25</v>
      </c>
      <c r="G347" s="119">
        <v>555</v>
      </c>
      <c r="H347" s="119">
        <v>566.79999999999995</v>
      </c>
      <c r="I347" s="119">
        <v>67608</v>
      </c>
      <c r="J347" s="119">
        <v>37711600.399999999</v>
      </c>
      <c r="K347" s="121">
        <v>43131</v>
      </c>
      <c r="L347" s="119">
        <v>3101</v>
      </c>
      <c r="M347" s="119" t="s">
        <v>825</v>
      </c>
    </row>
    <row r="348" spans="1:13">
      <c r="A348" s="119" t="s">
        <v>826</v>
      </c>
      <c r="B348" s="119" t="s">
        <v>397</v>
      </c>
      <c r="C348" s="119">
        <v>3564.95</v>
      </c>
      <c r="D348" s="119">
        <v>3640</v>
      </c>
      <c r="E348" s="119">
        <v>3501</v>
      </c>
      <c r="F348" s="119">
        <v>3576.75</v>
      </c>
      <c r="G348" s="119">
        <v>3585</v>
      </c>
      <c r="H348" s="119">
        <v>3550</v>
      </c>
      <c r="I348" s="119">
        <v>14901</v>
      </c>
      <c r="J348" s="119">
        <v>53241161.299999997</v>
      </c>
      <c r="K348" s="121">
        <v>43131</v>
      </c>
      <c r="L348" s="119">
        <v>1518</v>
      </c>
      <c r="M348" s="119" t="s">
        <v>827</v>
      </c>
    </row>
    <row r="349" spans="1:13">
      <c r="A349" s="119" t="s">
        <v>828</v>
      </c>
      <c r="B349" s="119" t="s">
        <v>397</v>
      </c>
      <c r="C349" s="119">
        <v>709</v>
      </c>
      <c r="D349" s="119">
        <v>729.95</v>
      </c>
      <c r="E349" s="119">
        <v>697.5</v>
      </c>
      <c r="F349" s="119">
        <v>705.1</v>
      </c>
      <c r="G349" s="119">
        <v>709.95</v>
      </c>
      <c r="H349" s="119">
        <v>703.05</v>
      </c>
      <c r="I349" s="119">
        <v>18090</v>
      </c>
      <c r="J349" s="119">
        <v>12811352.449999999</v>
      </c>
      <c r="K349" s="121">
        <v>43131</v>
      </c>
      <c r="L349" s="119">
        <v>1093</v>
      </c>
      <c r="M349" s="119" t="s">
        <v>829</v>
      </c>
    </row>
    <row r="350" spans="1:13">
      <c r="A350" s="119" t="s">
        <v>67</v>
      </c>
      <c r="B350" s="119" t="s">
        <v>397</v>
      </c>
      <c r="C350" s="119">
        <v>224</v>
      </c>
      <c r="D350" s="119">
        <v>228.05</v>
      </c>
      <c r="E350" s="119">
        <v>220.2</v>
      </c>
      <c r="F350" s="119">
        <v>223.35</v>
      </c>
      <c r="G350" s="119">
        <v>221.15</v>
      </c>
      <c r="H350" s="119">
        <v>225.45</v>
      </c>
      <c r="I350" s="119">
        <v>2045295</v>
      </c>
      <c r="J350" s="119">
        <v>459599572.35000002</v>
      </c>
      <c r="K350" s="121">
        <v>43131</v>
      </c>
      <c r="L350" s="119">
        <v>16318</v>
      </c>
      <c r="M350" s="119" t="s">
        <v>830</v>
      </c>
    </row>
    <row r="351" spans="1:13">
      <c r="A351" s="119" t="s">
        <v>2684</v>
      </c>
      <c r="B351" s="119" t="s">
        <v>397</v>
      </c>
      <c r="C351" s="119">
        <v>61.4</v>
      </c>
      <c r="D351" s="119">
        <v>64</v>
      </c>
      <c r="E351" s="119">
        <v>60.2</v>
      </c>
      <c r="F351" s="119">
        <v>63.35</v>
      </c>
      <c r="G351" s="119">
        <v>63.4</v>
      </c>
      <c r="H351" s="119">
        <v>61.95</v>
      </c>
      <c r="I351" s="119">
        <v>521527</v>
      </c>
      <c r="J351" s="119">
        <v>32597185.550000001</v>
      </c>
      <c r="K351" s="121">
        <v>43131</v>
      </c>
      <c r="L351" s="119">
        <v>4079</v>
      </c>
      <c r="M351" s="119" t="s">
        <v>2685</v>
      </c>
    </row>
    <row r="352" spans="1:13">
      <c r="A352" s="119" t="s">
        <v>2412</v>
      </c>
      <c r="B352" s="119" t="s">
        <v>397</v>
      </c>
      <c r="C352" s="119">
        <v>409.7</v>
      </c>
      <c r="D352" s="119">
        <v>412.65</v>
      </c>
      <c r="E352" s="119">
        <v>402</v>
      </c>
      <c r="F352" s="119">
        <v>410</v>
      </c>
      <c r="G352" s="119">
        <v>410</v>
      </c>
      <c r="H352" s="119">
        <v>409.9</v>
      </c>
      <c r="I352" s="119">
        <v>4769</v>
      </c>
      <c r="J352" s="119">
        <v>1949061.2</v>
      </c>
      <c r="K352" s="121">
        <v>43131</v>
      </c>
      <c r="L352" s="119">
        <v>176</v>
      </c>
      <c r="M352" s="119" t="s">
        <v>429</v>
      </c>
    </row>
    <row r="353" spans="1:13">
      <c r="A353" s="119" t="s">
        <v>833</v>
      </c>
      <c r="B353" s="119" t="s">
        <v>397</v>
      </c>
      <c r="C353" s="119">
        <v>63.75</v>
      </c>
      <c r="D353" s="119">
        <v>68.900000000000006</v>
      </c>
      <c r="E353" s="119">
        <v>63.75</v>
      </c>
      <c r="F353" s="119">
        <v>68.150000000000006</v>
      </c>
      <c r="G353" s="119">
        <v>68.45</v>
      </c>
      <c r="H353" s="119">
        <v>66.349999999999994</v>
      </c>
      <c r="I353" s="119">
        <v>1627236</v>
      </c>
      <c r="J353" s="119">
        <v>108579201.55</v>
      </c>
      <c r="K353" s="121">
        <v>43131</v>
      </c>
      <c r="L353" s="119">
        <v>9490</v>
      </c>
      <c r="M353" s="119" t="s">
        <v>834</v>
      </c>
    </row>
    <row r="354" spans="1:13">
      <c r="A354" s="119" t="s">
        <v>2303</v>
      </c>
      <c r="B354" s="119" t="s">
        <v>397</v>
      </c>
      <c r="C354" s="119">
        <v>65.5</v>
      </c>
      <c r="D354" s="119">
        <v>65.5</v>
      </c>
      <c r="E354" s="119">
        <v>62.6</v>
      </c>
      <c r="F354" s="119">
        <v>63.2</v>
      </c>
      <c r="G354" s="119">
        <v>63.95</v>
      </c>
      <c r="H354" s="119">
        <v>65.400000000000006</v>
      </c>
      <c r="I354" s="119">
        <v>3965934</v>
      </c>
      <c r="J354" s="119">
        <v>252382160.65000001</v>
      </c>
      <c r="K354" s="121">
        <v>43131</v>
      </c>
      <c r="L354" s="119">
        <v>15386</v>
      </c>
      <c r="M354" s="119" t="s">
        <v>832</v>
      </c>
    </row>
    <row r="355" spans="1:13">
      <c r="A355" s="119" t="s">
        <v>835</v>
      </c>
      <c r="B355" s="119" t="s">
        <v>397</v>
      </c>
      <c r="C355" s="119">
        <v>234.3</v>
      </c>
      <c r="D355" s="119">
        <v>236.8</v>
      </c>
      <c r="E355" s="119">
        <v>227</v>
      </c>
      <c r="F355" s="119">
        <v>230.7</v>
      </c>
      <c r="G355" s="119">
        <v>230</v>
      </c>
      <c r="H355" s="119">
        <v>237.4</v>
      </c>
      <c r="I355" s="119">
        <v>58126</v>
      </c>
      <c r="J355" s="119">
        <v>13592818.199999999</v>
      </c>
      <c r="K355" s="121">
        <v>43131</v>
      </c>
      <c r="L355" s="119">
        <v>1246</v>
      </c>
      <c r="M355" s="119" t="s">
        <v>836</v>
      </c>
    </row>
    <row r="356" spans="1:13">
      <c r="A356" s="119" t="s">
        <v>2566</v>
      </c>
      <c r="B356" s="119" t="s">
        <v>397</v>
      </c>
      <c r="C356" s="119">
        <v>79</v>
      </c>
      <c r="D356" s="119">
        <v>80.2</v>
      </c>
      <c r="E356" s="119">
        <v>77.5</v>
      </c>
      <c r="F356" s="119">
        <v>78.8</v>
      </c>
      <c r="G356" s="119">
        <v>79.3</v>
      </c>
      <c r="H356" s="119">
        <v>78.599999999999994</v>
      </c>
      <c r="I356" s="119">
        <v>133496</v>
      </c>
      <c r="J356" s="119">
        <v>10489973.25</v>
      </c>
      <c r="K356" s="121">
        <v>43131</v>
      </c>
      <c r="L356" s="119">
        <v>1132</v>
      </c>
      <c r="M356" s="119" t="s">
        <v>837</v>
      </c>
    </row>
    <row r="357" spans="1:13">
      <c r="A357" s="119" t="s">
        <v>68</v>
      </c>
      <c r="B357" s="119" t="s">
        <v>397</v>
      </c>
      <c r="C357" s="119">
        <v>101</v>
      </c>
      <c r="D357" s="119">
        <v>101.9</v>
      </c>
      <c r="E357" s="119">
        <v>98.9</v>
      </c>
      <c r="F357" s="119">
        <v>100.45</v>
      </c>
      <c r="G357" s="119">
        <v>100.75</v>
      </c>
      <c r="H357" s="119">
        <v>100.65</v>
      </c>
      <c r="I357" s="119">
        <v>10362003</v>
      </c>
      <c r="J357" s="119">
        <v>1038369229.05</v>
      </c>
      <c r="K357" s="121">
        <v>43131</v>
      </c>
      <c r="L357" s="119">
        <v>38514</v>
      </c>
      <c r="M357" s="119" t="s">
        <v>838</v>
      </c>
    </row>
    <row r="358" spans="1:13">
      <c r="A358" s="119" t="s">
        <v>839</v>
      </c>
      <c r="B358" s="119" t="s">
        <v>397</v>
      </c>
      <c r="C358" s="119">
        <v>42.4</v>
      </c>
      <c r="D358" s="119">
        <v>42.95</v>
      </c>
      <c r="E358" s="119">
        <v>42.1</v>
      </c>
      <c r="F358" s="119">
        <v>42.6</v>
      </c>
      <c r="G358" s="119">
        <v>42.7</v>
      </c>
      <c r="H358" s="119">
        <v>42.4</v>
      </c>
      <c r="I358" s="119">
        <v>667059</v>
      </c>
      <c r="J358" s="119">
        <v>28382189</v>
      </c>
      <c r="K358" s="121">
        <v>43131</v>
      </c>
      <c r="L358" s="119">
        <v>1846</v>
      </c>
      <c r="M358" s="119" t="s">
        <v>840</v>
      </c>
    </row>
    <row r="359" spans="1:13">
      <c r="A359" s="119" t="s">
        <v>841</v>
      </c>
      <c r="B359" s="119" t="s">
        <v>397</v>
      </c>
      <c r="C359" s="119">
        <v>41.05</v>
      </c>
      <c r="D359" s="119">
        <v>42.5</v>
      </c>
      <c r="E359" s="119">
        <v>40.75</v>
      </c>
      <c r="F359" s="119">
        <v>41.25</v>
      </c>
      <c r="G359" s="119">
        <v>41</v>
      </c>
      <c r="H359" s="119">
        <v>41.65</v>
      </c>
      <c r="I359" s="119">
        <v>14537</v>
      </c>
      <c r="J359" s="119">
        <v>602712.44999999995</v>
      </c>
      <c r="K359" s="121">
        <v>43131</v>
      </c>
      <c r="L359" s="119">
        <v>202</v>
      </c>
      <c r="M359" s="119" t="s">
        <v>842</v>
      </c>
    </row>
    <row r="360" spans="1:13">
      <c r="A360" s="119" t="s">
        <v>843</v>
      </c>
      <c r="B360" s="119" t="s">
        <v>397</v>
      </c>
      <c r="C360" s="119">
        <v>931.05</v>
      </c>
      <c r="D360" s="119">
        <v>942.05</v>
      </c>
      <c r="E360" s="119">
        <v>924</v>
      </c>
      <c r="F360" s="119">
        <v>930.95</v>
      </c>
      <c r="G360" s="119">
        <v>930</v>
      </c>
      <c r="H360" s="119">
        <v>933.8</v>
      </c>
      <c r="I360" s="119">
        <v>5150</v>
      </c>
      <c r="J360" s="119">
        <v>4808041.7</v>
      </c>
      <c r="K360" s="121">
        <v>43131</v>
      </c>
      <c r="L360" s="119">
        <v>605</v>
      </c>
      <c r="M360" s="119" t="s">
        <v>844</v>
      </c>
    </row>
    <row r="361" spans="1:13">
      <c r="A361" s="119" t="s">
        <v>845</v>
      </c>
      <c r="B361" s="119" t="s">
        <v>397</v>
      </c>
      <c r="C361" s="119">
        <v>218.75</v>
      </c>
      <c r="D361" s="119">
        <v>218.75</v>
      </c>
      <c r="E361" s="119">
        <v>210.05</v>
      </c>
      <c r="F361" s="119">
        <v>213.2</v>
      </c>
      <c r="G361" s="119">
        <v>212.25</v>
      </c>
      <c r="H361" s="119">
        <v>217</v>
      </c>
      <c r="I361" s="119">
        <v>40473</v>
      </c>
      <c r="J361" s="119">
        <v>8662845.3000000007</v>
      </c>
      <c r="K361" s="121">
        <v>43131</v>
      </c>
      <c r="L361" s="119">
        <v>451</v>
      </c>
      <c r="M361" s="119" t="s">
        <v>846</v>
      </c>
    </row>
    <row r="362" spans="1:13">
      <c r="A362" s="119" t="s">
        <v>848</v>
      </c>
      <c r="B362" s="119" t="s">
        <v>397</v>
      </c>
      <c r="C362" s="119">
        <v>734.8</v>
      </c>
      <c r="D362" s="119">
        <v>744</v>
      </c>
      <c r="E362" s="119">
        <v>720.05</v>
      </c>
      <c r="F362" s="119">
        <v>735.05</v>
      </c>
      <c r="G362" s="119">
        <v>742</v>
      </c>
      <c r="H362" s="119">
        <v>730.55</v>
      </c>
      <c r="I362" s="119">
        <v>63825</v>
      </c>
      <c r="J362" s="119">
        <v>46457250.600000001</v>
      </c>
      <c r="K362" s="121">
        <v>43131</v>
      </c>
      <c r="L362" s="119">
        <v>3468</v>
      </c>
      <c r="M362" s="119" t="s">
        <v>849</v>
      </c>
    </row>
    <row r="363" spans="1:13">
      <c r="A363" s="119" t="s">
        <v>850</v>
      </c>
      <c r="B363" s="119" t="s">
        <v>397</v>
      </c>
      <c r="C363" s="119">
        <v>649.85</v>
      </c>
      <c r="D363" s="119">
        <v>649.85</v>
      </c>
      <c r="E363" s="119">
        <v>634.20000000000005</v>
      </c>
      <c r="F363" s="119">
        <v>646.6</v>
      </c>
      <c r="G363" s="119">
        <v>645</v>
      </c>
      <c r="H363" s="119">
        <v>640.4</v>
      </c>
      <c r="I363" s="119">
        <v>28777</v>
      </c>
      <c r="J363" s="119">
        <v>18488854.300000001</v>
      </c>
      <c r="K363" s="121">
        <v>43131</v>
      </c>
      <c r="L363" s="119">
        <v>2894</v>
      </c>
      <c r="M363" s="119" t="s">
        <v>851</v>
      </c>
    </row>
    <row r="364" spans="1:13">
      <c r="A364" s="119" t="s">
        <v>3262</v>
      </c>
      <c r="B364" s="119" t="s">
        <v>397</v>
      </c>
      <c r="C364" s="119">
        <v>3.3</v>
      </c>
      <c r="D364" s="119">
        <v>3.3</v>
      </c>
      <c r="E364" s="119">
        <v>3.25</v>
      </c>
      <c r="F364" s="119">
        <v>3.3</v>
      </c>
      <c r="G364" s="119">
        <v>3.3</v>
      </c>
      <c r="H364" s="119">
        <v>3.3</v>
      </c>
      <c r="I364" s="119">
        <v>365</v>
      </c>
      <c r="J364" s="119">
        <v>1201.5</v>
      </c>
      <c r="K364" s="121">
        <v>43131</v>
      </c>
      <c r="L364" s="119">
        <v>4</v>
      </c>
      <c r="M364" s="119" t="s">
        <v>3263</v>
      </c>
    </row>
    <row r="365" spans="1:13">
      <c r="A365" s="119" t="s">
        <v>852</v>
      </c>
      <c r="B365" s="119" t="s">
        <v>397</v>
      </c>
      <c r="C365" s="119">
        <v>381</v>
      </c>
      <c r="D365" s="119">
        <v>385.9</v>
      </c>
      <c r="E365" s="119">
        <v>365.55</v>
      </c>
      <c r="F365" s="119">
        <v>370</v>
      </c>
      <c r="G365" s="119">
        <v>374.8</v>
      </c>
      <c r="H365" s="119">
        <v>380.75</v>
      </c>
      <c r="I365" s="119">
        <v>178984</v>
      </c>
      <c r="J365" s="119">
        <v>68466344.299999997</v>
      </c>
      <c r="K365" s="121">
        <v>43131</v>
      </c>
      <c r="L365" s="119">
        <v>1840</v>
      </c>
      <c r="M365" s="119" t="s">
        <v>853</v>
      </c>
    </row>
    <row r="366" spans="1:13">
      <c r="A366" s="119" t="s">
        <v>854</v>
      </c>
      <c r="B366" s="119" t="s">
        <v>397</v>
      </c>
      <c r="C366" s="119">
        <v>543.6</v>
      </c>
      <c r="D366" s="119">
        <v>553.95000000000005</v>
      </c>
      <c r="E366" s="119">
        <v>533</v>
      </c>
      <c r="F366" s="119">
        <v>534.35</v>
      </c>
      <c r="G366" s="119">
        <v>535</v>
      </c>
      <c r="H366" s="119">
        <v>547.1</v>
      </c>
      <c r="I366" s="119">
        <v>7084</v>
      </c>
      <c r="J366" s="119">
        <v>3822332.75</v>
      </c>
      <c r="K366" s="121">
        <v>43131</v>
      </c>
      <c r="L366" s="119">
        <v>624</v>
      </c>
      <c r="M366" s="119" t="s">
        <v>855</v>
      </c>
    </row>
    <row r="367" spans="1:13">
      <c r="A367" s="119" t="s">
        <v>856</v>
      </c>
      <c r="B367" s="119" t="s">
        <v>397</v>
      </c>
      <c r="C367" s="119">
        <v>138.65</v>
      </c>
      <c r="D367" s="119">
        <v>138.65</v>
      </c>
      <c r="E367" s="119">
        <v>126.65</v>
      </c>
      <c r="F367" s="119">
        <v>128.05000000000001</v>
      </c>
      <c r="G367" s="119">
        <v>127.5</v>
      </c>
      <c r="H367" s="119">
        <v>136.1</v>
      </c>
      <c r="I367" s="119">
        <v>41089</v>
      </c>
      <c r="J367" s="119">
        <v>5364566.55</v>
      </c>
      <c r="K367" s="121">
        <v>43131</v>
      </c>
      <c r="L367" s="119">
        <v>1389</v>
      </c>
      <c r="M367" s="119" t="s">
        <v>857</v>
      </c>
    </row>
    <row r="368" spans="1:13">
      <c r="A368" s="119" t="s">
        <v>858</v>
      </c>
      <c r="B368" s="119" t="s">
        <v>397</v>
      </c>
      <c r="C368" s="119">
        <v>147.1</v>
      </c>
      <c r="D368" s="119">
        <v>147.5</v>
      </c>
      <c r="E368" s="119">
        <v>135.15</v>
      </c>
      <c r="F368" s="119">
        <v>139.05000000000001</v>
      </c>
      <c r="G368" s="119">
        <v>136.5</v>
      </c>
      <c r="H368" s="119">
        <v>146.9</v>
      </c>
      <c r="I368" s="119">
        <v>18945343</v>
      </c>
      <c r="J368" s="119">
        <v>2671531143.1500001</v>
      </c>
      <c r="K368" s="121">
        <v>43131</v>
      </c>
      <c r="L368" s="119">
        <v>65401</v>
      </c>
      <c r="M368" s="119" t="s">
        <v>859</v>
      </c>
    </row>
    <row r="369" spans="1:13">
      <c r="A369" s="119" t="s">
        <v>2606</v>
      </c>
      <c r="B369" s="119" t="s">
        <v>397</v>
      </c>
      <c r="C369" s="119">
        <v>255</v>
      </c>
      <c r="D369" s="119">
        <v>258</v>
      </c>
      <c r="E369" s="119">
        <v>245.2</v>
      </c>
      <c r="F369" s="119">
        <v>253.45</v>
      </c>
      <c r="G369" s="119">
        <v>250.55</v>
      </c>
      <c r="H369" s="119">
        <v>253.3</v>
      </c>
      <c r="I369" s="119">
        <v>3057</v>
      </c>
      <c r="J369" s="119">
        <v>772931.35</v>
      </c>
      <c r="K369" s="121">
        <v>43131</v>
      </c>
      <c r="L369" s="119">
        <v>28</v>
      </c>
      <c r="M369" s="119" t="s">
        <v>2607</v>
      </c>
    </row>
    <row r="370" spans="1:13">
      <c r="A370" s="119" t="s">
        <v>860</v>
      </c>
      <c r="B370" s="119" t="s">
        <v>397</v>
      </c>
      <c r="C370" s="119">
        <v>1760.55</v>
      </c>
      <c r="D370" s="119">
        <v>1799.4</v>
      </c>
      <c r="E370" s="119">
        <v>1760</v>
      </c>
      <c r="F370" s="119">
        <v>1785.05</v>
      </c>
      <c r="G370" s="119">
        <v>1793</v>
      </c>
      <c r="H370" s="119">
        <v>1790.35</v>
      </c>
      <c r="I370" s="119">
        <v>734</v>
      </c>
      <c r="J370" s="119">
        <v>1304786.1499999999</v>
      </c>
      <c r="K370" s="121">
        <v>43131</v>
      </c>
      <c r="L370" s="119">
        <v>128</v>
      </c>
      <c r="M370" s="119" t="s">
        <v>861</v>
      </c>
    </row>
    <row r="371" spans="1:13">
      <c r="A371" s="119" t="s">
        <v>2967</v>
      </c>
      <c r="B371" s="119" t="s">
        <v>397</v>
      </c>
      <c r="C371" s="119">
        <v>558</v>
      </c>
      <c r="D371" s="119">
        <v>562.79999999999995</v>
      </c>
      <c r="E371" s="119">
        <v>546.75</v>
      </c>
      <c r="F371" s="119">
        <v>557.85</v>
      </c>
      <c r="G371" s="119">
        <v>557.85</v>
      </c>
      <c r="H371" s="119">
        <v>558.29999999999995</v>
      </c>
      <c r="I371" s="119">
        <v>274165</v>
      </c>
      <c r="J371" s="119">
        <v>152712279</v>
      </c>
      <c r="K371" s="121">
        <v>43131</v>
      </c>
      <c r="L371" s="119">
        <v>16320</v>
      </c>
      <c r="M371" s="119" t="s">
        <v>2968</v>
      </c>
    </row>
    <row r="372" spans="1:13">
      <c r="A372" s="119" t="s">
        <v>2977</v>
      </c>
      <c r="B372" s="119" t="s">
        <v>397</v>
      </c>
      <c r="C372" s="119">
        <v>670</v>
      </c>
      <c r="D372" s="119">
        <v>689</v>
      </c>
      <c r="E372" s="119">
        <v>661</v>
      </c>
      <c r="F372" s="119">
        <v>685.55</v>
      </c>
      <c r="G372" s="119">
        <v>685</v>
      </c>
      <c r="H372" s="119">
        <v>669.95</v>
      </c>
      <c r="I372" s="119">
        <v>24970</v>
      </c>
      <c r="J372" s="119">
        <v>16853391.050000001</v>
      </c>
      <c r="K372" s="121">
        <v>43131</v>
      </c>
      <c r="L372" s="119">
        <v>1976</v>
      </c>
      <c r="M372" s="119" t="s">
        <v>2978</v>
      </c>
    </row>
    <row r="373" spans="1:13">
      <c r="A373" s="119" t="s">
        <v>862</v>
      </c>
      <c r="B373" s="119" t="s">
        <v>397</v>
      </c>
      <c r="C373" s="119">
        <v>41.55</v>
      </c>
      <c r="D373" s="119">
        <v>42.35</v>
      </c>
      <c r="E373" s="119">
        <v>40.700000000000003</v>
      </c>
      <c r="F373" s="119">
        <v>41</v>
      </c>
      <c r="G373" s="119">
        <v>40.9</v>
      </c>
      <c r="H373" s="119">
        <v>41.65</v>
      </c>
      <c r="I373" s="119">
        <v>2399550</v>
      </c>
      <c r="J373" s="119">
        <v>99315912.900000006</v>
      </c>
      <c r="K373" s="121">
        <v>43131</v>
      </c>
      <c r="L373" s="119">
        <v>9645</v>
      </c>
      <c r="M373" s="119" t="s">
        <v>863</v>
      </c>
    </row>
    <row r="374" spans="1:13">
      <c r="A374" s="119" t="s">
        <v>864</v>
      </c>
      <c r="B374" s="119" t="s">
        <v>397</v>
      </c>
      <c r="C374" s="119">
        <v>173</v>
      </c>
      <c r="D374" s="119">
        <v>173.75</v>
      </c>
      <c r="E374" s="119">
        <v>168</v>
      </c>
      <c r="F374" s="119">
        <v>168.85</v>
      </c>
      <c r="G374" s="119">
        <v>170</v>
      </c>
      <c r="H374" s="119">
        <v>171.55</v>
      </c>
      <c r="I374" s="119">
        <v>102917</v>
      </c>
      <c r="J374" s="119">
        <v>17436363.899999999</v>
      </c>
      <c r="K374" s="121">
        <v>43131</v>
      </c>
      <c r="L374" s="119">
        <v>2155</v>
      </c>
      <c r="M374" s="119" t="s">
        <v>865</v>
      </c>
    </row>
    <row r="375" spans="1:13">
      <c r="A375" s="119" t="s">
        <v>866</v>
      </c>
      <c r="B375" s="119" t="s">
        <v>397</v>
      </c>
      <c r="C375" s="119">
        <v>221.35</v>
      </c>
      <c r="D375" s="119">
        <v>245</v>
      </c>
      <c r="E375" s="119">
        <v>220.1</v>
      </c>
      <c r="F375" s="119">
        <v>241.35</v>
      </c>
      <c r="G375" s="119">
        <v>243</v>
      </c>
      <c r="H375" s="119">
        <v>224.55</v>
      </c>
      <c r="I375" s="119">
        <v>434224</v>
      </c>
      <c r="J375" s="119">
        <v>103303792.05</v>
      </c>
      <c r="K375" s="121">
        <v>43131</v>
      </c>
      <c r="L375" s="119">
        <v>4783</v>
      </c>
      <c r="M375" s="119" t="s">
        <v>867</v>
      </c>
    </row>
    <row r="376" spans="1:13">
      <c r="A376" s="119" t="s">
        <v>69</v>
      </c>
      <c r="B376" s="119" t="s">
        <v>397</v>
      </c>
      <c r="C376" s="119">
        <v>477.95</v>
      </c>
      <c r="D376" s="119">
        <v>483.7</v>
      </c>
      <c r="E376" s="119">
        <v>471.5</v>
      </c>
      <c r="F376" s="119">
        <v>478.6</v>
      </c>
      <c r="G376" s="119">
        <v>479</v>
      </c>
      <c r="H376" s="119">
        <v>476.1</v>
      </c>
      <c r="I376" s="119">
        <v>2470120</v>
      </c>
      <c r="J376" s="119">
        <v>1177244756.75</v>
      </c>
      <c r="K376" s="121">
        <v>43131</v>
      </c>
      <c r="L376" s="119">
        <v>68147</v>
      </c>
      <c r="M376" s="119" t="s">
        <v>868</v>
      </c>
    </row>
    <row r="377" spans="1:13">
      <c r="A377" s="119" t="s">
        <v>3018</v>
      </c>
      <c r="B377" s="119" t="s">
        <v>397</v>
      </c>
      <c r="C377" s="119">
        <v>41.4</v>
      </c>
      <c r="D377" s="119">
        <v>43.75</v>
      </c>
      <c r="E377" s="119">
        <v>41.2</v>
      </c>
      <c r="F377" s="119">
        <v>42.9</v>
      </c>
      <c r="G377" s="119">
        <v>42.55</v>
      </c>
      <c r="H377" s="119">
        <v>42.9</v>
      </c>
      <c r="I377" s="119">
        <v>30476</v>
      </c>
      <c r="J377" s="119">
        <v>1298260.5</v>
      </c>
      <c r="K377" s="121">
        <v>43131</v>
      </c>
      <c r="L377" s="119">
        <v>357</v>
      </c>
      <c r="M377" s="119" t="s">
        <v>3019</v>
      </c>
    </row>
    <row r="378" spans="1:13">
      <c r="A378" s="119" t="s">
        <v>3020</v>
      </c>
      <c r="B378" s="119" t="s">
        <v>397</v>
      </c>
      <c r="C378" s="119">
        <v>312.05</v>
      </c>
      <c r="D378" s="119">
        <v>328.9</v>
      </c>
      <c r="E378" s="119">
        <v>304.8</v>
      </c>
      <c r="F378" s="119">
        <v>310.75</v>
      </c>
      <c r="G378" s="119">
        <v>306</v>
      </c>
      <c r="H378" s="119">
        <v>320.8</v>
      </c>
      <c r="I378" s="119">
        <v>51468</v>
      </c>
      <c r="J378" s="119">
        <v>15970445.199999999</v>
      </c>
      <c r="K378" s="121">
        <v>43131</v>
      </c>
      <c r="L378" s="119">
        <v>1092</v>
      </c>
      <c r="M378" s="119" t="s">
        <v>3021</v>
      </c>
    </row>
    <row r="379" spans="1:13">
      <c r="A379" s="119" t="s">
        <v>869</v>
      </c>
      <c r="B379" s="119" t="s">
        <v>397</v>
      </c>
      <c r="C379" s="119">
        <v>3.5</v>
      </c>
      <c r="D379" s="119">
        <v>3.6</v>
      </c>
      <c r="E379" s="119">
        <v>3.45</v>
      </c>
      <c r="F379" s="119">
        <v>3.5</v>
      </c>
      <c r="G379" s="119">
        <v>3.55</v>
      </c>
      <c r="H379" s="119">
        <v>3.55</v>
      </c>
      <c r="I379" s="119">
        <v>4237194</v>
      </c>
      <c r="J379" s="119">
        <v>14867241.9</v>
      </c>
      <c r="K379" s="121">
        <v>43131</v>
      </c>
      <c r="L379" s="119">
        <v>5952</v>
      </c>
      <c r="M379" s="119" t="s">
        <v>870</v>
      </c>
    </row>
    <row r="380" spans="1:13">
      <c r="A380" s="119" t="s">
        <v>871</v>
      </c>
      <c r="B380" s="119" t="s">
        <v>397</v>
      </c>
      <c r="C380" s="119">
        <v>427.5</v>
      </c>
      <c r="D380" s="119">
        <v>427.5</v>
      </c>
      <c r="E380" s="119">
        <v>420.2</v>
      </c>
      <c r="F380" s="119">
        <v>423.8</v>
      </c>
      <c r="G380" s="119">
        <v>424</v>
      </c>
      <c r="H380" s="119">
        <v>423.15</v>
      </c>
      <c r="I380" s="119">
        <v>26477</v>
      </c>
      <c r="J380" s="119">
        <v>11222593.25</v>
      </c>
      <c r="K380" s="121">
        <v>43131</v>
      </c>
      <c r="L380" s="119">
        <v>427</v>
      </c>
      <c r="M380" s="119" t="s">
        <v>872</v>
      </c>
    </row>
    <row r="381" spans="1:13">
      <c r="A381" s="119" t="s">
        <v>873</v>
      </c>
      <c r="B381" s="119" t="s">
        <v>397</v>
      </c>
      <c r="C381" s="119">
        <v>409.7</v>
      </c>
      <c r="D381" s="119">
        <v>409.7</v>
      </c>
      <c r="E381" s="119">
        <v>391.25</v>
      </c>
      <c r="F381" s="119">
        <v>401</v>
      </c>
      <c r="G381" s="119">
        <v>401.7</v>
      </c>
      <c r="H381" s="119">
        <v>400.7</v>
      </c>
      <c r="I381" s="119">
        <v>95478</v>
      </c>
      <c r="J381" s="119">
        <v>38241115.649999999</v>
      </c>
      <c r="K381" s="121">
        <v>43131</v>
      </c>
      <c r="L381" s="119">
        <v>424</v>
      </c>
      <c r="M381" s="119" t="s">
        <v>874</v>
      </c>
    </row>
    <row r="382" spans="1:13">
      <c r="A382" s="119" t="s">
        <v>875</v>
      </c>
      <c r="B382" s="119" t="s">
        <v>397</v>
      </c>
      <c r="C382" s="119">
        <v>158</v>
      </c>
      <c r="D382" s="119">
        <v>161.9</v>
      </c>
      <c r="E382" s="119">
        <v>155.44999999999999</v>
      </c>
      <c r="F382" s="119">
        <v>159.1</v>
      </c>
      <c r="G382" s="119">
        <v>159</v>
      </c>
      <c r="H382" s="119">
        <v>157.35</v>
      </c>
      <c r="I382" s="119">
        <v>197603</v>
      </c>
      <c r="J382" s="119">
        <v>31337501.100000001</v>
      </c>
      <c r="K382" s="121">
        <v>43131</v>
      </c>
      <c r="L382" s="119">
        <v>3297</v>
      </c>
      <c r="M382" s="119" t="s">
        <v>876</v>
      </c>
    </row>
    <row r="383" spans="1:13">
      <c r="A383" s="119" t="s">
        <v>877</v>
      </c>
      <c r="B383" s="119" t="s">
        <v>397</v>
      </c>
      <c r="C383" s="119">
        <v>40.1</v>
      </c>
      <c r="D383" s="119">
        <v>41.2</v>
      </c>
      <c r="E383" s="119">
        <v>39.65</v>
      </c>
      <c r="F383" s="119">
        <v>40.299999999999997</v>
      </c>
      <c r="G383" s="119">
        <v>40.1</v>
      </c>
      <c r="H383" s="119">
        <v>40.299999999999997</v>
      </c>
      <c r="I383" s="119">
        <v>51796</v>
      </c>
      <c r="J383" s="119">
        <v>2100073.4</v>
      </c>
      <c r="K383" s="121">
        <v>43131</v>
      </c>
      <c r="L383" s="119">
        <v>389</v>
      </c>
      <c r="M383" s="119" t="s">
        <v>878</v>
      </c>
    </row>
    <row r="384" spans="1:13">
      <c r="A384" s="119" t="s">
        <v>879</v>
      </c>
      <c r="B384" s="119" t="s">
        <v>397</v>
      </c>
      <c r="C384" s="119">
        <v>1003</v>
      </c>
      <c r="D384" s="119">
        <v>1024.95</v>
      </c>
      <c r="E384" s="119">
        <v>1003</v>
      </c>
      <c r="F384" s="119">
        <v>1020.1</v>
      </c>
      <c r="G384" s="119">
        <v>1024.9000000000001</v>
      </c>
      <c r="H384" s="119">
        <v>1022.65</v>
      </c>
      <c r="I384" s="119">
        <v>15525</v>
      </c>
      <c r="J384" s="119">
        <v>15734326.949999999</v>
      </c>
      <c r="K384" s="121">
        <v>43131</v>
      </c>
      <c r="L384" s="119">
        <v>628</v>
      </c>
      <c r="M384" s="119" t="s">
        <v>880</v>
      </c>
    </row>
    <row r="385" spans="1:13">
      <c r="A385" s="119" t="s">
        <v>881</v>
      </c>
      <c r="B385" s="119" t="s">
        <v>397</v>
      </c>
      <c r="C385" s="119">
        <v>130</v>
      </c>
      <c r="D385" s="119">
        <v>133.44999999999999</v>
      </c>
      <c r="E385" s="119">
        <v>128.44999999999999</v>
      </c>
      <c r="F385" s="119">
        <v>130.30000000000001</v>
      </c>
      <c r="G385" s="119">
        <v>130.35</v>
      </c>
      <c r="H385" s="119">
        <v>130.19999999999999</v>
      </c>
      <c r="I385" s="119">
        <v>1321671</v>
      </c>
      <c r="J385" s="119">
        <v>173384941.05000001</v>
      </c>
      <c r="K385" s="121">
        <v>43131</v>
      </c>
      <c r="L385" s="119">
        <v>12906</v>
      </c>
      <c r="M385" s="119" t="s">
        <v>882</v>
      </c>
    </row>
    <row r="386" spans="1:13">
      <c r="A386" s="119" t="s">
        <v>390</v>
      </c>
      <c r="B386" s="119" t="s">
        <v>397</v>
      </c>
      <c r="C386" s="119">
        <v>230</v>
      </c>
      <c r="D386" s="119">
        <v>233.25</v>
      </c>
      <c r="E386" s="119">
        <v>228.1</v>
      </c>
      <c r="F386" s="119">
        <v>229.15</v>
      </c>
      <c r="G386" s="119">
        <v>229.8</v>
      </c>
      <c r="H386" s="119">
        <v>230</v>
      </c>
      <c r="I386" s="119">
        <v>278148</v>
      </c>
      <c r="J386" s="119">
        <v>64510355.799999997</v>
      </c>
      <c r="K386" s="121">
        <v>43131</v>
      </c>
      <c r="L386" s="119">
        <v>2336</v>
      </c>
      <c r="M386" s="119" t="s">
        <v>884</v>
      </c>
    </row>
    <row r="387" spans="1:13">
      <c r="A387" s="119" t="s">
        <v>885</v>
      </c>
      <c r="B387" s="119" t="s">
        <v>397</v>
      </c>
      <c r="C387" s="119">
        <v>150.80000000000001</v>
      </c>
      <c r="D387" s="119">
        <v>154.69999999999999</v>
      </c>
      <c r="E387" s="119">
        <v>150.80000000000001</v>
      </c>
      <c r="F387" s="119">
        <v>154.4</v>
      </c>
      <c r="G387" s="119">
        <v>154.5</v>
      </c>
      <c r="H387" s="119">
        <v>152.75</v>
      </c>
      <c r="I387" s="119">
        <v>10394</v>
      </c>
      <c r="J387" s="119">
        <v>1598358.8</v>
      </c>
      <c r="K387" s="121">
        <v>43131</v>
      </c>
      <c r="L387" s="119">
        <v>235</v>
      </c>
      <c r="M387" s="119" t="s">
        <v>886</v>
      </c>
    </row>
    <row r="388" spans="1:13">
      <c r="A388" s="119" t="s">
        <v>3107</v>
      </c>
      <c r="B388" s="119" t="s">
        <v>397</v>
      </c>
      <c r="C388" s="119">
        <v>1.2</v>
      </c>
      <c r="D388" s="119">
        <v>1.2</v>
      </c>
      <c r="E388" s="119">
        <v>1.2</v>
      </c>
      <c r="F388" s="119">
        <v>1.2</v>
      </c>
      <c r="G388" s="119">
        <v>1.2</v>
      </c>
      <c r="H388" s="119">
        <v>1.1499999999999999</v>
      </c>
      <c r="I388" s="119">
        <v>2200</v>
      </c>
      <c r="J388" s="119">
        <v>2640</v>
      </c>
      <c r="K388" s="121">
        <v>43131</v>
      </c>
      <c r="L388" s="119">
        <v>3</v>
      </c>
      <c r="M388" s="119" t="s">
        <v>3108</v>
      </c>
    </row>
    <row r="389" spans="1:13">
      <c r="A389" s="119" t="s">
        <v>887</v>
      </c>
      <c r="B389" s="119" t="s">
        <v>397</v>
      </c>
      <c r="C389" s="119">
        <v>285.8</v>
      </c>
      <c r="D389" s="119">
        <v>294</v>
      </c>
      <c r="E389" s="119">
        <v>281.85000000000002</v>
      </c>
      <c r="F389" s="119">
        <v>285.25</v>
      </c>
      <c r="G389" s="119">
        <v>286.5</v>
      </c>
      <c r="H389" s="119">
        <v>285.8</v>
      </c>
      <c r="I389" s="119">
        <v>44943</v>
      </c>
      <c r="J389" s="119">
        <v>12862046.300000001</v>
      </c>
      <c r="K389" s="121">
        <v>43131</v>
      </c>
      <c r="L389" s="119">
        <v>893</v>
      </c>
      <c r="M389" s="119" t="s">
        <v>888</v>
      </c>
    </row>
    <row r="390" spans="1:13">
      <c r="A390" s="119" t="s">
        <v>889</v>
      </c>
      <c r="B390" s="119" t="s">
        <v>397</v>
      </c>
      <c r="C390" s="119">
        <v>78.8</v>
      </c>
      <c r="D390" s="119">
        <v>80.900000000000006</v>
      </c>
      <c r="E390" s="119">
        <v>78.5</v>
      </c>
      <c r="F390" s="119">
        <v>80</v>
      </c>
      <c r="G390" s="119">
        <v>79.400000000000006</v>
      </c>
      <c r="H390" s="119">
        <v>79.400000000000006</v>
      </c>
      <c r="I390" s="119">
        <v>477927</v>
      </c>
      <c r="J390" s="119">
        <v>38010636.75</v>
      </c>
      <c r="K390" s="121">
        <v>43131</v>
      </c>
      <c r="L390" s="119">
        <v>2371</v>
      </c>
      <c r="M390" s="119" t="s">
        <v>890</v>
      </c>
    </row>
    <row r="391" spans="1:13">
      <c r="A391" s="119" t="s">
        <v>2438</v>
      </c>
      <c r="B391" s="119" t="s">
        <v>397</v>
      </c>
      <c r="C391" s="119">
        <v>109.9</v>
      </c>
      <c r="D391" s="119">
        <v>110.9</v>
      </c>
      <c r="E391" s="119">
        <v>103.4</v>
      </c>
      <c r="F391" s="119">
        <v>103.85</v>
      </c>
      <c r="G391" s="119">
        <v>103.5</v>
      </c>
      <c r="H391" s="119">
        <v>109.35</v>
      </c>
      <c r="I391" s="119">
        <v>462356</v>
      </c>
      <c r="J391" s="119">
        <v>49325778.549999997</v>
      </c>
      <c r="K391" s="121">
        <v>43131</v>
      </c>
      <c r="L391" s="119">
        <v>7225</v>
      </c>
      <c r="M391" s="119" t="s">
        <v>891</v>
      </c>
    </row>
    <row r="392" spans="1:13">
      <c r="A392" s="119" t="s">
        <v>2272</v>
      </c>
      <c r="B392" s="119" t="s">
        <v>397</v>
      </c>
      <c r="C392" s="119">
        <v>935</v>
      </c>
      <c r="D392" s="119">
        <v>944.85</v>
      </c>
      <c r="E392" s="119">
        <v>921</v>
      </c>
      <c r="F392" s="119">
        <v>939.7</v>
      </c>
      <c r="G392" s="119">
        <v>921.6</v>
      </c>
      <c r="H392" s="119">
        <v>934.9</v>
      </c>
      <c r="I392" s="119">
        <v>14125</v>
      </c>
      <c r="J392" s="119">
        <v>13256693.15</v>
      </c>
      <c r="K392" s="121">
        <v>43131</v>
      </c>
      <c r="L392" s="119">
        <v>1063</v>
      </c>
      <c r="M392" s="119" t="s">
        <v>442</v>
      </c>
    </row>
    <row r="393" spans="1:13">
      <c r="A393" s="119" t="s">
        <v>198</v>
      </c>
      <c r="B393" s="119" t="s">
        <v>397</v>
      </c>
      <c r="C393" s="119">
        <v>401</v>
      </c>
      <c r="D393" s="119">
        <v>408.7</v>
      </c>
      <c r="E393" s="119">
        <v>399.6</v>
      </c>
      <c r="F393" s="119">
        <v>401.25</v>
      </c>
      <c r="G393" s="119">
        <v>400</v>
      </c>
      <c r="H393" s="119">
        <v>403.8</v>
      </c>
      <c r="I393" s="119">
        <v>35892</v>
      </c>
      <c r="J393" s="119">
        <v>14442884</v>
      </c>
      <c r="K393" s="121">
        <v>43131</v>
      </c>
      <c r="L393" s="119">
        <v>2240</v>
      </c>
      <c r="M393" s="119" t="s">
        <v>892</v>
      </c>
    </row>
    <row r="394" spans="1:13">
      <c r="A394" s="119" t="s">
        <v>2273</v>
      </c>
      <c r="B394" s="119" t="s">
        <v>397</v>
      </c>
      <c r="C394" s="119">
        <v>407</v>
      </c>
      <c r="D394" s="119">
        <v>436.15</v>
      </c>
      <c r="E394" s="119">
        <v>403.05</v>
      </c>
      <c r="F394" s="119">
        <v>431.6</v>
      </c>
      <c r="G394" s="119">
        <v>430</v>
      </c>
      <c r="H394" s="119">
        <v>413.75</v>
      </c>
      <c r="I394" s="119">
        <v>119617</v>
      </c>
      <c r="J394" s="119">
        <v>50528629.149999999</v>
      </c>
      <c r="K394" s="121">
        <v>43131</v>
      </c>
      <c r="L394" s="119">
        <v>3604</v>
      </c>
      <c r="M394" s="119" t="s">
        <v>462</v>
      </c>
    </row>
    <row r="395" spans="1:13">
      <c r="A395" s="119" t="s">
        <v>893</v>
      </c>
      <c r="B395" s="119" t="s">
        <v>397</v>
      </c>
      <c r="C395" s="119">
        <v>321.75</v>
      </c>
      <c r="D395" s="119">
        <v>325</v>
      </c>
      <c r="E395" s="119">
        <v>304</v>
      </c>
      <c r="F395" s="119">
        <v>308.64999999999998</v>
      </c>
      <c r="G395" s="119">
        <v>310</v>
      </c>
      <c r="H395" s="119">
        <v>324.05</v>
      </c>
      <c r="I395" s="119">
        <v>792269</v>
      </c>
      <c r="J395" s="119">
        <v>250313594.55000001</v>
      </c>
      <c r="K395" s="121">
        <v>43131</v>
      </c>
      <c r="L395" s="119">
        <v>10665</v>
      </c>
      <c r="M395" s="119" t="s">
        <v>894</v>
      </c>
    </row>
    <row r="396" spans="1:13">
      <c r="A396" s="119" t="s">
        <v>895</v>
      </c>
      <c r="B396" s="119" t="s">
        <v>397</v>
      </c>
      <c r="C396" s="119">
        <v>431.2</v>
      </c>
      <c r="D396" s="119">
        <v>434</v>
      </c>
      <c r="E396" s="119">
        <v>418.5</v>
      </c>
      <c r="F396" s="119">
        <v>421.75</v>
      </c>
      <c r="G396" s="119">
        <v>422</v>
      </c>
      <c r="H396" s="119">
        <v>434.25</v>
      </c>
      <c r="I396" s="119">
        <v>165255</v>
      </c>
      <c r="J396" s="119">
        <v>70267867.25</v>
      </c>
      <c r="K396" s="121">
        <v>43131</v>
      </c>
      <c r="L396" s="119">
        <v>4260</v>
      </c>
      <c r="M396" s="119" t="s">
        <v>896</v>
      </c>
    </row>
    <row r="397" spans="1:13">
      <c r="A397" s="119" t="s">
        <v>2829</v>
      </c>
      <c r="B397" s="119" t="s">
        <v>397</v>
      </c>
      <c r="C397" s="119">
        <v>762.15</v>
      </c>
      <c r="D397" s="119">
        <v>767.4</v>
      </c>
      <c r="E397" s="119">
        <v>755</v>
      </c>
      <c r="F397" s="119">
        <v>756.65</v>
      </c>
      <c r="G397" s="119">
        <v>758.9</v>
      </c>
      <c r="H397" s="119">
        <v>762</v>
      </c>
      <c r="I397" s="119">
        <v>40118</v>
      </c>
      <c r="J397" s="119">
        <v>30500765.149999999</v>
      </c>
      <c r="K397" s="121">
        <v>43131</v>
      </c>
      <c r="L397" s="119">
        <v>2451</v>
      </c>
      <c r="M397" s="119" t="s">
        <v>2830</v>
      </c>
    </row>
    <row r="398" spans="1:13">
      <c r="A398" s="119" t="s">
        <v>897</v>
      </c>
      <c r="B398" s="119" t="s">
        <v>397</v>
      </c>
      <c r="C398" s="119">
        <v>6622</v>
      </c>
      <c r="D398" s="119">
        <v>6698.8</v>
      </c>
      <c r="E398" s="119">
        <v>6533.05</v>
      </c>
      <c r="F398" s="119">
        <v>6554.75</v>
      </c>
      <c r="G398" s="119">
        <v>6551</v>
      </c>
      <c r="H398" s="119">
        <v>6704.5</v>
      </c>
      <c r="I398" s="119">
        <v>10575</v>
      </c>
      <c r="J398" s="119">
        <v>69388685.400000006</v>
      </c>
      <c r="K398" s="121">
        <v>43131</v>
      </c>
      <c r="L398" s="119">
        <v>1233</v>
      </c>
      <c r="M398" s="119" t="s">
        <v>898</v>
      </c>
    </row>
    <row r="399" spans="1:13">
      <c r="A399" s="119" t="s">
        <v>899</v>
      </c>
      <c r="B399" s="119" t="s">
        <v>397</v>
      </c>
      <c r="C399" s="119">
        <v>37.25</v>
      </c>
      <c r="D399" s="119">
        <v>38.200000000000003</v>
      </c>
      <c r="E399" s="119">
        <v>37.049999999999997</v>
      </c>
      <c r="F399" s="119">
        <v>37.549999999999997</v>
      </c>
      <c r="G399" s="119">
        <v>37.75</v>
      </c>
      <c r="H399" s="119">
        <v>37.5</v>
      </c>
      <c r="I399" s="119">
        <v>94003</v>
      </c>
      <c r="J399" s="119">
        <v>3521930.1</v>
      </c>
      <c r="K399" s="121">
        <v>43131</v>
      </c>
      <c r="L399" s="119">
        <v>695</v>
      </c>
      <c r="M399" s="119" t="s">
        <v>900</v>
      </c>
    </row>
    <row r="400" spans="1:13">
      <c r="A400" s="119" t="s">
        <v>901</v>
      </c>
      <c r="B400" s="119" t="s">
        <v>397</v>
      </c>
      <c r="C400" s="119">
        <v>119.95</v>
      </c>
      <c r="D400" s="119">
        <v>121.7</v>
      </c>
      <c r="E400" s="119">
        <v>118.35</v>
      </c>
      <c r="F400" s="119">
        <v>120.35</v>
      </c>
      <c r="G400" s="119">
        <v>120.75</v>
      </c>
      <c r="H400" s="119">
        <v>119.1</v>
      </c>
      <c r="I400" s="119">
        <v>86652</v>
      </c>
      <c r="J400" s="119">
        <v>10382907.4</v>
      </c>
      <c r="K400" s="121">
        <v>43131</v>
      </c>
      <c r="L400" s="119">
        <v>1501</v>
      </c>
      <c r="M400" s="119" t="s">
        <v>902</v>
      </c>
    </row>
    <row r="401" spans="1:13">
      <c r="A401" s="119" t="s">
        <v>903</v>
      </c>
      <c r="B401" s="119" t="s">
        <v>397</v>
      </c>
      <c r="C401" s="119">
        <v>67.5</v>
      </c>
      <c r="D401" s="119">
        <v>69.5</v>
      </c>
      <c r="E401" s="119">
        <v>67.05</v>
      </c>
      <c r="F401" s="119">
        <v>68.849999999999994</v>
      </c>
      <c r="G401" s="119">
        <v>68.7</v>
      </c>
      <c r="H401" s="119">
        <v>66.2</v>
      </c>
      <c r="I401" s="119">
        <v>3515168</v>
      </c>
      <c r="J401" s="119">
        <v>240409339.05000001</v>
      </c>
      <c r="K401" s="121">
        <v>43131</v>
      </c>
      <c r="L401" s="119">
        <v>21107</v>
      </c>
      <c r="M401" s="119" t="s">
        <v>904</v>
      </c>
    </row>
    <row r="402" spans="1:13">
      <c r="A402" s="119" t="s">
        <v>2324</v>
      </c>
      <c r="B402" s="119" t="s">
        <v>397</v>
      </c>
      <c r="C402" s="119">
        <v>615</v>
      </c>
      <c r="D402" s="119">
        <v>646</v>
      </c>
      <c r="E402" s="119">
        <v>610</v>
      </c>
      <c r="F402" s="119">
        <v>644.5</v>
      </c>
      <c r="G402" s="119">
        <v>644.9</v>
      </c>
      <c r="H402" s="119">
        <v>615.25</v>
      </c>
      <c r="I402" s="119">
        <v>1323</v>
      </c>
      <c r="J402" s="119">
        <v>845237.45</v>
      </c>
      <c r="K402" s="121">
        <v>43131</v>
      </c>
      <c r="L402" s="119">
        <v>73</v>
      </c>
      <c r="M402" s="119" t="s">
        <v>2325</v>
      </c>
    </row>
    <row r="403" spans="1:13">
      <c r="A403" s="119" t="s">
        <v>905</v>
      </c>
      <c r="B403" s="119" t="s">
        <v>397</v>
      </c>
      <c r="C403" s="119">
        <v>2449.9499999999998</v>
      </c>
      <c r="D403" s="119">
        <v>2468.5500000000002</v>
      </c>
      <c r="E403" s="119">
        <v>2437</v>
      </c>
      <c r="F403" s="119">
        <v>2460.6</v>
      </c>
      <c r="G403" s="119">
        <v>2455</v>
      </c>
      <c r="H403" s="119">
        <v>2456.3000000000002</v>
      </c>
      <c r="I403" s="119">
        <v>10599</v>
      </c>
      <c r="J403" s="119">
        <v>26034718.199999999</v>
      </c>
      <c r="K403" s="121">
        <v>43131</v>
      </c>
      <c r="L403" s="119">
        <v>1043</v>
      </c>
      <c r="M403" s="119" t="s">
        <v>906</v>
      </c>
    </row>
    <row r="404" spans="1:13">
      <c r="A404" s="119" t="s">
        <v>70</v>
      </c>
      <c r="B404" s="119" t="s">
        <v>397</v>
      </c>
      <c r="C404" s="119">
        <v>614.75</v>
      </c>
      <c r="D404" s="119">
        <v>614.75</v>
      </c>
      <c r="E404" s="119">
        <v>601.25</v>
      </c>
      <c r="F404" s="119">
        <v>606.20000000000005</v>
      </c>
      <c r="G404" s="119">
        <v>605.5</v>
      </c>
      <c r="H404" s="119">
        <v>615.79999999999995</v>
      </c>
      <c r="I404" s="119">
        <v>667577</v>
      </c>
      <c r="J404" s="119">
        <v>404412299</v>
      </c>
      <c r="K404" s="121">
        <v>43131</v>
      </c>
      <c r="L404" s="119">
        <v>24361</v>
      </c>
      <c r="M404" s="119" t="s">
        <v>907</v>
      </c>
    </row>
    <row r="405" spans="1:13">
      <c r="A405" s="119" t="s">
        <v>908</v>
      </c>
      <c r="B405" s="119" t="s">
        <v>397</v>
      </c>
      <c r="C405" s="119">
        <v>155.85</v>
      </c>
      <c r="D405" s="119">
        <v>159.75</v>
      </c>
      <c r="E405" s="119">
        <v>152.5</v>
      </c>
      <c r="F405" s="119">
        <v>155.25</v>
      </c>
      <c r="G405" s="119">
        <v>152.65</v>
      </c>
      <c r="H405" s="119">
        <v>157.69999999999999</v>
      </c>
      <c r="I405" s="119">
        <v>51454</v>
      </c>
      <c r="J405" s="119">
        <v>8015843.0999999996</v>
      </c>
      <c r="K405" s="121">
        <v>43131</v>
      </c>
      <c r="L405" s="119">
        <v>1070</v>
      </c>
      <c r="M405" s="119" t="s">
        <v>909</v>
      </c>
    </row>
    <row r="406" spans="1:13">
      <c r="A406" s="119" t="s">
        <v>910</v>
      </c>
      <c r="B406" s="119" t="s">
        <v>397</v>
      </c>
      <c r="C406" s="119">
        <v>889</v>
      </c>
      <c r="D406" s="119">
        <v>916.75</v>
      </c>
      <c r="E406" s="119">
        <v>870</v>
      </c>
      <c r="F406" s="119">
        <v>879.95</v>
      </c>
      <c r="G406" s="119">
        <v>888</v>
      </c>
      <c r="H406" s="119">
        <v>891.75</v>
      </c>
      <c r="I406" s="119">
        <v>78104</v>
      </c>
      <c r="J406" s="119">
        <v>69622977.650000006</v>
      </c>
      <c r="K406" s="121">
        <v>43131</v>
      </c>
      <c r="L406" s="119">
        <v>3617</v>
      </c>
      <c r="M406" s="119" t="s">
        <v>911</v>
      </c>
    </row>
    <row r="407" spans="1:13">
      <c r="A407" s="119" t="s">
        <v>912</v>
      </c>
      <c r="B407" s="119" t="s">
        <v>397</v>
      </c>
      <c r="C407" s="119">
        <v>145.80000000000001</v>
      </c>
      <c r="D407" s="119">
        <v>149.80000000000001</v>
      </c>
      <c r="E407" s="119">
        <v>145.1</v>
      </c>
      <c r="F407" s="119">
        <v>146.9</v>
      </c>
      <c r="G407" s="119">
        <v>147.5</v>
      </c>
      <c r="H407" s="119">
        <v>147.69999999999999</v>
      </c>
      <c r="I407" s="119">
        <v>157892</v>
      </c>
      <c r="J407" s="119">
        <v>23356973.149999999</v>
      </c>
      <c r="K407" s="121">
        <v>43131</v>
      </c>
      <c r="L407" s="119">
        <v>4576</v>
      </c>
      <c r="M407" s="119" t="s">
        <v>913</v>
      </c>
    </row>
    <row r="408" spans="1:13">
      <c r="A408" s="119" t="s">
        <v>71</v>
      </c>
      <c r="B408" s="119" t="s">
        <v>397</v>
      </c>
      <c r="C408" s="119">
        <v>22</v>
      </c>
      <c r="D408" s="119">
        <v>22.5</v>
      </c>
      <c r="E408" s="119">
        <v>21.55</v>
      </c>
      <c r="F408" s="119">
        <v>21.75</v>
      </c>
      <c r="G408" s="119">
        <v>21.7</v>
      </c>
      <c r="H408" s="119">
        <v>22.05</v>
      </c>
      <c r="I408" s="119">
        <v>40644926</v>
      </c>
      <c r="J408" s="119">
        <v>892032365.10000002</v>
      </c>
      <c r="K408" s="121">
        <v>43131</v>
      </c>
      <c r="L408" s="119">
        <v>23234</v>
      </c>
      <c r="M408" s="119" t="s">
        <v>914</v>
      </c>
    </row>
    <row r="409" spans="1:13">
      <c r="A409" s="119" t="s">
        <v>2297</v>
      </c>
      <c r="B409" s="119" t="s">
        <v>397</v>
      </c>
      <c r="C409" s="119">
        <v>440.5</v>
      </c>
      <c r="D409" s="119">
        <v>458.95</v>
      </c>
      <c r="E409" s="119">
        <v>435.65</v>
      </c>
      <c r="F409" s="119">
        <v>452.85</v>
      </c>
      <c r="G409" s="119">
        <v>452.45</v>
      </c>
      <c r="H409" s="119">
        <v>445.8</v>
      </c>
      <c r="I409" s="119">
        <v>99983</v>
      </c>
      <c r="J409" s="119">
        <v>44533132.350000001</v>
      </c>
      <c r="K409" s="121">
        <v>43131</v>
      </c>
      <c r="L409" s="119">
        <v>2730</v>
      </c>
      <c r="M409" s="119" t="s">
        <v>2298</v>
      </c>
    </row>
    <row r="410" spans="1:13">
      <c r="A410" s="119" t="s">
        <v>915</v>
      </c>
      <c r="B410" s="119" t="s">
        <v>397</v>
      </c>
      <c r="C410" s="119">
        <v>476</v>
      </c>
      <c r="D410" s="119">
        <v>486</v>
      </c>
      <c r="E410" s="119">
        <v>466.8</v>
      </c>
      <c r="F410" s="119">
        <v>480.15</v>
      </c>
      <c r="G410" s="119">
        <v>482.5</v>
      </c>
      <c r="H410" s="119">
        <v>478.7</v>
      </c>
      <c r="I410" s="119">
        <v>1163542</v>
      </c>
      <c r="J410" s="119">
        <v>554894615.54999995</v>
      </c>
      <c r="K410" s="121">
        <v>43131</v>
      </c>
      <c r="L410" s="119">
        <v>19183</v>
      </c>
      <c r="M410" s="119" t="s">
        <v>916</v>
      </c>
    </row>
    <row r="411" spans="1:13">
      <c r="A411" s="119" t="s">
        <v>2686</v>
      </c>
      <c r="B411" s="119" t="s">
        <v>397</v>
      </c>
      <c r="C411" s="119">
        <v>943.5</v>
      </c>
      <c r="D411" s="119">
        <v>962.7</v>
      </c>
      <c r="E411" s="119">
        <v>908.55</v>
      </c>
      <c r="F411" s="119">
        <v>915.85</v>
      </c>
      <c r="G411" s="119">
        <v>920.3</v>
      </c>
      <c r="H411" s="119">
        <v>951.3</v>
      </c>
      <c r="I411" s="119">
        <v>120329</v>
      </c>
      <c r="J411" s="119">
        <v>111857992.59999999</v>
      </c>
      <c r="K411" s="121">
        <v>43131</v>
      </c>
      <c r="L411" s="119">
        <v>4684</v>
      </c>
      <c r="M411" s="119" t="s">
        <v>2687</v>
      </c>
    </row>
    <row r="412" spans="1:13">
      <c r="A412" s="119" t="s">
        <v>917</v>
      </c>
      <c r="B412" s="119" t="s">
        <v>397</v>
      </c>
      <c r="C412" s="119">
        <v>601</v>
      </c>
      <c r="D412" s="119">
        <v>628</v>
      </c>
      <c r="E412" s="119">
        <v>596.95000000000005</v>
      </c>
      <c r="F412" s="119">
        <v>599</v>
      </c>
      <c r="G412" s="119">
        <v>597</v>
      </c>
      <c r="H412" s="119">
        <v>612.25</v>
      </c>
      <c r="I412" s="119">
        <v>6723</v>
      </c>
      <c r="J412" s="119">
        <v>4042966.5</v>
      </c>
      <c r="K412" s="121">
        <v>43131</v>
      </c>
      <c r="L412" s="119">
        <v>284</v>
      </c>
      <c r="M412" s="119" t="s">
        <v>918</v>
      </c>
    </row>
    <row r="413" spans="1:13">
      <c r="A413" s="119" t="s">
        <v>919</v>
      </c>
      <c r="B413" s="119" t="s">
        <v>397</v>
      </c>
      <c r="C413" s="119">
        <v>950</v>
      </c>
      <c r="D413" s="119">
        <v>953.65</v>
      </c>
      <c r="E413" s="119">
        <v>917</v>
      </c>
      <c r="F413" s="119">
        <v>922.7</v>
      </c>
      <c r="G413" s="119">
        <v>920</v>
      </c>
      <c r="H413" s="119">
        <v>959.4</v>
      </c>
      <c r="I413" s="119">
        <v>99428</v>
      </c>
      <c r="J413" s="119">
        <v>92795170.650000006</v>
      </c>
      <c r="K413" s="121">
        <v>43131</v>
      </c>
      <c r="L413" s="119">
        <v>4843</v>
      </c>
      <c r="M413" s="119" t="s">
        <v>920</v>
      </c>
    </row>
    <row r="414" spans="1:13">
      <c r="A414" s="119" t="s">
        <v>2790</v>
      </c>
      <c r="B414" s="119" t="s">
        <v>397</v>
      </c>
      <c r="C414" s="119">
        <v>572</v>
      </c>
      <c r="D414" s="119">
        <v>579</v>
      </c>
      <c r="E414" s="119">
        <v>562.1</v>
      </c>
      <c r="F414" s="119">
        <v>570.4</v>
      </c>
      <c r="G414" s="119">
        <v>566</v>
      </c>
      <c r="H414" s="119">
        <v>571.29999999999995</v>
      </c>
      <c r="I414" s="119">
        <v>104169</v>
      </c>
      <c r="J414" s="119">
        <v>59608108.899999999</v>
      </c>
      <c r="K414" s="121">
        <v>43131</v>
      </c>
      <c r="L414" s="119">
        <v>4882</v>
      </c>
      <c r="M414" s="119" t="s">
        <v>2791</v>
      </c>
    </row>
    <row r="415" spans="1:13">
      <c r="A415" s="119" t="s">
        <v>350</v>
      </c>
      <c r="B415" s="119" t="s">
        <v>397</v>
      </c>
      <c r="C415" s="119">
        <v>1071.95</v>
      </c>
      <c r="D415" s="119">
        <v>1071.95</v>
      </c>
      <c r="E415" s="119">
        <v>1043.0999999999999</v>
      </c>
      <c r="F415" s="119">
        <v>1053.4000000000001</v>
      </c>
      <c r="G415" s="119">
        <v>1050</v>
      </c>
      <c r="H415" s="119">
        <v>1057.7</v>
      </c>
      <c r="I415" s="119">
        <v>2353345</v>
      </c>
      <c r="J415" s="119">
        <v>2474846103.8499999</v>
      </c>
      <c r="K415" s="121">
        <v>43131</v>
      </c>
      <c r="L415" s="119">
        <v>50567</v>
      </c>
      <c r="M415" s="119" t="s">
        <v>921</v>
      </c>
    </row>
    <row r="416" spans="1:13">
      <c r="A416" s="119" t="s">
        <v>72</v>
      </c>
      <c r="B416" s="119" t="s">
        <v>397</v>
      </c>
      <c r="C416" s="119">
        <v>606.20000000000005</v>
      </c>
      <c r="D416" s="119">
        <v>613</v>
      </c>
      <c r="E416" s="119">
        <v>596.45000000000005</v>
      </c>
      <c r="F416" s="119">
        <v>607.5</v>
      </c>
      <c r="G416" s="119">
        <v>613</v>
      </c>
      <c r="H416" s="119">
        <v>606.20000000000005</v>
      </c>
      <c r="I416" s="119">
        <v>592098</v>
      </c>
      <c r="J416" s="119">
        <v>360686128.64999998</v>
      </c>
      <c r="K416" s="121">
        <v>43131</v>
      </c>
      <c r="L416" s="119">
        <v>10033</v>
      </c>
      <c r="M416" s="119" t="s">
        <v>922</v>
      </c>
    </row>
    <row r="417" spans="1:13">
      <c r="A417" s="119" t="s">
        <v>923</v>
      </c>
      <c r="B417" s="119" t="s">
        <v>397</v>
      </c>
      <c r="C417" s="119">
        <v>800</v>
      </c>
      <c r="D417" s="119">
        <v>809.9</v>
      </c>
      <c r="E417" s="119">
        <v>793.1</v>
      </c>
      <c r="F417" s="119">
        <v>799.6</v>
      </c>
      <c r="G417" s="119">
        <v>799.15</v>
      </c>
      <c r="H417" s="119">
        <v>804.35</v>
      </c>
      <c r="I417" s="119">
        <v>163075</v>
      </c>
      <c r="J417" s="119">
        <v>130710785.7</v>
      </c>
      <c r="K417" s="121">
        <v>43131</v>
      </c>
      <c r="L417" s="119">
        <v>9216</v>
      </c>
      <c r="M417" s="119" t="s">
        <v>924</v>
      </c>
    </row>
    <row r="418" spans="1:13">
      <c r="A418" s="119" t="s">
        <v>2526</v>
      </c>
      <c r="B418" s="119" t="s">
        <v>397</v>
      </c>
      <c r="C418" s="119">
        <v>110.5</v>
      </c>
      <c r="D418" s="119">
        <v>115.5</v>
      </c>
      <c r="E418" s="119">
        <v>110.5</v>
      </c>
      <c r="F418" s="119">
        <v>111.7</v>
      </c>
      <c r="G418" s="119">
        <v>112.1</v>
      </c>
      <c r="H418" s="119">
        <v>111.35</v>
      </c>
      <c r="I418" s="119">
        <v>193313</v>
      </c>
      <c r="J418" s="119">
        <v>21762774.399999999</v>
      </c>
      <c r="K418" s="121">
        <v>43131</v>
      </c>
      <c r="L418" s="119">
        <v>1650</v>
      </c>
      <c r="M418" s="119" t="s">
        <v>2527</v>
      </c>
    </row>
    <row r="419" spans="1:13">
      <c r="A419" s="119" t="s">
        <v>2800</v>
      </c>
      <c r="B419" s="119" t="s">
        <v>397</v>
      </c>
      <c r="C419" s="119">
        <v>2720</v>
      </c>
      <c r="D419" s="119">
        <v>2720</v>
      </c>
      <c r="E419" s="119">
        <v>2704.5</v>
      </c>
      <c r="F419" s="119">
        <v>2708.9</v>
      </c>
      <c r="G419" s="119">
        <v>2708.5</v>
      </c>
      <c r="H419" s="119">
        <v>2714.75</v>
      </c>
      <c r="I419" s="119">
        <v>17952</v>
      </c>
      <c r="J419" s="119">
        <v>48640422.049999997</v>
      </c>
      <c r="K419" s="121">
        <v>43131</v>
      </c>
      <c r="L419" s="119">
        <v>969</v>
      </c>
      <c r="M419" s="119" t="s">
        <v>2801</v>
      </c>
    </row>
    <row r="420" spans="1:13">
      <c r="A420" s="119" t="s">
        <v>925</v>
      </c>
      <c r="B420" s="119" t="s">
        <v>397</v>
      </c>
      <c r="C420" s="119">
        <v>78.5</v>
      </c>
      <c r="D420" s="119">
        <v>79.45</v>
      </c>
      <c r="E420" s="119">
        <v>76</v>
      </c>
      <c r="F420" s="119">
        <v>76.650000000000006</v>
      </c>
      <c r="G420" s="119">
        <v>76.75</v>
      </c>
      <c r="H420" s="119">
        <v>78.599999999999994</v>
      </c>
      <c r="I420" s="119">
        <v>27032</v>
      </c>
      <c r="J420" s="119">
        <v>2088610.25</v>
      </c>
      <c r="K420" s="121">
        <v>43131</v>
      </c>
      <c r="L420" s="119">
        <v>438</v>
      </c>
      <c r="M420" s="119" t="s">
        <v>926</v>
      </c>
    </row>
    <row r="421" spans="1:13">
      <c r="A421" s="119" t="s">
        <v>2891</v>
      </c>
      <c r="B421" s="119" t="s">
        <v>397</v>
      </c>
      <c r="C421" s="119">
        <v>222.1</v>
      </c>
      <c r="D421" s="119">
        <v>227</v>
      </c>
      <c r="E421" s="119">
        <v>218</v>
      </c>
      <c r="F421" s="119">
        <v>223</v>
      </c>
      <c r="G421" s="119">
        <v>223.25</v>
      </c>
      <c r="H421" s="119">
        <v>223.7</v>
      </c>
      <c r="I421" s="119">
        <v>59293</v>
      </c>
      <c r="J421" s="119">
        <v>13135581.550000001</v>
      </c>
      <c r="K421" s="121">
        <v>43131</v>
      </c>
      <c r="L421" s="119">
        <v>1205</v>
      </c>
      <c r="M421" s="119" t="s">
        <v>2892</v>
      </c>
    </row>
    <row r="422" spans="1:13">
      <c r="A422" s="119" t="s">
        <v>2802</v>
      </c>
      <c r="B422" s="119" t="s">
        <v>397</v>
      </c>
      <c r="C422" s="119">
        <v>273.39999999999998</v>
      </c>
      <c r="D422" s="119">
        <v>275.85000000000002</v>
      </c>
      <c r="E422" s="119">
        <v>272.55</v>
      </c>
      <c r="F422" s="119">
        <v>273.7</v>
      </c>
      <c r="G422" s="119">
        <v>272.55</v>
      </c>
      <c r="H422" s="119">
        <v>273.60000000000002</v>
      </c>
      <c r="I422" s="119">
        <v>3285</v>
      </c>
      <c r="J422" s="119">
        <v>898311.2</v>
      </c>
      <c r="K422" s="121">
        <v>43131</v>
      </c>
      <c r="L422" s="119">
        <v>71</v>
      </c>
      <c r="M422" s="119" t="s">
        <v>2803</v>
      </c>
    </row>
    <row r="423" spans="1:13">
      <c r="A423" s="119" t="s">
        <v>2804</v>
      </c>
      <c r="B423" s="119" t="s">
        <v>397</v>
      </c>
      <c r="C423" s="119">
        <v>2657</v>
      </c>
      <c r="D423" s="119">
        <v>2669</v>
      </c>
      <c r="E423" s="119">
        <v>2647</v>
      </c>
      <c r="F423" s="119">
        <v>2652.75</v>
      </c>
      <c r="G423" s="119">
        <v>2654</v>
      </c>
      <c r="H423" s="119">
        <v>2657.15</v>
      </c>
      <c r="I423" s="119">
        <v>1151</v>
      </c>
      <c r="J423" s="119">
        <v>3061904.4</v>
      </c>
      <c r="K423" s="121">
        <v>43131</v>
      </c>
      <c r="L423" s="119">
        <v>124</v>
      </c>
      <c r="M423" s="119" t="s">
        <v>2805</v>
      </c>
    </row>
    <row r="424" spans="1:13">
      <c r="A424" s="119" t="s">
        <v>927</v>
      </c>
      <c r="B424" s="119" t="s">
        <v>397</v>
      </c>
      <c r="C424" s="119">
        <v>124.8</v>
      </c>
      <c r="D424" s="119">
        <v>126.35</v>
      </c>
      <c r="E424" s="119">
        <v>120.05</v>
      </c>
      <c r="F424" s="119">
        <v>123.05</v>
      </c>
      <c r="G424" s="119">
        <v>124</v>
      </c>
      <c r="H424" s="119">
        <v>123.45</v>
      </c>
      <c r="I424" s="119">
        <v>104015</v>
      </c>
      <c r="J424" s="119">
        <v>12780862.1</v>
      </c>
      <c r="K424" s="121">
        <v>43131</v>
      </c>
      <c r="L424" s="119">
        <v>2142</v>
      </c>
      <c r="M424" s="119" t="s">
        <v>928</v>
      </c>
    </row>
    <row r="425" spans="1:13">
      <c r="A425" s="119" t="s">
        <v>2893</v>
      </c>
      <c r="B425" s="119" t="s">
        <v>397</v>
      </c>
      <c r="C425" s="119">
        <v>520.1</v>
      </c>
      <c r="D425" s="119">
        <v>566.6</v>
      </c>
      <c r="E425" s="119">
        <v>517.15</v>
      </c>
      <c r="F425" s="119">
        <v>527.1</v>
      </c>
      <c r="G425" s="119">
        <v>531.5</v>
      </c>
      <c r="H425" s="119">
        <v>544.35</v>
      </c>
      <c r="I425" s="119">
        <v>535068</v>
      </c>
      <c r="J425" s="119">
        <v>287614520.69999999</v>
      </c>
      <c r="K425" s="121">
        <v>43131</v>
      </c>
      <c r="L425" s="119">
        <v>10086</v>
      </c>
      <c r="M425" s="119" t="s">
        <v>2894</v>
      </c>
    </row>
    <row r="426" spans="1:13">
      <c r="A426" s="119" t="s">
        <v>318</v>
      </c>
      <c r="B426" s="119" t="s">
        <v>397</v>
      </c>
      <c r="C426" s="119">
        <v>145.80000000000001</v>
      </c>
      <c r="D426" s="119">
        <v>145.80000000000001</v>
      </c>
      <c r="E426" s="119">
        <v>140.30000000000001</v>
      </c>
      <c r="F426" s="119">
        <v>144.1</v>
      </c>
      <c r="G426" s="119">
        <v>144</v>
      </c>
      <c r="H426" s="119">
        <v>147.1</v>
      </c>
      <c r="I426" s="119">
        <v>235724</v>
      </c>
      <c r="J426" s="119">
        <v>33691361.200000003</v>
      </c>
      <c r="K426" s="121">
        <v>43131</v>
      </c>
      <c r="L426" s="119">
        <v>5156</v>
      </c>
      <c r="M426" s="119" t="s">
        <v>929</v>
      </c>
    </row>
    <row r="427" spans="1:13">
      <c r="A427" s="119" t="s">
        <v>2214</v>
      </c>
      <c r="B427" s="119" t="s">
        <v>397</v>
      </c>
      <c r="C427" s="119">
        <v>209</v>
      </c>
      <c r="D427" s="119">
        <v>214.5</v>
      </c>
      <c r="E427" s="119">
        <v>207</v>
      </c>
      <c r="F427" s="119">
        <v>212</v>
      </c>
      <c r="G427" s="119">
        <v>208.5</v>
      </c>
      <c r="H427" s="119">
        <v>210.15</v>
      </c>
      <c r="I427" s="119">
        <v>15223</v>
      </c>
      <c r="J427" s="119">
        <v>3204469.95</v>
      </c>
      <c r="K427" s="121">
        <v>43131</v>
      </c>
      <c r="L427" s="119">
        <v>203</v>
      </c>
      <c r="M427" s="119" t="s">
        <v>2215</v>
      </c>
    </row>
    <row r="428" spans="1:13">
      <c r="A428" s="119" t="s">
        <v>355</v>
      </c>
      <c r="B428" s="119" t="s">
        <v>397</v>
      </c>
      <c r="C428" s="119">
        <v>131.35</v>
      </c>
      <c r="D428" s="119">
        <v>133.9</v>
      </c>
      <c r="E428" s="119">
        <v>130.85</v>
      </c>
      <c r="F428" s="119">
        <v>132.25</v>
      </c>
      <c r="G428" s="119">
        <v>131.55000000000001</v>
      </c>
      <c r="H428" s="119">
        <v>132.69999999999999</v>
      </c>
      <c r="I428" s="119">
        <v>1569827</v>
      </c>
      <c r="J428" s="119">
        <v>207864135.25</v>
      </c>
      <c r="K428" s="121">
        <v>43131</v>
      </c>
      <c r="L428" s="119">
        <v>8230</v>
      </c>
      <c r="M428" s="119" t="s">
        <v>930</v>
      </c>
    </row>
    <row r="429" spans="1:13">
      <c r="A429" s="119" t="s">
        <v>931</v>
      </c>
      <c r="B429" s="119" t="s">
        <v>397</v>
      </c>
      <c r="C429" s="119">
        <v>810</v>
      </c>
      <c r="D429" s="119">
        <v>812</v>
      </c>
      <c r="E429" s="119">
        <v>755.3</v>
      </c>
      <c r="F429" s="119">
        <v>758.6</v>
      </c>
      <c r="G429" s="119">
        <v>758.65</v>
      </c>
      <c r="H429" s="119">
        <v>795.05</v>
      </c>
      <c r="I429" s="119">
        <v>1863181</v>
      </c>
      <c r="J429" s="119">
        <v>1455660500</v>
      </c>
      <c r="K429" s="121">
        <v>43131</v>
      </c>
      <c r="L429" s="119">
        <v>45681</v>
      </c>
      <c r="M429" s="119" t="s">
        <v>932</v>
      </c>
    </row>
    <row r="430" spans="1:13">
      <c r="A430" s="119" t="s">
        <v>73</v>
      </c>
      <c r="B430" s="119" t="s">
        <v>397</v>
      </c>
      <c r="C430" s="119">
        <v>1160</v>
      </c>
      <c r="D430" s="119">
        <v>1167.95</v>
      </c>
      <c r="E430" s="119">
        <v>1142.75</v>
      </c>
      <c r="F430" s="119">
        <v>1160.05</v>
      </c>
      <c r="G430" s="119">
        <v>1162</v>
      </c>
      <c r="H430" s="119">
        <v>1163.25</v>
      </c>
      <c r="I430" s="119">
        <v>482212</v>
      </c>
      <c r="J430" s="119">
        <v>557326292.54999995</v>
      </c>
      <c r="K430" s="121">
        <v>43131</v>
      </c>
      <c r="L430" s="119">
        <v>23930</v>
      </c>
      <c r="M430" s="119" t="s">
        <v>2296</v>
      </c>
    </row>
    <row r="431" spans="1:13">
      <c r="A431" s="119" t="s">
        <v>392</v>
      </c>
      <c r="B431" s="119" t="s">
        <v>397</v>
      </c>
      <c r="C431" s="119">
        <v>162.1</v>
      </c>
      <c r="D431" s="119">
        <v>176.45</v>
      </c>
      <c r="E431" s="119">
        <v>162.1</v>
      </c>
      <c r="F431" s="119">
        <v>166.05</v>
      </c>
      <c r="G431" s="119">
        <v>165</v>
      </c>
      <c r="H431" s="119">
        <v>174.9</v>
      </c>
      <c r="I431" s="119">
        <v>551595</v>
      </c>
      <c r="J431" s="119">
        <v>93625956.549999997</v>
      </c>
      <c r="K431" s="121">
        <v>43131</v>
      </c>
      <c r="L431" s="119">
        <v>7233</v>
      </c>
      <c r="M431" s="119" t="s">
        <v>933</v>
      </c>
    </row>
    <row r="432" spans="1:13">
      <c r="A432" s="119" t="s">
        <v>934</v>
      </c>
      <c r="B432" s="119" t="s">
        <v>397</v>
      </c>
      <c r="C432" s="119">
        <v>139.6</v>
      </c>
      <c r="D432" s="119">
        <v>140.55000000000001</v>
      </c>
      <c r="E432" s="119">
        <v>137.5</v>
      </c>
      <c r="F432" s="119">
        <v>138.5</v>
      </c>
      <c r="G432" s="119">
        <v>138.4</v>
      </c>
      <c r="H432" s="119">
        <v>139.80000000000001</v>
      </c>
      <c r="I432" s="119">
        <v>423351</v>
      </c>
      <c r="J432" s="119">
        <v>58720699.200000003</v>
      </c>
      <c r="K432" s="121">
        <v>43131</v>
      </c>
      <c r="L432" s="119">
        <v>4778</v>
      </c>
      <c r="M432" s="119" t="s">
        <v>935</v>
      </c>
    </row>
    <row r="433" spans="1:13">
      <c r="A433" s="119" t="s">
        <v>936</v>
      </c>
      <c r="B433" s="119" t="s">
        <v>397</v>
      </c>
      <c r="C433" s="119">
        <v>1310</v>
      </c>
      <c r="D433" s="119">
        <v>1310</v>
      </c>
      <c r="E433" s="119">
        <v>1236.3</v>
      </c>
      <c r="F433" s="119">
        <v>1257.8499999999999</v>
      </c>
      <c r="G433" s="119">
        <v>1277</v>
      </c>
      <c r="H433" s="119">
        <v>1272.55</v>
      </c>
      <c r="I433" s="119">
        <v>3668</v>
      </c>
      <c r="J433" s="119">
        <v>4601436.5999999996</v>
      </c>
      <c r="K433" s="121">
        <v>43131</v>
      </c>
      <c r="L433" s="119">
        <v>286</v>
      </c>
      <c r="M433" s="119" t="s">
        <v>937</v>
      </c>
    </row>
    <row r="434" spans="1:13">
      <c r="A434" s="119" t="s">
        <v>938</v>
      </c>
      <c r="B434" s="119" t="s">
        <v>397</v>
      </c>
      <c r="C434" s="119">
        <v>357.5</v>
      </c>
      <c r="D434" s="119">
        <v>362.55</v>
      </c>
      <c r="E434" s="119">
        <v>342</v>
      </c>
      <c r="F434" s="119">
        <v>344.3</v>
      </c>
      <c r="G434" s="119">
        <v>345</v>
      </c>
      <c r="H434" s="119">
        <v>357.55</v>
      </c>
      <c r="I434" s="119">
        <v>50791</v>
      </c>
      <c r="J434" s="119">
        <v>17713481.649999999</v>
      </c>
      <c r="K434" s="121">
        <v>43131</v>
      </c>
      <c r="L434" s="119">
        <v>2092</v>
      </c>
      <c r="M434" s="119" t="s">
        <v>939</v>
      </c>
    </row>
    <row r="435" spans="1:13">
      <c r="A435" s="119" t="s">
        <v>940</v>
      </c>
      <c r="B435" s="119" t="s">
        <v>397</v>
      </c>
      <c r="C435" s="119">
        <v>12</v>
      </c>
      <c r="D435" s="119">
        <v>12.35</v>
      </c>
      <c r="E435" s="119">
        <v>12</v>
      </c>
      <c r="F435" s="119">
        <v>12.1</v>
      </c>
      <c r="G435" s="119">
        <v>12.15</v>
      </c>
      <c r="H435" s="119">
        <v>12.1</v>
      </c>
      <c r="I435" s="119">
        <v>550107</v>
      </c>
      <c r="J435" s="119">
        <v>6668966.4000000004</v>
      </c>
      <c r="K435" s="121">
        <v>43131</v>
      </c>
      <c r="L435" s="119">
        <v>894</v>
      </c>
      <c r="M435" s="119" t="s">
        <v>941</v>
      </c>
    </row>
    <row r="436" spans="1:13">
      <c r="A436" s="119" t="s">
        <v>942</v>
      </c>
      <c r="B436" s="119" t="s">
        <v>397</v>
      </c>
      <c r="C436" s="119">
        <v>537.5</v>
      </c>
      <c r="D436" s="119">
        <v>537.5</v>
      </c>
      <c r="E436" s="119">
        <v>511</v>
      </c>
      <c r="F436" s="119">
        <v>516.65</v>
      </c>
      <c r="G436" s="119">
        <v>522.9</v>
      </c>
      <c r="H436" s="119">
        <v>531.15</v>
      </c>
      <c r="I436" s="119">
        <v>28694</v>
      </c>
      <c r="J436" s="119">
        <v>14839060.15</v>
      </c>
      <c r="K436" s="121">
        <v>43131</v>
      </c>
      <c r="L436" s="119">
        <v>860</v>
      </c>
      <c r="M436" s="119" t="s">
        <v>943</v>
      </c>
    </row>
    <row r="437" spans="1:13">
      <c r="A437" s="119" t="s">
        <v>2387</v>
      </c>
      <c r="B437" s="119" t="s">
        <v>397</v>
      </c>
      <c r="C437" s="119">
        <v>1534</v>
      </c>
      <c r="D437" s="119">
        <v>1550</v>
      </c>
      <c r="E437" s="119">
        <v>1522</v>
      </c>
      <c r="F437" s="119">
        <v>1540.4</v>
      </c>
      <c r="G437" s="119">
        <v>1525</v>
      </c>
      <c r="H437" s="119">
        <v>1539.75</v>
      </c>
      <c r="I437" s="119">
        <v>629</v>
      </c>
      <c r="J437" s="119">
        <v>964522.7</v>
      </c>
      <c r="K437" s="121">
        <v>43131</v>
      </c>
      <c r="L437" s="119">
        <v>90</v>
      </c>
      <c r="M437" s="119" t="s">
        <v>2388</v>
      </c>
    </row>
    <row r="438" spans="1:13">
      <c r="A438" s="119" t="s">
        <v>944</v>
      </c>
      <c r="B438" s="119" t="s">
        <v>397</v>
      </c>
      <c r="C438" s="119">
        <v>568</v>
      </c>
      <c r="D438" s="119">
        <v>593.20000000000005</v>
      </c>
      <c r="E438" s="119">
        <v>565.95000000000005</v>
      </c>
      <c r="F438" s="119">
        <v>584.85</v>
      </c>
      <c r="G438" s="119">
        <v>581.79999999999995</v>
      </c>
      <c r="H438" s="119">
        <v>578.70000000000005</v>
      </c>
      <c r="I438" s="119">
        <v>641058</v>
      </c>
      <c r="J438" s="119">
        <v>371077846.39999998</v>
      </c>
      <c r="K438" s="121">
        <v>43131</v>
      </c>
      <c r="L438" s="119">
        <v>19094</v>
      </c>
      <c r="M438" s="119" t="s">
        <v>945</v>
      </c>
    </row>
    <row r="439" spans="1:13">
      <c r="A439" s="119" t="s">
        <v>2895</v>
      </c>
      <c r="B439" s="119" t="s">
        <v>397</v>
      </c>
      <c r="C439" s="119">
        <v>34.1</v>
      </c>
      <c r="D439" s="119">
        <v>34.200000000000003</v>
      </c>
      <c r="E439" s="119">
        <v>32.9</v>
      </c>
      <c r="F439" s="119">
        <v>33.549999999999997</v>
      </c>
      <c r="G439" s="119">
        <v>33.6</v>
      </c>
      <c r="H439" s="119">
        <v>33.950000000000003</v>
      </c>
      <c r="I439" s="119">
        <v>134812</v>
      </c>
      <c r="J439" s="119">
        <v>4520979.05</v>
      </c>
      <c r="K439" s="121">
        <v>43131</v>
      </c>
      <c r="L439" s="119">
        <v>386</v>
      </c>
      <c r="M439" s="119" t="s">
        <v>2896</v>
      </c>
    </row>
    <row r="440" spans="1:13">
      <c r="A440" s="119" t="s">
        <v>316</v>
      </c>
      <c r="B440" s="119" t="s">
        <v>397</v>
      </c>
      <c r="C440" s="119">
        <v>144.69999999999999</v>
      </c>
      <c r="D440" s="119">
        <v>146.5</v>
      </c>
      <c r="E440" s="119">
        <v>142.30000000000001</v>
      </c>
      <c r="F440" s="119">
        <v>144.69999999999999</v>
      </c>
      <c r="G440" s="119">
        <v>144.65</v>
      </c>
      <c r="H440" s="119">
        <v>145.05000000000001</v>
      </c>
      <c r="I440" s="119">
        <v>1467465</v>
      </c>
      <c r="J440" s="119">
        <v>211884843.5</v>
      </c>
      <c r="K440" s="121">
        <v>43131</v>
      </c>
      <c r="L440" s="119">
        <v>9733</v>
      </c>
      <c r="M440" s="119" t="s">
        <v>946</v>
      </c>
    </row>
    <row r="441" spans="1:13">
      <c r="A441" s="119" t="s">
        <v>182</v>
      </c>
      <c r="B441" s="119" t="s">
        <v>397</v>
      </c>
      <c r="C441" s="119">
        <v>6476</v>
      </c>
      <c r="D441" s="119">
        <v>6940</v>
      </c>
      <c r="E441" s="119">
        <v>6476</v>
      </c>
      <c r="F441" s="119">
        <v>6642.65</v>
      </c>
      <c r="G441" s="119">
        <v>6700</v>
      </c>
      <c r="H441" s="119">
        <v>6540.55</v>
      </c>
      <c r="I441" s="119">
        <v>19756</v>
      </c>
      <c r="J441" s="119">
        <v>130646160.05</v>
      </c>
      <c r="K441" s="121">
        <v>43131</v>
      </c>
      <c r="L441" s="119">
        <v>3454</v>
      </c>
      <c r="M441" s="119" t="s">
        <v>947</v>
      </c>
    </row>
    <row r="442" spans="1:13">
      <c r="A442" s="119" t="s">
        <v>199</v>
      </c>
      <c r="B442" s="119" t="s">
        <v>397</v>
      </c>
      <c r="C442" s="119">
        <v>203.3</v>
      </c>
      <c r="D442" s="119">
        <v>204.85</v>
      </c>
      <c r="E442" s="119">
        <v>201.1</v>
      </c>
      <c r="F442" s="119">
        <v>202.85</v>
      </c>
      <c r="G442" s="119">
        <v>202.9</v>
      </c>
      <c r="H442" s="119">
        <v>203.4</v>
      </c>
      <c r="I442" s="119">
        <v>328545</v>
      </c>
      <c r="J442" s="119">
        <v>66722899.049999997</v>
      </c>
      <c r="K442" s="121">
        <v>43131</v>
      </c>
      <c r="L442" s="119">
        <v>11434</v>
      </c>
      <c r="M442" s="119" t="s">
        <v>948</v>
      </c>
    </row>
    <row r="443" spans="1:13">
      <c r="A443" s="119" t="s">
        <v>2688</v>
      </c>
      <c r="B443" s="119" t="s">
        <v>397</v>
      </c>
      <c r="C443" s="119">
        <v>34</v>
      </c>
      <c r="D443" s="119">
        <v>35.9</v>
      </c>
      <c r="E443" s="119">
        <v>33.75</v>
      </c>
      <c r="F443" s="119">
        <v>34.85</v>
      </c>
      <c r="G443" s="119">
        <v>34.6</v>
      </c>
      <c r="H443" s="119">
        <v>34.049999999999997</v>
      </c>
      <c r="I443" s="119">
        <v>288411</v>
      </c>
      <c r="J443" s="119">
        <v>10196989.699999999</v>
      </c>
      <c r="K443" s="121">
        <v>43131</v>
      </c>
      <c r="L443" s="119">
        <v>1916</v>
      </c>
      <c r="M443" s="119" t="s">
        <v>2689</v>
      </c>
    </row>
    <row r="444" spans="1:13">
      <c r="A444" s="119" t="s">
        <v>949</v>
      </c>
      <c r="B444" s="119" t="s">
        <v>397</v>
      </c>
      <c r="C444" s="119">
        <v>14.35</v>
      </c>
      <c r="D444" s="119">
        <v>14.85</v>
      </c>
      <c r="E444" s="119">
        <v>14</v>
      </c>
      <c r="F444" s="119">
        <v>14.1</v>
      </c>
      <c r="G444" s="119">
        <v>14.05</v>
      </c>
      <c r="H444" s="119">
        <v>14.25</v>
      </c>
      <c r="I444" s="119">
        <v>115096</v>
      </c>
      <c r="J444" s="119">
        <v>1638719.45</v>
      </c>
      <c r="K444" s="121">
        <v>43131</v>
      </c>
      <c r="L444" s="119">
        <v>542</v>
      </c>
      <c r="M444" s="119" t="s">
        <v>950</v>
      </c>
    </row>
    <row r="445" spans="1:13">
      <c r="A445" s="119" t="s">
        <v>951</v>
      </c>
      <c r="B445" s="119" t="s">
        <v>397</v>
      </c>
      <c r="C445" s="119">
        <v>6.05</v>
      </c>
      <c r="D445" s="119">
        <v>6.1</v>
      </c>
      <c r="E445" s="119">
        <v>5.65</v>
      </c>
      <c r="F445" s="119">
        <v>5.8</v>
      </c>
      <c r="G445" s="119">
        <v>5.7</v>
      </c>
      <c r="H445" s="119">
        <v>6.05</v>
      </c>
      <c r="I445" s="119">
        <v>5215618</v>
      </c>
      <c r="J445" s="119">
        <v>30715158.100000001</v>
      </c>
      <c r="K445" s="121">
        <v>43131</v>
      </c>
      <c r="L445" s="119">
        <v>1844</v>
      </c>
      <c r="M445" s="119" t="s">
        <v>952</v>
      </c>
    </row>
    <row r="446" spans="1:13">
      <c r="A446" s="119" t="s">
        <v>2316</v>
      </c>
      <c r="B446" s="119" t="s">
        <v>397</v>
      </c>
      <c r="C446" s="119">
        <v>18</v>
      </c>
      <c r="D446" s="119">
        <v>18</v>
      </c>
      <c r="E446" s="119">
        <v>17</v>
      </c>
      <c r="F446" s="119">
        <v>17.2</v>
      </c>
      <c r="G446" s="119">
        <v>17.3</v>
      </c>
      <c r="H446" s="119">
        <v>17.25</v>
      </c>
      <c r="I446" s="119">
        <v>8307</v>
      </c>
      <c r="J446" s="119">
        <v>143080.85</v>
      </c>
      <c r="K446" s="121">
        <v>43131</v>
      </c>
      <c r="L446" s="119">
        <v>36</v>
      </c>
      <c r="M446" s="119" t="s">
        <v>2317</v>
      </c>
    </row>
    <row r="447" spans="1:13">
      <c r="A447" s="119" t="s">
        <v>2583</v>
      </c>
      <c r="B447" s="119" t="s">
        <v>397</v>
      </c>
      <c r="C447" s="119">
        <v>161.1</v>
      </c>
      <c r="D447" s="119">
        <v>164.9</v>
      </c>
      <c r="E447" s="119">
        <v>157.25</v>
      </c>
      <c r="F447" s="119">
        <v>159.75</v>
      </c>
      <c r="G447" s="119">
        <v>159.5</v>
      </c>
      <c r="H447" s="119">
        <v>160.55000000000001</v>
      </c>
      <c r="I447" s="119">
        <v>37015</v>
      </c>
      <c r="J447" s="119">
        <v>5935541.7000000002</v>
      </c>
      <c r="K447" s="121">
        <v>43131</v>
      </c>
      <c r="L447" s="119">
        <v>679</v>
      </c>
      <c r="M447" s="119" t="s">
        <v>2584</v>
      </c>
    </row>
    <row r="448" spans="1:13">
      <c r="A448" s="119" t="s">
        <v>953</v>
      </c>
      <c r="B448" s="119" t="s">
        <v>397</v>
      </c>
      <c r="C448" s="119">
        <v>122.9</v>
      </c>
      <c r="D448" s="119">
        <v>124.3</v>
      </c>
      <c r="E448" s="119">
        <v>120.8</v>
      </c>
      <c r="F448" s="119">
        <v>121.65</v>
      </c>
      <c r="G448" s="119">
        <v>121.15</v>
      </c>
      <c r="H448" s="119">
        <v>123.15</v>
      </c>
      <c r="I448" s="119">
        <v>62343</v>
      </c>
      <c r="J448" s="119">
        <v>7625092.9000000004</v>
      </c>
      <c r="K448" s="121">
        <v>43131</v>
      </c>
      <c r="L448" s="119">
        <v>1198</v>
      </c>
      <c r="M448" s="119" t="s">
        <v>954</v>
      </c>
    </row>
    <row r="449" spans="1:13">
      <c r="A449" s="119" t="s">
        <v>955</v>
      </c>
      <c r="B449" s="119" t="s">
        <v>397</v>
      </c>
      <c r="C449" s="119">
        <v>774</v>
      </c>
      <c r="D449" s="119">
        <v>775.8</v>
      </c>
      <c r="E449" s="119">
        <v>749.2</v>
      </c>
      <c r="F449" s="119">
        <v>752.2</v>
      </c>
      <c r="G449" s="119">
        <v>750</v>
      </c>
      <c r="H449" s="119">
        <v>768.65</v>
      </c>
      <c r="I449" s="119">
        <v>75604</v>
      </c>
      <c r="J449" s="119">
        <v>57408544.549999997</v>
      </c>
      <c r="K449" s="121">
        <v>43131</v>
      </c>
      <c r="L449" s="119">
        <v>3118</v>
      </c>
      <c r="M449" s="119" t="s">
        <v>956</v>
      </c>
    </row>
    <row r="450" spans="1:13">
      <c r="A450" s="119" t="s">
        <v>2223</v>
      </c>
      <c r="B450" s="119" t="s">
        <v>397</v>
      </c>
      <c r="C450" s="119">
        <v>225.5</v>
      </c>
      <c r="D450" s="119">
        <v>229.05</v>
      </c>
      <c r="E450" s="119">
        <v>220</v>
      </c>
      <c r="F450" s="119">
        <v>222.1</v>
      </c>
      <c r="G450" s="119">
        <v>221</v>
      </c>
      <c r="H450" s="119">
        <v>226.45</v>
      </c>
      <c r="I450" s="119">
        <v>6406</v>
      </c>
      <c r="J450" s="119">
        <v>1439303.2</v>
      </c>
      <c r="K450" s="121">
        <v>43131</v>
      </c>
      <c r="L450" s="119">
        <v>198</v>
      </c>
      <c r="M450" s="119" t="s">
        <v>2224</v>
      </c>
    </row>
    <row r="451" spans="1:13">
      <c r="A451" s="119" t="s">
        <v>957</v>
      </c>
      <c r="B451" s="119" t="s">
        <v>397</v>
      </c>
      <c r="C451" s="119">
        <v>836</v>
      </c>
      <c r="D451" s="119">
        <v>850</v>
      </c>
      <c r="E451" s="119">
        <v>825.05</v>
      </c>
      <c r="F451" s="119">
        <v>833.2</v>
      </c>
      <c r="G451" s="119">
        <v>838</v>
      </c>
      <c r="H451" s="119">
        <v>841.7</v>
      </c>
      <c r="I451" s="119">
        <v>53317</v>
      </c>
      <c r="J451" s="119">
        <v>44439102.049999997</v>
      </c>
      <c r="K451" s="121">
        <v>43131</v>
      </c>
      <c r="L451" s="119">
        <v>1216</v>
      </c>
      <c r="M451" s="119" t="s">
        <v>958</v>
      </c>
    </row>
    <row r="452" spans="1:13">
      <c r="A452" s="119" t="s">
        <v>959</v>
      </c>
      <c r="B452" s="119" t="s">
        <v>397</v>
      </c>
      <c r="C452" s="119">
        <v>843.1</v>
      </c>
      <c r="D452" s="119">
        <v>865</v>
      </c>
      <c r="E452" s="119">
        <v>824.65</v>
      </c>
      <c r="F452" s="119">
        <v>835.75</v>
      </c>
      <c r="G452" s="119">
        <v>865</v>
      </c>
      <c r="H452" s="119">
        <v>853</v>
      </c>
      <c r="I452" s="119">
        <v>30170</v>
      </c>
      <c r="J452" s="119">
        <v>25295716.199999999</v>
      </c>
      <c r="K452" s="121">
        <v>43131</v>
      </c>
      <c r="L452" s="119">
        <v>1725</v>
      </c>
      <c r="M452" s="119" t="s">
        <v>960</v>
      </c>
    </row>
    <row r="453" spans="1:13">
      <c r="A453" s="119" t="s">
        <v>2897</v>
      </c>
      <c r="B453" s="119" t="s">
        <v>397</v>
      </c>
      <c r="C453" s="119">
        <v>1.25</v>
      </c>
      <c r="D453" s="119">
        <v>1.3</v>
      </c>
      <c r="E453" s="119">
        <v>1.2</v>
      </c>
      <c r="F453" s="119">
        <v>1.25</v>
      </c>
      <c r="G453" s="119">
        <v>1.25</v>
      </c>
      <c r="H453" s="119">
        <v>1.25</v>
      </c>
      <c r="I453" s="119">
        <v>2519289</v>
      </c>
      <c r="J453" s="119">
        <v>3091348.4</v>
      </c>
      <c r="K453" s="121">
        <v>43131</v>
      </c>
      <c r="L453" s="119">
        <v>603</v>
      </c>
      <c r="M453" s="119" t="s">
        <v>2898</v>
      </c>
    </row>
    <row r="454" spans="1:13">
      <c r="A454" s="119" t="s">
        <v>2899</v>
      </c>
      <c r="B454" s="119" t="s">
        <v>397</v>
      </c>
      <c r="C454" s="119">
        <v>1.25</v>
      </c>
      <c r="D454" s="119">
        <v>1.3</v>
      </c>
      <c r="E454" s="119">
        <v>1.2</v>
      </c>
      <c r="F454" s="119">
        <v>1.25</v>
      </c>
      <c r="G454" s="119">
        <v>1.25</v>
      </c>
      <c r="H454" s="119">
        <v>1.25</v>
      </c>
      <c r="I454" s="119">
        <v>161102</v>
      </c>
      <c r="J454" s="119">
        <v>201117.3</v>
      </c>
      <c r="K454" s="121">
        <v>43131</v>
      </c>
      <c r="L454" s="119">
        <v>69</v>
      </c>
      <c r="M454" s="119" t="s">
        <v>2900</v>
      </c>
    </row>
    <row r="455" spans="1:13">
      <c r="A455" s="119" t="s">
        <v>961</v>
      </c>
      <c r="B455" s="119" t="s">
        <v>397</v>
      </c>
      <c r="C455" s="119">
        <v>892.05</v>
      </c>
      <c r="D455" s="119">
        <v>917.9</v>
      </c>
      <c r="E455" s="119">
        <v>892.05</v>
      </c>
      <c r="F455" s="119">
        <v>900.6</v>
      </c>
      <c r="G455" s="119">
        <v>904.65</v>
      </c>
      <c r="H455" s="119">
        <v>907.85</v>
      </c>
      <c r="I455" s="119">
        <v>13025</v>
      </c>
      <c r="J455" s="119">
        <v>11731436.15</v>
      </c>
      <c r="K455" s="121">
        <v>43131</v>
      </c>
      <c r="L455" s="119">
        <v>615</v>
      </c>
      <c r="M455" s="119" t="s">
        <v>962</v>
      </c>
    </row>
    <row r="456" spans="1:13">
      <c r="A456" s="119" t="s">
        <v>963</v>
      </c>
      <c r="B456" s="119" t="s">
        <v>397</v>
      </c>
      <c r="C456" s="119">
        <v>82.9</v>
      </c>
      <c r="D456" s="119">
        <v>83.7</v>
      </c>
      <c r="E456" s="119">
        <v>81.05</v>
      </c>
      <c r="F456" s="119">
        <v>82.45</v>
      </c>
      <c r="G456" s="119">
        <v>83</v>
      </c>
      <c r="H456" s="119">
        <v>82.9</v>
      </c>
      <c r="I456" s="119">
        <v>47304</v>
      </c>
      <c r="J456" s="119">
        <v>3901528.9</v>
      </c>
      <c r="K456" s="121">
        <v>43131</v>
      </c>
      <c r="L456" s="119">
        <v>425</v>
      </c>
      <c r="M456" s="119" t="s">
        <v>964</v>
      </c>
    </row>
    <row r="457" spans="1:13">
      <c r="A457" s="119" t="s">
        <v>965</v>
      </c>
      <c r="B457" s="119" t="s">
        <v>397</v>
      </c>
      <c r="C457" s="119">
        <v>84.85</v>
      </c>
      <c r="D457" s="119">
        <v>84.85</v>
      </c>
      <c r="E457" s="119">
        <v>81.900000000000006</v>
      </c>
      <c r="F457" s="119">
        <v>82.55</v>
      </c>
      <c r="G457" s="119">
        <v>82.4</v>
      </c>
      <c r="H457" s="119">
        <v>83.25</v>
      </c>
      <c r="I457" s="119">
        <v>61346</v>
      </c>
      <c r="J457" s="119">
        <v>5097551.5999999996</v>
      </c>
      <c r="K457" s="121">
        <v>43131</v>
      </c>
      <c r="L457" s="119">
        <v>540</v>
      </c>
      <c r="M457" s="119" t="s">
        <v>2389</v>
      </c>
    </row>
    <row r="458" spans="1:13">
      <c r="A458" s="119" t="s">
        <v>966</v>
      </c>
      <c r="B458" s="119" t="s">
        <v>397</v>
      </c>
      <c r="C458" s="119">
        <v>972.45</v>
      </c>
      <c r="D458" s="119">
        <v>999.7</v>
      </c>
      <c r="E458" s="119">
        <v>961.25</v>
      </c>
      <c r="F458" s="119">
        <v>981.6</v>
      </c>
      <c r="G458" s="119">
        <v>981.95</v>
      </c>
      <c r="H458" s="119">
        <v>978.55</v>
      </c>
      <c r="I458" s="119">
        <v>1497</v>
      </c>
      <c r="J458" s="119">
        <v>1460043.85</v>
      </c>
      <c r="K458" s="121">
        <v>43131</v>
      </c>
      <c r="L458" s="119">
        <v>261</v>
      </c>
      <c r="M458" s="119" t="s">
        <v>967</v>
      </c>
    </row>
    <row r="459" spans="1:13">
      <c r="A459" s="119" t="s">
        <v>968</v>
      </c>
      <c r="B459" s="119" t="s">
        <v>397</v>
      </c>
      <c r="C459" s="119">
        <v>40</v>
      </c>
      <c r="D459" s="119">
        <v>41.6</v>
      </c>
      <c r="E459" s="119">
        <v>39.6</v>
      </c>
      <c r="F459" s="119">
        <v>40.25</v>
      </c>
      <c r="G459" s="119">
        <v>40.15</v>
      </c>
      <c r="H459" s="119">
        <v>40.049999999999997</v>
      </c>
      <c r="I459" s="119">
        <v>826208</v>
      </c>
      <c r="J459" s="119">
        <v>33406315.399999999</v>
      </c>
      <c r="K459" s="121">
        <v>43131</v>
      </c>
      <c r="L459" s="119">
        <v>2982</v>
      </c>
      <c r="M459" s="119" t="s">
        <v>969</v>
      </c>
    </row>
    <row r="460" spans="1:13">
      <c r="A460" s="119" t="s">
        <v>970</v>
      </c>
      <c r="B460" s="119" t="s">
        <v>397</v>
      </c>
      <c r="C460" s="119">
        <v>789.9</v>
      </c>
      <c r="D460" s="119">
        <v>811.5</v>
      </c>
      <c r="E460" s="119">
        <v>775.05</v>
      </c>
      <c r="F460" s="119">
        <v>796.5</v>
      </c>
      <c r="G460" s="119">
        <v>796.05</v>
      </c>
      <c r="H460" s="119">
        <v>782.9</v>
      </c>
      <c r="I460" s="119">
        <v>57438</v>
      </c>
      <c r="J460" s="119">
        <v>45821711</v>
      </c>
      <c r="K460" s="121">
        <v>43131</v>
      </c>
      <c r="L460" s="119">
        <v>1042</v>
      </c>
      <c r="M460" s="119" t="s">
        <v>971</v>
      </c>
    </row>
    <row r="461" spans="1:13">
      <c r="A461" s="119" t="s">
        <v>74</v>
      </c>
      <c r="B461" s="119" t="s">
        <v>397</v>
      </c>
      <c r="C461" s="119">
        <v>540</v>
      </c>
      <c r="D461" s="119">
        <v>540</v>
      </c>
      <c r="E461" s="119">
        <v>518.1</v>
      </c>
      <c r="F461" s="119">
        <v>522.35</v>
      </c>
      <c r="G461" s="119">
        <v>522.04999999999995</v>
      </c>
      <c r="H461" s="119">
        <v>552.85</v>
      </c>
      <c r="I461" s="119">
        <v>7290911</v>
      </c>
      <c r="J461" s="119">
        <v>3836484087.0999999</v>
      </c>
      <c r="K461" s="121">
        <v>43131</v>
      </c>
      <c r="L461" s="119">
        <v>81181</v>
      </c>
      <c r="M461" s="119" t="s">
        <v>972</v>
      </c>
    </row>
    <row r="462" spans="1:13">
      <c r="A462" s="119" t="s">
        <v>973</v>
      </c>
      <c r="B462" s="119" t="s">
        <v>397</v>
      </c>
      <c r="C462" s="119">
        <v>61.3</v>
      </c>
      <c r="D462" s="119">
        <v>62.7</v>
      </c>
      <c r="E462" s="119">
        <v>60</v>
      </c>
      <c r="F462" s="119">
        <v>61.25</v>
      </c>
      <c r="G462" s="119">
        <v>61.5</v>
      </c>
      <c r="H462" s="119">
        <v>62</v>
      </c>
      <c r="I462" s="119">
        <v>532471</v>
      </c>
      <c r="J462" s="119">
        <v>32751839.050000001</v>
      </c>
      <c r="K462" s="121">
        <v>43131</v>
      </c>
      <c r="L462" s="119">
        <v>3349</v>
      </c>
      <c r="M462" s="119" t="s">
        <v>974</v>
      </c>
    </row>
    <row r="463" spans="1:13">
      <c r="A463" s="119" t="s">
        <v>2690</v>
      </c>
      <c r="B463" s="119" t="s">
        <v>397</v>
      </c>
      <c r="C463" s="119">
        <v>49.5</v>
      </c>
      <c r="D463" s="119">
        <v>49.5</v>
      </c>
      <c r="E463" s="119">
        <v>48.7</v>
      </c>
      <c r="F463" s="119">
        <v>49.5</v>
      </c>
      <c r="G463" s="119">
        <v>49.5</v>
      </c>
      <c r="H463" s="119">
        <v>47.15</v>
      </c>
      <c r="I463" s="119">
        <v>95003</v>
      </c>
      <c r="J463" s="119">
        <v>4702014.05</v>
      </c>
      <c r="K463" s="121">
        <v>43131</v>
      </c>
      <c r="L463" s="119">
        <v>206</v>
      </c>
      <c r="M463" s="119" t="s">
        <v>2691</v>
      </c>
    </row>
    <row r="464" spans="1:13">
      <c r="A464" s="119" t="s">
        <v>975</v>
      </c>
      <c r="B464" s="119" t="s">
        <v>397</v>
      </c>
      <c r="C464" s="119">
        <v>39</v>
      </c>
      <c r="D464" s="119">
        <v>40.1</v>
      </c>
      <c r="E464" s="119">
        <v>38.75</v>
      </c>
      <c r="F464" s="119">
        <v>39.299999999999997</v>
      </c>
      <c r="G464" s="119">
        <v>39.299999999999997</v>
      </c>
      <c r="H464" s="119">
        <v>39</v>
      </c>
      <c r="I464" s="119">
        <v>9150088</v>
      </c>
      <c r="J464" s="119">
        <v>359469794.64999998</v>
      </c>
      <c r="K464" s="121">
        <v>43131</v>
      </c>
      <c r="L464" s="119">
        <v>16751</v>
      </c>
      <c r="M464" s="119" t="s">
        <v>976</v>
      </c>
    </row>
    <row r="465" spans="1:13">
      <c r="A465" s="119" t="s">
        <v>977</v>
      </c>
      <c r="B465" s="119" t="s">
        <v>397</v>
      </c>
      <c r="C465" s="119">
        <v>315.14999999999998</v>
      </c>
      <c r="D465" s="119">
        <v>353.8</v>
      </c>
      <c r="E465" s="119">
        <v>315.14999999999998</v>
      </c>
      <c r="F465" s="119">
        <v>322.55</v>
      </c>
      <c r="G465" s="119">
        <v>322.89999999999998</v>
      </c>
      <c r="H465" s="119">
        <v>315.35000000000002</v>
      </c>
      <c r="I465" s="119">
        <v>596789</v>
      </c>
      <c r="J465" s="119">
        <v>197359981.59999999</v>
      </c>
      <c r="K465" s="121">
        <v>43131</v>
      </c>
      <c r="L465" s="119">
        <v>13454</v>
      </c>
      <c r="M465" s="119" t="s">
        <v>978</v>
      </c>
    </row>
    <row r="466" spans="1:13">
      <c r="A466" s="119" t="s">
        <v>980</v>
      </c>
      <c r="B466" s="119" t="s">
        <v>397</v>
      </c>
      <c r="C466" s="119">
        <v>53.35</v>
      </c>
      <c r="D466" s="119">
        <v>54.9</v>
      </c>
      <c r="E466" s="119">
        <v>53.25</v>
      </c>
      <c r="F466" s="119">
        <v>53.7</v>
      </c>
      <c r="G466" s="119">
        <v>53.45</v>
      </c>
      <c r="H466" s="119">
        <v>53.9</v>
      </c>
      <c r="I466" s="119">
        <v>1914382</v>
      </c>
      <c r="J466" s="119">
        <v>103354141.09999999</v>
      </c>
      <c r="K466" s="121">
        <v>43131</v>
      </c>
      <c r="L466" s="119">
        <v>9199</v>
      </c>
      <c r="M466" s="119" t="s">
        <v>981</v>
      </c>
    </row>
    <row r="467" spans="1:13">
      <c r="A467" s="119" t="s">
        <v>75</v>
      </c>
      <c r="B467" s="119" t="s">
        <v>397</v>
      </c>
      <c r="C467" s="119">
        <v>999.95</v>
      </c>
      <c r="D467" s="119">
        <v>1017.9</v>
      </c>
      <c r="E467" s="119">
        <v>981.7</v>
      </c>
      <c r="F467" s="119">
        <v>986.55</v>
      </c>
      <c r="G467" s="119">
        <v>984.05</v>
      </c>
      <c r="H467" s="119">
        <v>1000.4</v>
      </c>
      <c r="I467" s="119">
        <v>1610572</v>
      </c>
      <c r="J467" s="119">
        <v>1606671902.3499999</v>
      </c>
      <c r="K467" s="121">
        <v>43131</v>
      </c>
      <c r="L467" s="119">
        <v>44282</v>
      </c>
      <c r="M467" s="119" t="s">
        <v>982</v>
      </c>
    </row>
    <row r="468" spans="1:13">
      <c r="A468" s="119" t="s">
        <v>76</v>
      </c>
      <c r="B468" s="119" t="s">
        <v>397</v>
      </c>
      <c r="C468" s="119">
        <v>1932.25</v>
      </c>
      <c r="D468" s="119">
        <v>1963.05</v>
      </c>
      <c r="E468" s="119">
        <v>1918</v>
      </c>
      <c r="F468" s="119">
        <v>1956.3</v>
      </c>
      <c r="G468" s="119">
        <v>1955.85</v>
      </c>
      <c r="H468" s="119">
        <v>1937.5</v>
      </c>
      <c r="I468" s="119">
        <v>3665385</v>
      </c>
      <c r="J468" s="119">
        <v>7117933583.3000002</v>
      </c>
      <c r="K468" s="121">
        <v>43131</v>
      </c>
      <c r="L468" s="119">
        <v>154763</v>
      </c>
      <c r="M468" s="119" t="s">
        <v>983</v>
      </c>
    </row>
    <row r="469" spans="1:13">
      <c r="A469" s="119" t="s">
        <v>77</v>
      </c>
      <c r="B469" s="119" t="s">
        <v>397</v>
      </c>
      <c r="C469" s="119">
        <v>1989.4</v>
      </c>
      <c r="D469" s="119">
        <v>2013.5</v>
      </c>
      <c r="E469" s="119">
        <v>1987</v>
      </c>
      <c r="F469" s="119">
        <v>2005.7</v>
      </c>
      <c r="G469" s="119">
        <v>2004.6</v>
      </c>
      <c r="H469" s="119">
        <v>1995.5</v>
      </c>
      <c r="I469" s="119">
        <v>1735837</v>
      </c>
      <c r="J469" s="119">
        <v>3477096561.1500001</v>
      </c>
      <c r="K469" s="121">
        <v>43131</v>
      </c>
      <c r="L469" s="119">
        <v>45781</v>
      </c>
      <c r="M469" s="119" t="s">
        <v>984</v>
      </c>
    </row>
    <row r="470" spans="1:13">
      <c r="A470" s="119" t="s">
        <v>2939</v>
      </c>
      <c r="B470" s="119" t="s">
        <v>397</v>
      </c>
      <c r="C470" s="119">
        <v>418.4</v>
      </c>
      <c r="D470" s="119">
        <v>432.9</v>
      </c>
      <c r="E470" s="119">
        <v>395.3</v>
      </c>
      <c r="F470" s="119">
        <v>427</v>
      </c>
      <c r="G470" s="119">
        <v>426.7</v>
      </c>
      <c r="H470" s="119">
        <v>421.85</v>
      </c>
      <c r="I470" s="119">
        <v>14738305</v>
      </c>
      <c r="J470" s="119">
        <v>6018021893</v>
      </c>
      <c r="K470" s="121">
        <v>43131</v>
      </c>
      <c r="L470" s="119">
        <v>128610</v>
      </c>
      <c r="M470" s="119" t="s">
        <v>2940</v>
      </c>
    </row>
    <row r="471" spans="1:13">
      <c r="A471" s="119" t="s">
        <v>2806</v>
      </c>
      <c r="B471" s="119" t="s">
        <v>397</v>
      </c>
      <c r="C471" s="119">
        <v>2760</v>
      </c>
      <c r="D471" s="119">
        <v>2780.05</v>
      </c>
      <c r="E471" s="119">
        <v>2757.05</v>
      </c>
      <c r="F471" s="119">
        <v>2762.35</v>
      </c>
      <c r="G471" s="119">
        <v>2761</v>
      </c>
      <c r="H471" s="119">
        <v>2766.65</v>
      </c>
      <c r="I471" s="119">
        <v>1689</v>
      </c>
      <c r="J471" s="119">
        <v>4677206.3499999996</v>
      </c>
      <c r="K471" s="121">
        <v>43131</v>
      </c>
      <c r="L471" s="119">
        <v>160</v>
      </c>
      <c r="M471" s="119" t="s">
        <v>2807</v>
      </c>
    </row>
    <row r="472" spans="1:13">
      <c r="A472" s="119" t="s">
        <v>985</v>
      </c>
      <c r="B472" s="119" t="s">
        <v>397</v>
      </c>
      <c r="C472" s="119">
        <v>1131.98</v>
      </c>
      <c r="D472" s="119">
        <v>1131.98</v>
      </c>
      <c r="E472" s="119">
        <v>1127</v>
      </c>
      <c r="F472" s="119">
        <v>1127</v>
      </c>
      <c r="G472" s="119">
        <v>1127</v>
      </c>
      <c r="H472" s="119">
        <v>1131.04</v>
      </c>
      <c r="I472" s="119">
        <v>37</v>
      </c>
      <c r="J472" s="119">
        <v>41779.599999999999</v>
      </c>
      <c r="K472" s="121">
        <v>43131</v>
      </c>
      <c r="L472" s="119">
        <v>11</v>
      </c>
      <c r="M472" s="119" t="s">
        <v>986</v>
      </c>
    </row>
    <row r="473" spans="1:13">
      <c r="A473" s="119" t="s">
        <v>78</v>
      </c>
      <c r="B473" s="119" t="s">
        <v>397</v>
      </c>
      <c r="C473" s="119">
        <v>58.2</v>
      </c>
      <c r="D473" s="119">
        <v>59.45</v>
      </c>
      <c r="E473" s="119">
        <v>57.35</v>
      </c>
      <c r="F473" s="119">
        <v>57.85</v>
      </c>
      <c r="G473" s="119">
        <v>57.7</v>
      </c>
      <c r="H473" s="119">
        <v>58.35</v>
      </c>
      <c r="I473" s="119">
        <v>10431969</v>
      </c>
      <c r="J473" s="119">
        <v>608588974.70000005</v>
      </c>
      <c r="K473" s="121">
        <v>43131</v>
      </c>
      <c r="L473" s="119">
        <v>27122</v>
      </c>
      <c r="M473" s="119" t="s">
        <v>987</v>
      </c>
    </row>
    <row r="474" spans="1:13">
      <c r="A474" s="119" t="s">
        <v>988</v>
      </c>
      <c r="B474" s="119" t="s">
        <v>397</v>
      </c>
      <c r="C474" s="119">
        <v>2879</v>
      </c>
      <c r="D474" s="119">
        <v>2915</v>
      </c>
      <c r="E474" s="119">
        <v>2712.85</v>
      </c>
      <c r="F474" s="119">
        <v>2715.1</v>
      </c>
      <c r="G474" s="119">
        <v>2712.85</v>
      </c>
      <c r="H474" s="119">
        <v>2855.6</v>
      </c>
      <c r="I474" s="119">
        <v>471871</v>
      </c>
      <c r="J474" s="119">
        <v>1320437732.7</v>
      </c>
      <c r="K474" s="121">
        <v>43131</v>
      </c>
      <c r="L474" s="119">
        <v>28628</v>
      </c>
      <c r="M474" s="119" t="s">
        <v>989</v>
      </c>
    </row>
    <row r="475" spans="1:13">
      <c r="A475" s="119" t="s">
        <v>990</v>
      </c>
      <c r="B475" s="119" t="s">
        <v>397</v>
      </c>
      <c r="C475" s="119">
        <v>155.80000000000001</v>
      </c>
      <c r="D475" s="119">
        <v>157.75</v>
      </c>
      <c r="E475" s="119">
        <v>153.5</v>
      </c>
      <c r="F475" s="119">
        <v>155.9</v>
      </c>
      <c r="G475" s="119">
        <v>156.6</v>
      </c>
      <c r="H475" s="119">
        <v>156.35</v>
      </c>
      <c r="I475" s="119">
        <v>113921</v>
      </c>
      <c r="J475" s="119">
        <v>17782282.949999999</v>
      </c>
      <c r="K475" s="121">
        <v>43131</v>
      </c>
      <c r="L475" s="119">
        <v>1752</v>
      </c>
      <c r="M475" s="119" t="s">
        <v>991</v>
      </c>
    </row>
    <row r="476" spans="1:13">
      <c r="A476" s="119" t="s">
        <v>992</v>
      </c>
      <c r="B476" s="119" t="s">
        <v>397</v>
      </c>
      <c r="C476" s="119">
        <v>141.5</v>
      </c>
      <c r="D476" s="119">
        <v>142.80000000000001</v>
      </c>
      <c r="E476" s="119">
        <v>140</v>
      </c>
      <c r="F476" s="119">
        <v>141.75</v>
      </c>
      <c r="G476" s="119">
        <v>141.30000000000001</v>
      </c>
      <c r="H476" s="119">
        <v>143.4</v>
      </c>
      <c r="I476" s="119">
        <v>21250</v>
      </c>
      <c r="J476" s="119">
        <v>3001778.95</v>
      </c>
      <c r="K476" s="121">
        <v>43131</v>
      </c>
      <c r="L476" s="119">
        <v>326</v>
      </c>
      <c r="M476" s="119" t="s">
        <v>993</v>
      </c>
    </row>
    <row r="477" spans="1:13">
      <c r="A477" s="119" t="s">
        <v>994</v>
      </c>
      <c r="B477" s="119" t="s">
        <v>397</v>
      </c>
      <c r="C477" s="119">
        <v>766</v>
      </c>
      <c r="D477" s="119">
        <v>768</v>
      </c>
      <c r="E477" s="119">
        <v>748.5</v>
      </c>
      <c r="F477" s="119">
        <v>756.1</v>
      </c>
      <c r="G477" s="119">
        <v>756.8</v>
      </c>
      <c r="H477" s="119">
        <v>767.25</v>
      </c>
      <c r="I477" s="119">
        <v>17712</v>
      </c>
      <c r="J477" s="119">
        <v>13409918.85</v>
      </c>
      <c r="K477" s="121">
        <v>43131</v>
      </c>
      <c r="L477" s="119">
        <v>1050</v>
      </c>
      <c r="M477" s="119" t="s">
        <v>2781</v>
      </c>
    </row>
    <row r="478" spans="1:13">
      <c r="A478" s="119" t="s">
        <v>79</v>
      </c>
      <c r="B478" s="119" t="s">
        <v>397</v>
      </c>
      <c r="C478" s="119">
        <v>3703</v>
      </c>
      <c r="D478" s="119">
        <v>3747.9</v>
      </c>
      <c r="E478" s="119">
        <v>3682</v>
      </c>
      <c r="F478" s="119">
        <v>3691.45</v>
      </c>
      <c r="G478" s="119">
        <v>3692.15</v>
      </c>
      <c r="H478" s="119">
        <v>3687.85</v>
      </c>
      <c r="I478" s="119">
        <v>558327</v>
      </c>
      <c r="J478" s="119">
        <v>2071295477.4000001</v>
      </c>
      <c r="K478" s="121">
        <v>43131</v>
      </c>
      <c r="L478" s="119">
        <v>38162</v>
      </c>
      <c r="M478" s="119" t="s">
        <v>995</v>
      </c>
    </row>
    <row r="479" spans="1:13">
      <c r="A479" s="119" t="s">
        <v>996</v>
      </c>
      <c r="B479" s="119" t="s">
        <v>397</v>
      </c>
      <c r="C479" s="119">
        <v>1600</v>
      </c>
      <c r="D479" s="119">
        <v>1620</v>
      </c>
      <c r="E479" s="119">
        <v>1555.25</v>
      </c>
      <c r="F479" s="119">
        <v>1570</v>
      </c>
      <c r="G479" s="119">
        <v>1560</v>
      </c>
      <c r="H479" s="119">
        <v>1604.25</v>
      </c>
      <c r="I479" s="119">
        <v>9541</v>
      </c>
      <c r="J479" s="119">
        <v>15111204.6</v>
      </c>
      <c r="K479" s="121">
        <v>43131</v>
      </c>
      <c r="L479" s="119">
        <v>950</v>
      </c>
      <c r="M479" s="119" t="s">
        <v>997</v>
      </c>
    </row>
    <row r="480" spans="1:13">
      <c r="A480" s="119" t="s">
        <v>80</v>
      </c>
      <c r="B480" s="119" t="s">
        <v>397</v>
      </c>
      <c r="C480" s="119">
        <v>380.3</v>
      </c>
      <c r="D480" s="119">
        <v>386</v>
      </c>
      <c r="E480" s="119">
        <v>374.65</v>
      </c>
      <c r="F480" s="119">
        <v>381.4</v>
      </c>
      <c r="G480" s="119">
        <v>380.6</v>
      </c>
      <c r="H480" s="119">
        <v>382.75</v>
      </c>
      <c r="I480" s="119">
        <v>1189566</v>
      </c>
      <c r="J480" s="119">
        <v>453669463.30000001</v>
      </c>
      <c r="K480" s="121">
        <v>43131</v>
      </c>
      <c r="L480" s="119">
        <v>24119</v>
      </c>
      <c r="M480" s="119" t="s">
        <v>998</v>
      </c>
    </row>
    <row r="481" spans="1:13">
      <c r="A481" s="119" t="s">
        <v>999</v>
      </c>
      <c r="B481" s="119" t="s">
        <v>397</v>
      </c>
      <c r="C481" s="119">
        <v>29.3</v>
      </c>
      <c r="D481" s="119">
        <v>30</v>
      </c>
      <c r="E481" s="119">
        <v>28.6</v>
      </c>
      <c r="F481" s="119">
        <v>29.2</v>
      </c>
      <c r="G481" s="119">
        <v>29.2</v>
      </c>
      <c r="H481" s="119">
        <v>29.55</v>
      </c>
      <c r="I481" s="119">
        <v>5983811</v>
      </c>
      <c r="J481" s="119">
        <v>175661102.05000001</v>
      </c>
      <c r="K481" s="121">
        <v>43131</v>
      </c>
      <c r="L481" s="119">
        <v>6165</v>
      </c>
      <c r="M481" s="119" t="s">
        <v>1000</v>
      </c>
    </row>
    <row r="482" spans="1:13">
      <c r="A482" s="119" t="s">
        <v>1001</v>
      </c>
      <c r="B482" s="119" t="s">
        <v>397</v>
      </c>
      <c r="C482" s="119">
        <v>925.1</v>
      </c>
      <c r="D482" s="119">
        <v>939</v>
      </c>
      <c r="E482" s="119">
        <v>915</v>
      </c>
      <c r="F482" s="119">
        <v>922.95</v>
      </c>
      <c r="G482" s="119">
        <v>923.45</v>
      </c>
      <c r="H482" s="119">
        <v>920.6</v>
      </c>
      <c r="I482" s="119">
        <v>19569</v>
      </c>
      <c r="J482" s="119">
        <v>18074444.899999999</v>
      </c>
      <c r="K482" s="121">
        <v>43131</v>
      </c>
      <c r="L482" s="119">
        <v>2494</v>
      </c>
      <c r="M482" s="119" t="s">
        <v>1002</v>
      </c>
    </row>
    <row r="483" spans="1:13">
      <c r="A483" s="119" t="s">
        <v>2327</v>
      </c>
      <c r="B483" s="119" t="s">
        <v>397</v>
      </c>
      <c r="C483" s="119">
        <v>14.15</v>
      </c>
      <c r="D483" s="119">
        <v>14.5</v>
      </c>
      <c r="E483" s="119">
        <v>13.7</v>
      </c>
      <c r="F483" s="119">
        <v>13.9</v>
      </c>
      <c r="G483" s="119">
        <v>13.75</v>
      </c>
      <c r="H483" s="119">
        <v>14.3</v>
      </c>
      <c r="I483" s="119">
        <v>187544</v>
      </c>
      <c r="J483" s="119">
        <v>2643376</v>
      </c>
      <c r="K483" s="121">
        <v>43131</v>
      </c>
      <c r="L483" s="119">
        <v>412</v>
      </c>
      <c r="M483" s="119" t="s">
        <v>2328</v>
      </c>
    </row>
    <row r="484" spans="1:13">
      <c r="A484" s="119" t="s">
        <v>1003</v>
      </c>
      <c r="B484" s="119" t="s">
        <v>397</v>
      </c>
      <c r="C484" s="119">
        <v>225.35</v>
      </c>
      <c r="D484" s="119">
        <v>225.35</v>
      </c>
      <c r="E484" s="119">
        <v>217.05</v>
      </c>
      <c r="F484" s="119">
        <v>219.05</v>
      </c>
      <c r="G484" s="119">
        <v>219.25</v>
      </c>
      <c r="H484" s="119">
        <v>222.6</v>
      </c>
      <c r="I484" s="119">
        <v>37505</v>
      </c>
      <c r="J484" s="119">
        <v>8256408.9500000002</v>
      </c>
      <c r="K484" s="121">
        <v>43131</v>
      </c>
      <c r="L484" s="119">
        <v>814</v>
      </c>
      <c r="M484" s="119" t="s">
        <v>1004</v>
      </c>
    </row>
    <row r="485" spans="1:13">
      <c r="A485" s="119" t="s">
        <v>1005</v>
      </c>
      <c r="B485" s="119" t="s">
        <v>397</v>
      </c>
      <c r="C485" s="119">
        <v>1790</v>
      </c>
      <c r="D485" s="119">
        <v>1790</v>
      </c>
      <c r="E485" s="119">
        <v>1715.05</v>
      </c>
      <c r="F485" s="119">
        <v>1736.4</v>
      </c>
      <c r="G485" s="119">
        <v>1740</v>
      </c>
      <c r="H485" s="119">
        <v>1793.15</v>
      </c>
      <c r="I485" s="119">
        <v>17198</v>
      </c>
      <c r="J485" s="119">
        <v>30123642.899999999</v>
      </c>
      <c r="K485" s="121">
        <v>43131</v>
      </c>
      <c r="L485" s="119">
        <v>1369</v>
      </c>
      <c r="M485" s="119" t="s">
        <v>1006</v>
      </c>
    </row>
    <row r="486" spans="1:13">
      <c r="A486" s="119" t="s">
        <v>2219</v>
      </c>
      <c r="B486" s="119" t="s">
        <v>397</v>
      </c>
      <c r="C486" s="119">
        <v>38.799999999999997</v>
      </c>
      <c r="D486" s="119">
        <v>39</v>
      </c>
      <c r="E486" s="119">
        <v>37.5</v>
      </c>
      <c r="F486" s="119">
        <v>37.9</v>
      </c>
      <c r="G486" s="119">
        <v>37.9</v>
      </c>
      <c r="H486" s="119">
        <v>38.1</v>
      </c>
      <c r="I486" s="119">
        <v>41984</v>
      </c>
      <c r="J486" s="119">
        <v>1594208.15</v>
      </c>
      <c r="K486" s="121">
        <v>43131</v>
      </c>
      <c r="L486" s="119">
        <v>282</v>
      </c>
      <c r="M486" s="119" t="s">
        <v>2220</v>
      </c>
    </row>
    <row r="487" spans="1:13">
      <c r="A487" s="119" t="s">
        <v>1007</v>
      </c>
      <c r="B487" s="119" t="s">
        <v>397</v>
      </c>
      <c r="C487" s="119">
        <v>345.2</v>
      </c>
      <c r="D487" s="119">
        <v>364.65</v>
      </c>
      <c r="E487" s="119">
        <v>345.2</v>
      </c>
      <c r="F487" s="119">
        <v>350.9</v>
      </c>
      <c r="G487" s="119">
        <v>349.5</v>
      </c>
      <c r="H487" s="119">
        <v>351.65</v>
      </c>
      <c r="I487" s="119">
        <v>248871</v>
      </c>
      <c r="J487" s="119">
        <v>88234656.049999997</v>
      </c>
      <c r="K487" s="121">
        <v>43131</v>
      </c>
      <c r="L487" s="119">
        <v>7980</v>
      </c>
      <c r="M487" s="119" t="s">
        <v>1008</v>
      </c>
    </row>
    <row r="488" spans="1:13">
      <c r="A488" s="119" t="s">
        <v>81</v>
      </c>
      <c r="B488" s="119" t="s">
        <v>397</v>
      </c>
      <c r="C488" s="119">
        <v>253.4</v>
      </c>
      <c r="D488" s="119">
        <v>263.2</v>
      </c>
      <c r="E488" s="119">
        <v>252</v>
      </c>
      <c r="F488" s="119">
        <v>256.14999999999998</v>
      </c>
      <c r="G488" s="119">
        <v>256</v>
      </c>
      <c r="H488" s="119">
        <v>253.55</v>
      </c>
      <c r="I488" s="119">
        <v>17514495</v>
      </c>
      <c r="J488" s="119">
        <v>4521724082.1000004</v>
      </c>
      <c r="K488" s="121">
        <v>43131</v>
      </c>
      <c r="L488" s="119">
        <v>105621</v>
      </c>
      <c r="M488" s="119" t="s">
        <v>1009</v>
      </c>
    </row>
    <row r="489" spans="1:13">
      <c r="A489" s="119" t="s">
        <v>1010</v>
      </c>
      <c r="B489" s="119" t="s">
        <v>397</v>
      </c>
      <c r="C489" s="119">
        <v>480</v>
      </c>
      <c r="D489" s="119">
        <v>483.05</v>
      </c>
      <c r="E489" s="119">
        <v>469</v>
      </c>
      <c r="F489" s="119">
        <v>471.45</v>
      </c>
      <c r="G489" s="119">
        <v>470</v>
      </c>
      <c r="H489" s="119">
        <v>477.55</v>
      </c>
      <c r="I489" s="119">
        <v>5533</v>
      </c>
      <c r="J489" s="119">
        <v>2622586.5499999998</v>
      </c>
      <c r="K489" s="121">
        <v>43131</v>
      </c>
      <c r="L489" s="119">
        <v>308</v>
      </c>
      <c r="M489" s="119" t="s">
        <v>2510</v>
      </c>
    </row>
    <row r="490" spans="1:13">
      <c r="A490" s="119" t="s">
        <v>1011</v>
      </c>
      <c r="B490" s="119" t="s">
        <v>397</v>
      </c>
      <c r="C490" s="119">
        <v>85</v>
      </c>
      <c r="D490" s="119">
        <v>86.75</v>
      </c>
      <c r="E490" s="119">
        <v>83</v>
      </c>
      <c r="F490" s="119">
        <v>85</v>
      </c>
      <c r="G490" s="119">
        <v>85</v>
      </c>
      <c r="H490" s="119">
        <v>84.95</v>
      </c>
      <c r="I490" s="119">
        <v>3085286</v>
      </c>
      <c r="J490" s="119">
        <v>263465813.90000001</v>
      </c>
      <c r="K490" s="121">
        <v>43131</v>
      </c>
      <c r="L490" s="119">
        <v>14007</v>
      </c>
      <c r="M490" s="119" t="s">
        <v>1012</v>
      </c>
    </row>
    <row r="491" spans="1:13">
      <c r="A491" s="119" t="s">
        <v>3214</v>
      </c>
      <c r="B491" s="119" t="s">
        <v>397</v>
      </c>
      <c r="C491" s="119">
        <v>162.9</v>
      </c>
      <c r="D491" s="119">
        <v>162.9</v>
      </c>
      <c r="E491" s="119">
        <v>157</v>
      </c>
      <c r="F491" s="119">
        <v>160.69999999999999</v>
      </c>
      <c r="G491" s="119">
        <v>162.9</v>
      </c>
      <c r="H491" s="119">
        <v>160.05000000000001</v>
      </c>
      <c r="I491" s="119">
        <v>2626</v>
      </c>
      <c r="J491" s="119">
        <v>419755.1</v>
      </c>
      <c r="K491" s="121">
        <v>43131</v>
      </c>
      <c r="L491" s="119">
        <v>31</v>
      </c>
      <c r="M491" s="119" t="s">
        <v>3215</v>
      </c>
    </row>
    <row r="492" spans="1:13">
      <c r="A492" s="119" t="s">
        <v>1013</v>
      </c>
      <c r="B492" s="119" t="s">
        <v>397</v>
      </c>
      <c r="C492" s="119">
        <v>128</v>
      </c>
      <c r="D492" s="119">
        <v>129.80000000000001</v>
      </c>
      <c r="E492" s="119">
        <v>125.65</v>
      </c>
      <c r="F492" s="119">
        <v>126.85</v>
      </c>
      <c r="G492" s="119">
        <v>126.55</v>
      </c>
      <c r="H492" s="119">
        <v>130.15</v>
      </c>
      <c r="I492" s="119">
        <v>1058310</v>
      </c>
      <c r="J492" s="119">
        <v>135102011.5</v>
      </c>
      <c r="K492" s="121">
        <v>43131</v>
      </c>
      <c r="L492" s="119">
        <v>6079</v>
      </c>
      <c r="M492" s="119" t="s">
        <v>1014</v>
      </c>
    </row>
    <row r="493" spans="1:13">
      <c r="A493" s="119" t="s">
        <v>82</v>
      </c>
      <c r="B493" s="119" t="s">
        <v>397</v>
      </c>
      <c r="C493" s="119">
        <v>394.5</v>
      </c>
      <c r="D493" s="119">
        <v>400.65</v>
      </c>
      <c r="E493" s="119">
        <v>388.2</v>
      </c>
      <c r="F493" s="119">
        <v>397.7</v>
      </c>
      <c r="G493" s="119">
        <v>396</v>
      </c>
      <c r="H493" s="119">
        <v>393</v>
      </c>
      <c r="I493" s="119">
        <v>6975667</v>
      </c>
      <c r="J493" s="119">
        <v>2755519427.5999999</v>
      </c>
      <c r="K493" s="121">
        <v>43131</v>
      </c>
      <c r="L493" s="119">
        <v>82970</v>
      </c>
      <c r="M493" s="119" t="s">
        <v>1015</v>
      </c>
    </row>
    <row r="494" spans="1:13">
      <c r="A494" s="119" t="s">
        <v>3109</v>
      </c>
      <c r="B494" s="119" t="s">
        <v>397</v>
      </c>
      <c r="C494" s="119">
        <v>14.1</v>
      </c>
      <c r="D494" s="119">
        <v>14.1</v>
      </c>
      <c r="E494" s="119">
        <v>14.1</v>
      </c>
      <c r="F494" s="119">
        <v>14.1</v>
      </c>
      <c r="G494" s="119">
        <v>14.1</v>
      </c>
      <c r="H494" s="119">
        <v>14.8</v>
      </c>
      <c r="I494" s="119">
        <v>2176</v>
      </c>
      <c r="J494" s="119">
        <v>30681.599999999999</v>
      </c>
      <c r="K494" s="121">
        <v>43131</v>
      </c>
      <c r="L494" s="119">
        <v>21</v>
      </c>
      <c r="M494" s="119" t="s">
        <v>3110</v>
      </c>
    </row>
    <row r="495" spans="1:13">
      <c r="A495" s="119" t="s">
        <v>1016</v>
      </c>
      <c r="B495" s="119" t="s">
        <v>397</v>
      </c>
      <c r="C495" s="119">
        <v>735.2</v>
      </c>
      <c r="D495" s="119">
        <v>749.2</v>
      </c>
      <c r="E495" s="119">
        <v>720.2</v>
      </c>
      <c r="F495" s="119">
        <v>725.15</v>
      </c>
      <c r="G495" s="119">
        <v>721</v>
      </c>
      <c r="H495" s="119">
        <v>747.2</v>
      </c>
      <c r="I495" s="119">
        <v>3592</v>
      </c>
      <c r="J495" s="119">
        <v>2632860.6</v>
      </c>
      <c r="K495" s="121">
        <v>43131</v>
      </c>
      <c r="L495" s="119">
        <v>301</v>
      </c>
      <c r="M495" s="119" t="s">
        <v>1017</v>
      </c>
    </row>
    <row r="496" spans="1:13">
      <c r="A496" s="119" t="s">
        <v>83</v>
      </c>
      <c r="B496" s="119" t="s">
        <v>397</v>
      </c>
      <c r="C496" s="119">
        <v>1400</v>
      </c>
      <c r="D496" s="119">
        <v>1400</v>
      </c>
      <c r="E496" s="119">
        <v>1362.6</v>
      </c>
      <c r="F496" s="119">
        <v>1369.35</v>
      </c>
      <c r="G496" s="119">
        <v>1365.3</v>
      </c>
      <c r="H496" s="119">
        <v>1400.25</v>
      </c>
      <c r="I496" s="119">
        <v>1491912</v>
      </c>
      <c r="J496" s="119">
        <v>2050281975</v>
      </c>
      <c r="K496" s="121">
        <v>43131</v>
      </c>
      <c r="L496" s="119">
        <v>41100</v>
      </c>
      <c r="M496" s="119" t="s">
        <v>1018</v>
      </c>
    </row>
    <row r="497" spans="1:13">
      <c r="A497" s="119" t="s">
        <v>84</v>
      </c>
      <c r="B497" s="119" t="s">
        <v>397</v>
      </c>
      <c r="C497" s="119">
        <v>311</v>
      </c>
      <c r="D497" s="119">
        <v>316.14999999999998</v>
      </c>
      <c r="E497" s="119">
        <v>303.55</v>
      </c>
      <c r="F497" s="119">
        <v>310.25</v>
      </c>
      <c r="G497" s="119">
        <v>310</v>
      </c>
      <c r="H497" s="119">
        <v>310.89999999999998</v>
      </c>
      <c r="I497" s="119">
        <v>3717227</v>
      </c>
      <c r="J497" s="119">
        <v>1157456035.75</v>
      </c>
      <c r="K497" s="121">
        <v>43131</v>
      </c>
      <c r="L497" s="119">
        <v>43177</v>
      </c>
      <c r="M497" s="119" t="s">
        <v>1019</v>
      </c>
    </row>
    <row r="498" spans="1:13">
      <c r="A498" s="119" t="s">
        <v>2901</v>
      </c>
      <c r="B498" s="119" t="s">
        <v>397</v>
      </c>
      <c r="C498" s="119">
        <v>120</v>
      </c>
      <c r="D498" s="119">
        <v>126.95</v>
      </c>
      <c r="E498" s="119">
        <v>116</v>
      </c>
      <c r="F498" s="119">
        <v>120.3</v>
      </c>
      <c r="G498" s="119">
        <v>119</v>
      </c>
      <c r="H498" s="119">
        <v>122.15</v>
      </c>
      <c r="I498" s="119">
        <v>10802</v>
      </c>
      <c r="J498" s="119">
        <v>1289843.6000000001</v>
      </c>
      <c r="K498" s="121">
        <v>43131</v>
      </c>
      <c r="L498" s="119">
        <v>108</v>
      </c>
      <c r="M498" s="119" t="s">
        <v>2902</v>
      </c>
    </row>
    <row r="499" spans="1:13">
      <c r="A499" s="119" t="s">
        <v>2506</v>
      </c>
      <c r="B499" s="119" t="s">
        <v>397</v>
      </c>
      <c r="C499" s="119">
        <v>170.9</v>
      </c>
      <c r="D499" s="119">
        <v>174.7</v>
      </c>
      <c r="E499" s="119">
        <v>167</v>
      </c>
      <c r="F499" s="119">
        <v>169.85</v>
      </c>
      <c r="G499" s="119">
        <v>169</v>
      </c>
      <c r="H499" s="119">
        <v>170.9</v>
      </c>
      <c r="I499" s="119">
        <v>6788</v>
      </c>
      <c r="J499" s="119">
        <v>1156816.7</v>
      </c>
      <c r="K499" s="121">
        <v>43131</v>
      </c>
      <c r="L499" s="119">
        <v>131</v>
      </c>
      <c r="M499" s="119" t="s">
        <v>1023</v>
      </c>
    </row>
    <row r="500" spans="1:13">
      <c r="A500" s="119" t="s">
        <v>1021</v>
      </c>
      <c r="B500" s="119" t="s">
        <v>397</v>
      </c>
      <c r="C500" s="119">
        <v>483.6</v>
      </c>
      <c r="D500" s="119">
        <v>494.15</v>
      </c>
      <c r="E500" s="119">
        <v>474.95</v>
      </c>
      <c r="F500" s="119">
        <v>477.85</v>
      </c>
      <c r="G500" s="119">
        <v>477</v>
      </c>
      <c r="H500" s="119">
        <v>487.05</v>
      </c>
      <c r="I500" s="119">
        <v>9545</v>
      </c>
      <c r="J500" s="119">
        <v>4595566.05</v>
      </c>
      <c r="K500" s="121">
        <v>43131</v>
      </c>
      <c r="L500" s="119">
        <v>971</v>
      </c>
      <c r="M500" s="119" t="s">
        <v>1022</v>
      </c>
    </row>
    <row r="501" spans="1:13">
      <c r="A501" s="119" t="s">
        <v>1024</v>
      </c>
      <c r="B501" s="119" t="s">
        <v>397</v>
      </c>
      <c r="C501" s="119">
        <v>256.7</v>
      </c>
      <c r="D501" s="119">
        <v>256.7</v>
      </c>
      <c r="E501" s="119">
        <v>251.15</v>
      </c>
      <c r="F501" s="119">
        <v>252.35</v>
      </c>
      <c r="G501" s="119">
        <v>252</v>
      </c>
      <c r="H501" s="119">
        <v>255.35</v>
      </c>
      <c r="I501" s="119">
        <v>9512</v>
      </c>
      <c r="J501" s="119">
        <v>2406371.7000000002</v>
      </c>
      <c r="K501" s="121">
        <v>43131</v>
      </c>
      <c r="L501" s="119">
        <v>314</v>
      </c>
      <c r="M501" s="119" t="s">
        <v>1025</v>
      </c>
    </row>
    <row r="502" spans="1:13">
      <c r="A502" s="119" t="s">
        <v>3140</v>
      </c>
      <c r="B502" s="119" t="s">
        <v>397</v>
      </c>
      <c r="C502" s="119">
        <v>3250.1</v>
      </c>
      <c r="D502" s="119">
        <v>3325</v>
      </c>
      <c r="E502" s="119">
        <v>3250.1</v>
      </c>
      <c r="F502" s="119">
        <v>3325</v>
      </c>
      <c r="G502" s="119">
        <v>3325</v>
      </c>
      <c r="H502" s="119">
        <v>3290.2</v>
      </c>
      <c r="I502" s="119">
        <v>41</v>
      </c>
      <c r="J502" s="119">
        <v>136186.13</v>
      </c>
      <c r="K502" s="121">
        <v>43131</v>
      </c>
      <c r="L502" s="119">
        <v>5</v>
      </c>
      <c r="M502" s="119" t="s">
        <v>2972</v>
      </c>
    </row>
    <row r="503" spans="1:13">
      <c r="A503" s="119" t="s">
        <v>1026</v>
      </c>
      <c r="B503" s="119" t="s">
        <v>397</v>
      </c>
      <c r="C503" s="119">
        <v>16999.55</v>
      </c>
      <c r="D503" s="119">
        <v>17050</v>
      </c>
      <c r="E503" s="119">
        <v>16882</v>
      </c>
      <c r="F503" s="119">
        <v>16903.55</v>
      </c>
      <c r="G503" s="119">
        <v>16890</v>
      </c>
      <c r="H503" s="119">
        <v>16988.599999999999</v>
      </c>
      <c r="I503" s="119">
        <v>525</v>
      </c>
      <c r="J503" s="119">
        <v>8884233.4499999993</v>
      </c>
      <c r="K503" s="121">
        <v>43131</v>
      </c>
      <c r="L503" s="119">
        <v>212</v>
      </c>
      <c r="M503" s="119" t="s">
        <v>1027</v>
      </c>
    </row>
    <row r="504" spans="1:13">
      <c r="A504" s="119" t="s">
        <v>1028</v>
      </c>
      <c r="B504" s="119" t="s">
        <v>397</v>
      </c>
      <c r="C504" s="119">
        <v>1426</v>
      </c>
      <c r="D504" s="119">
        <v>1457.15</v>
      </c>
      <c r="E504" s="119">
        <v>1390</v>
      </c>
      <c r="F504" s="119">
        <v>1414.5</v>
      </c>
      <c r="G504" s="119">
        <v>1408</v>
      </c>
      <c r="H504" s="119">
        <v>1421.6</v>
      </c>
      <c r="I504" s="119">
        <v>12483</v>
      </c>
      <c r="J504" s="119">
        <v>17765342.449999999</v>
      </c>
      <c r="K504" s="121">
        <v>43131</v>
      </c>
      <c r="L504" s="119">
        <v>1220</v>
      </c>
      <c r="M504" s="119" t="s">
        <v>1029</v>
      </c>
    </row>
    <row r="505" spans="1:13">
      <c r="A505" s="119" t="s">
        <v>1030</v>
      </c>
      <c r="B505" s="119" t="s">
        <v>397</v>
      </c>
      <c r="C505" s="119">
        <v>22.25</v>
      </c>
      <c r="D505" s="119">
        <v>22.9</v>
      </c>
      <c r="E505" s="119">
        <v>21.6</v>
      </c>
      <c r="F505" s="119">
        <v>21.75</v>
      </c>
      <c r="G505" s="119">
        <v>21.8</v>
      </c>
      <c r="H505" s="119">
        <v>22.25</v>
      </c>
      <c r="I505" s="119">
        <v>566648</v>
      </c>
      <c r="J505" s="119">
        <v>12504609.300000001</v>
      </c>
      <c r="K505" s="121">
        <v>43131</v>
      </c>
      <c r="L505" s="119">
        <v>1454</v>
      </c>
      <c r="M505" s="119" t="s">
        <v>1031</v>
      </c>
    </row>
    <row r="506" spans="1:13">
      <c r="A506" s="119" t="s">
        <v>2293</v>
      </c>
      <c r="B506" s="119" t="s">
        <v>397</v>
      </c>
      <c r="C506" s="119">
        <v>155.1</v>
      </c>
      <c r="D506" s="119">
        <v>155.80000000000001</v>
      </c>
      <c r="E506" s="119">
        <v>147.5</v>
      </c>
      <c r="F506" s="119">
        <v>149.19999999999999</v>
      </c>
      <c r="G506" s="119">
        <v>149.80000000000001</v>
      </c>
      <c r="H506" s="119">
        <v>156.5</v>
      </c>
      <c r="I506" s="119">
        <v>106795</v>
      </c>
      <c r="J506" s="119">
        <v>16190463</v>
      </c>
      <c r="K506" s="121">
        <v>43131</v>
      </c>
      <c r="L506" s="119">
        <v>1748</v>
      </c>
      <c r="M506" s="119" t="s">
        <v>2294</v>
      </c>
    </row>
    <row r="507" spans="1:13">
      <c r="A507" s="119" t="s">
        <v>2245</v>
      </c>
      <c r="B507" s="119" t="s">
        <v>397</v>
      </c>
      <c r="C507" s="119">
        <v>178.45</v>
      </c>
      <c r="D507" s="119">
        <v>181.95</v>
      </c>
      <c r="E507" s="119">
        <v>175.1</v>
      </c>
      <c r="F507" s="119">
        <v>176.4</v>
      </c>
      <c r="G507" s="119">
        <v>176.65</v>
      </c>
      <c r="H507" s="119">
        <v>178.7</v>
      </c>
      <c r="I507" s="119">
        <v>1164944</v>
      </c>
      <c r="J507" s="119">
        <v>206941808.75</v>
      </c>
      <c r="K507" s="121">
        <v>43131</v>
      </c>
      <c r="L507" s="119">
        <v>10785</v>
      </c>
      <c r="M507" s="119" t="s">
        <v>979</v>
      </c>
    </row>
    <row r="508" spans="1:13">
      <c r="A508" s="119" t="s">
        <v>303</v>
      </c>
      <c r="B508" s="119" t="s">
        <v>397</v>
      </c>
      <c r="C508" s="119">
        <v>446.4</v>
      </c>
      <c r="D508" s="119">
        <v>454.55</v>
      </c>
      <c r="E508" s="119">
        <v>431.1</v>
      </c>
      <c r="F508" s="119">
        <v>433.75</v>
      </c>
      <c r="G508" s="119">
        <v>433.75</v>
      </c>
      <c r="H508" s="119">
        <v>446.1</v>
      </c>
      <c r="I508" s="119">
        <v>62457</v>
      </c>
      <c r="J508" s="119">
        <v>27406204.149999999</v>
      </c>
      <c r="K508" s="121">
        <v>43131</v>
      </c>
      <c r="L508" s="119">
        <v>3225</v>
      </c>
      <c r="M508" s="119" t="s">
        <v>1032</v>
      </c>
    </row>
    <row r="509" spans="1:13">
      <c r="A509" s="119" t="s">
        <v>1033</v>
      </c>
      <c r="B509" s="119" t="s">
        <v>397</v>
      </c>
      <c r="C509" s="119">
        <v>101.9</v>
      </c>
      <c r="D509" s="119">
        <v>102.3</v>
      </c>
      <c r="E509" s="119">
        <v>98.05</v>
      </c>
      <c r="F509" s="119">
        <v>98.55</v>
      </c>
      <c r="G509" s="119">
        <v>98.6</v>
      </c>
      <c r="H509" s="119">
        <v>101.55</v>
      </c>
      <c r="I509" s="119">
        <v>369741</v>
      </c>
      <c r="J509" s="119">
        <v>36870496.450000003</v>
      </c>
      <c r="K509" s="121">
        <v>43131</v>
      </c>
      <c r="L509" s="119">
        <v>6556</v>
      </c>
      <c r="M509" s="119" t="s">
        <v>1034</v>
      </c>
    </row>
    <row r="510" spans="1:13">
      <c r="A510" s="119" t="s">
        <v>1035</v>
      </c>
      <c r="B510" s="119" t="s">
        <v>397</v>
      </c>
      <c r="C510" s="119">
        <v>119.55</v>
      </c>
      <c r="D510" s="119">
        <v>122.05</v>
      </c>
      <c r="E510" s="119">
        <v>115.4</v>
      </c>
      <c r="F510" s="119">
        <v>115.85</v>
      </c>
      <c r="G510" s="119">
        <v>115.85</v>
      </c>
      <c r="H510" s="119">
        <v>118.95</v>
      </c>
      <c r="I510" s="119">
        <v>295119</v>
      </c>
      <c r="J510" s="119">
        <v>34871196.799999997</v>
      </c>
      <c r="K510" s="121">
        <v>43131</v>
      </c>
      <c r="L510" s="119">
        <v>1922</v>
      </c>
      <c r="M510" s="119" t="s">
        <v>1036</v>
      </c>
    </row>
    <row r="511" spans="1:13">
      <c r="A511" s="119" t="s">
        <v>2501</v>
      </c>
      <c r="B511" s="119" t="s">
        <v>397</v>
      </c>
      <c r="C511" s="119">
        <v>81.3</v>
      </c>
      <c r="D511" s="119">
        <v>82.65</v>
      </c>
      <c r="E511" s="119">
        <v>81</v>
      </c>
      <c r="F511" s="119">
        <v>82.25</v>
      </c>
      <c r="G511" s="119">
        <v>81.95</v>
      </c>
      <c r="H511" s="119">
        <v>81.3</v>
      </c>
      <c r="I511" s="119">
        <v>2316432</v>
      </c>
      <c r="J511" s="119">
        <v>189412018.90000001</v>
      </c>
      <c r="K511" s="121">
        <v>43131</v>
      </c>
      <c r="L511" s="119">
        <v>7497</v>
      </c>
      <c r="M511" s="119" t="s">
        <v>2502</v>
      </c>
    </row>
    <row r="512" spans="1:13">
      <c r="A512" s="119" t="s">
        <v>85</v>
      </c>
      <c r="B512" s="119" t="s">
        <v>397</v>
      </c>
      <c r="C512" s="119">
        <v>215.15</v>
      </c>
      <c r="D512" s="119">
        <v>227.5</v>
      </c>
      <c r="E512" s="119">
        <v>214</v>
      </c>
      <c r="F512" s="119">
        <v>215.7</v>
      </c>
      <c r="G512" s="119">
        <v>214.2</v>
      </c>
      <c r="H512" s="119">
        <v>216.45</v>
      </c>
      <c r="I512" s="119">
        <v>7682490</v>
      </c>
      <c r="J512" s="119">
        <v>1685319084.6500001</v>
      </c>
      <c r="K512" s="121">
        <v>43131</v>
      </c>
      <c r="L512" s="119">
        <v>42918</v>
      </c>
      <c r="M512" s="119" t="s">
        <v>1037</v>
      </c>
    </row>
    <row r="513" spans="1:13">
      <c r="A513" s="119" t="s">
        <v>86</v>
      </c>
      <c r="B513" s="119" t="s">
        <v>397</v>
      </c>
      <c r="C513" s="119">
        <v>1391</v>
      </c>
      <c r="D513" s="119">
        <v>1415.55</v>
      </c>
      <c r="E513" s="119">
        <v>1372</v>
      </c>
      <c r="F513" s="119">
        <v>1390.95</v>
      </c>
      <c r="G513" s="119">
        <v>1386.9</v>
      </c>
      <c r="H513" s="119">
        <v>1415</v>
      </c>
      <c r="I513" s="119">
        <v>1337755</v>
      </c>
      <c r="J513" s="119">
        <v>1862142334.45</v>
      </c>
      <c r="K513" s="121">
        <v>43131</v>
      </c>
      <c r="L513" s="119">
        <v>84926</v>
      </c>
      <c r="M513" s="119" t="s">
        <v>1038</v>
      </c>
    </row>
    <row r="514" spans="1:13">
      <c r="A514" s="119" t="s">
        <v>1039</v>
      </c>
      <c r="B514" s="119" t="s">
        <v>397</v>
      </c>
      <c r="C514" s="119">
        <v>249.45</v>
      </c>
      <c r="D514" s="119">
        <v>255.7</v>
      </c>
      <c r="E514" s="119">
        <v>242.55</v>
      </c>
      <c r="F514" s="119">
        <v>245.4</v>
      </c>
      <c r="G514" s="119">
        <v>247</v>
      </c>
      <c r="H514" s="119">
        <v>250.45</v>
      </c>
      <c r="I514" s="119">
        <v>1054511</v>
      </c>
      <c r="J514" s="119">
        <v>262735774.90000001</v>
      </c>
      <c r="K514" s="121">
        <v>43131</v>
      </c>
      <c r="L514" s="119">
        <v>11200</v>
      </c>
      <c r="M514" s="119" t="s">
        <v>1040</v>
      </c>
    </row>
    <row r="515" spans="1:13">
      <c r="A515" s="119" t="s">
        <v>87</v>
      </c>
      <c r="B515" s="119" t="s">
        <v>397</v>
      </c>
      <c r="C515" s="119">
        <v>348.85</v>
      </c>
      <c r="D515" s="119">
        <v>353.95</v>
      </c>
      <c r="E515" s="119">
        <v>343.6</v>
      </c>
      <c r="F515" s="119">
        <v>352.95</v>
      </c>
      <c r="G515" s="119">
        <v>353.15</v>
      </c>
      <c r="H515" s="119">
        <v>353.25</v>
      </c>
      <c r="I515" s="119">
        <v>22638319</v>
      </c>
      <c r="J515" s="119">
        <v>7897536621.3500004</v>
      </c>
      <c r="K515" s="121">
        <v>43131</v>
      </c>
      <c r="L515" s="119">
        <v>164514</v>
      </c>
      <c r="M515" s="119" t="s">
        <v>1041</v>
      </c>
    </row>
    <row r="516" spans="1:13">
      <c r="A516" s="119" t="s">
        <v>2751</v>
      </c>
      <c r="B516" s="119" t="s">
        <v>397</v>
      </c>
      <c r="C516" s="119">
        <v>795.1</v>
      </c>
      <c r="D516" s="119">
        <v>805</v>
      </c>
      <c r="E516" s="119">
        <v>783.1</v>
      </c>
      <c r="F516" s="119">
        <v>786.9</v>
      </c>
      <c r="G516" s="119">
        <v>788</v>
      </c>
      <c r="H516" s="119">
        <v>803.05</v>
      </c>
      <c r="I516" s="119">
        <v>255762</v>
      </c>
      <c r="J516" s="119">
        <v>201539731.90000001</v>
      </c>
      <c r="K516" s="121">
        <v>43131</v>
      </c>
      <c r="L516" s="119">
        <v>8525</v>
      </c>
      <c r="M516" s="119" t="s">
        <v>2752</v>
      </c>
    </row>
    <row r="517" spans="1:13">
      <c r="A517" s="119" t="s">
        <v>2288</v>
      </c>
      <c r="B517" s="119" t="s">
        <v>397</v>
      </c>
      <c r="C517" s="119">
        <v>413.25</v>
      </c>
      <c r="D517" s="119">
        <v>414.85</v>
      </c>
      <c r="E517" s="119">
        <v>404</v>
      </c>
      <c r="F517" s="119">
        <v>406.7</v>
      </c>
      <c r="G517" s="119">
        <v>407.15</v>
      </c>
      <c r="H517" s="119">
        <v>414.75</v>
      </c>
      <c r="I517" s="119">
        <v>1439050</v>
      </c>
      <c r="J517" s="119">
        <v>585382487.35000002</v>
      </c>
      <c r="K517" s="121">
        <v>43131</v>
      </c>
      <c r="L517" s="119">
        <v>40479</v>
      </c>
      <c r="M517" s="119" t="s">
        <v>2289</v>
      </c>
    </row>
    <row r="518" spans="1:13">
      <c r="A518" s="119" t="s">
        <v>356</v>
      </c>
      <c r="B518" s="119" t="s">
        <v>397</v>
      </c>
      <c r="C518" s="119">
        <v>106.1</v>
      </c>
      <c r="D518" s="119">
        <v>107.5</v>
      </c>
      <c r="E518" s="119">
        <v>102</v>
      </c>
      <c r="F518" s="119">
        <v>103.6</v>
      </c>
      <c r="G518" s="119">
        <v>103.5</v>
      </c>
      <c r="H518" s="119">
        <v>106.25</v>
      </c>
      <c r="I518" s="119">
        <v>795681</v>
      </c>
      <c r="J518" s="119">
        <v>83316129</v>
      </c>
      <c r="K518" s="121">
        <v>43131</v>
      </c>
      <c r="L518" s="119">
        <v>7490</v>
      </c>
      <c r="M518" s="119" t="s">
        <v>2313</v>
      </c>
    </row>
    <row r="519" spans="1:13">
      <c r="A519" s="119" t="s">
        <v>1043</v>
      </c>
      <c r="B519" s="119" t="s">
        <v>397</v>
      </c>
      <c r="C519" s="119">
        <v>3950</v>
      </c>
      <c r="D519" s="119">
        <v>3989</v>
      </c>
      <c r="E519" s="119">
        <v>3925.05</v>
      </c>
      <c r="F519" s="119">
        <v>3965</v>
      </c>
      <c r="G519" s="119">
        <v>3952</v>
      </c>
      <c r="H519" s="119">
        <v>3953.25</v>
      </c>
      <c r="I519" s="119">
        <v>1586</v>
      </c>
      <c r="J519" s="119">
        <v>6274602.0499999998</v>
      </c>
      <c r="K519" s="121">
        <v>43131</v>
      </c>
      <c r="L519" s="119">
        <v>237</v>
      </c>
      <c r="M519" s="119" t="s">
        <v>1044</v>
      </c>
    </row>
    <row r="520" spans="1:13">
      <c r="A520" s="119" t="s">
        <v>88</v>
      </c>
      <c r="B520" s="119" t="s">
        <v>397</v>
      </c>
      <c r="C520" s="119">
        <v>60.9</v>
      </c>
      <c r="D520" s="119">
        <v>62.1</v>
      </c>
      <c r="E520" s="119">
        <v>59.95</v>
      </c>
      <c r="F520" s="119">
        <v>60.45</v>
      </c>
      <c r="G520" s="119">
        <v>60.35</v>
      </c>
      <c r="H520" s="119">
        <v>60.85</v>
      </c>
      <c r="I520" s="119">
        <v>5451521</v>
      </c>
      <c r="J520" s="119">
        <v>331855658.94999999</v>
      </c>
      <c r="K520" s="121">
        <v>43131</v>
      </c>
      <c r="L520" s="119">
        <v>19137</v>
      </c>
      <c r="M520" s="119" t="s">
        <v>1045</v>
      </c>
    </row>
    <row r="521" spans="1:13">
      <c r="A521" s="119" t="s">
        <v>2980</v>
      </c>
      <c r="B521" s="119" t="s">
        <v>397</v>
      </c>
      <c r="C521" s="119">
        <v>2763.1</v>
      </c>
      <c r="D521" s="119">
        <v>2845</v>
      </c>
      <c r="E521" s="119">
        <v>2763.1</v>
      </c>
      <c r="F521" s="119">
        <v>2804.85</v>
      </c>
      <c r="G521" s="119">
        <v>2795.05</v>
      </c>
      <c r="H521" s="119">
        <v>2775</v>
      </c>
      <c r="I521" s="119">
        <v>1215</v>
      </c>
      <c r="J521" s="119">
        <v>3414615.25</v>
      </c>
      <c r="K521" s="121">
        <v>43131</v>
      </c>
      <c r="L521" s="119">
        <v>74</v>
      </c>
      <c r="M521" s="119" t="s">
        <v>2981</v>
      </c>
    </row>
    <row r="522" spans="1:13">
      <c r="A522" s="119" t="s">
        <v>89</v>
      </c>
      <c r="B522" s="119" t="s">
        <v>397</v>
      </c>
      <c r="C522" s="119">
        <v>94</v>
      </c>
      <c r="D522" s="119">
        <v>96.1</v>
      </c>
      <c r="E522" s="119">
        <v>92</v>
      </c>
      <c r="F522" s="119">
        <v>93.1</v>
      </c>
      <c r="G522" s="119">
        <v>92.5</v>
      </c>
      <c r="H522" s="119">
        <v>94</v>
      </c>
      <c r="I522" s="119">
        <v>15241120</v>
      </c>
      <c r="J522" s="119">
        <v>1433696809</v>
      </c>
      <c r="K522" s="121">
        <v>43131</v>
      </c>
      <c r="L522" s="119">
        <v>43009</v>
      </c>
      <c r="M522" s="119" t="s">
        <v>1046</v>
      </c>
    </row>
    <row r="523" spans="1:13">
      <c r="A523" s="119" t="s">
        <v>90</v>
      </c>
      <c r="B523" s="119" t="s">
        <v>397</v>
      </c>
      <c r="C523" s="119">
        <v>56.95</v>
      </c>
      <c r="D523" s="119">
        <v>57.2</v>
      </c>
      <c r="E523" s="119">
        <v>55.7</v>
      </c>
      <c r="F523" s="119">
        <v>56.35</v>
      </c>
      <c r="G523" s="119">
        <v>56.2</v>
      </c>
      <c r="H523" s="119">
        <v>56.8</v>
      </c>
      <c r="I523" s="119">
        <v>6053179</v>
      </c>
      <c r="J523" s="119">
        <v>340439932</v>
      </c>
      <c r="K523" s="121">
        <v>43131</v>
      </c>
      <c r="L523" s="119">
        <v>9814</v>
      </c>
      <c r="M523" s="119" t="s">
        <v>1047</v>
      </c>
    </row>
    <row r="524" spans="1:13">
      <c r="A524" s="119" t="s">
        <v>1048</v>
      </c>
      <c r="B524" s="119" t="s">
        <v>397</v>
      </c>
      <c r="C524" s="119">
        <v>56.9</v>
      </c>
      <c r="D524" s="119">
        <v>57.6</v>
      </c>
      <c r="E524" s="119">
        <v>56.5</v>
      </c>
      <c r="F524" s="119">
        <v>56.8</v>
      </c>
      <c r="G524" s="119">
        <v>56.75</v>
      </c>
      <c r="H524" s="119">
        <v>57.1</v>
      </c>
      <c r="I524" s="119">
        <v>7085491</v>
      </c>
      <c r="J524" s="119">
        <v>403469241.44999999</v>
      </c>
      <c r="K524" s="121">
        <v>43131</v>
      </c>
      <c r="L524" s="119">
        <v>24397</v>
      </c>
      <c r="M524" s="119" t="s">
        <v>1049</v>
      </c>
    </row>
    <row r="525" spans="1:13">
      <c r="A525" s="119" t="s">
        <v>3197</v>
      </c>
      <c r="B525" s="119" t="s">
        <v>397</v>
      </c>
      <c r="C525" s="119">
        <v>112</v>
      </c>
      <c r="D525" s="119">
        <v>112</v>
      </c>
      <c r="E525" s="119">
        <v>111.35</v>
      </c>
      <c r="F525" s="119">
        <v>111.42</v>
      </c>
      <c r="G525" s="119">
        <v>111.42</v>
      </c>
      <c r="H525" s="119">
        <v>110.62</v>
      </c>
      <c r="I525" s="119">
        <v>905</v>
      </c>
      <c r="J525" s="119">
        <v>101216.9</v>
      </c>
      <c r="K525" s="121">
        <v>43131</v>
      </c>
      <c r="L525" s="119">
        <v>5</v>
      </c>
      <c r="M525" s="119" t="s">
        <v>3198</v>
      </c>
    </row>
    <row r="526" spans="1:13">
      <c r="A526" s="119" t="s">
        <v>2823</v>
      </c>
      <c r="B526" s="119" t="s">
        <v>397</v>
      </c>
      <c r="C526" s="119">
        <v>1600</v>
      </c>
      <c r="D526" s="119">
        <v>1610</v>
      </c>
      <c r="E526" s="119">
        <v>1590.05</v>
      </c>
      <c r="F526" s="119">
        <v>1601.25</v>
      </c>
      <c r="G526" s="119">
        <v>1604.5</v>
      </c>
      <c r="H526" s="119">
        <v>1596.3</v>
      </c>
      <c r="I526" s="119">
        <v>13488</v>
      </c>
      <c r="J526" s="119">
        <v>21596622.050000001</v>
      </c>
      <c r="K526" s="121">
        <v>43131</v>
      </c>
      <c r="L526" s="119">
        <v>1137</v>
      </c>
      <c r="M526" s="119" t="s">
        <v>2824</v>
      </c>
    </row>
    <row r="527" spans="1:13">
      <c r="A527" s="119" t="s">
        <v>1050</v>
      </c>
      <c r="B527" s="119" t="s">
        <v>397</v>
      </c>
      <c r="C527" s="119">
        <v>1264.25</v>
      </c>
      <c r="D527" s="119">
        <v>1285</v>
      </c>
      <c r="E527" s="119">
        <v>1205</v>
      </c>
      <c r="F527" s="119">
        <v>1269.25</v>
      </c>
      <c r="G527" s="119">
        <v>1274.0999999999999</v>
      </c>
      <c r="H527" s="119">
        <v>1296.6500000000001</v>
      </c>
      <c r="I527" s="119">
        <v>20540</v>
      </c>
      <c r="J527" s="119">
        <v>25603959.050000001</v>
      </c>
      <c r="K527" s="121">
        <v>43131</v>
      </c>
      <c r="L527" s="119">
        <v>2160</v>
      </c>
      <c r="M527" s="119" t="s">
        <v>1051</v>
      </c>
    </row>
    <row r="528" spans="1:13">
      <c r="A528" s="119" t="s">
        <v>91</v>
      </c>
      <c r="B528" s="119" t="s">
        <v>397</v>
      </c>
      <c r="C528" s="119">
        <v>28.4</v>
      </c>
      <c r="D528" s="119">
        <v>29.1</v>
      </c>
      <c r="E528" s="119">
        <v>27.9</v>
      </c>
      <c r="F528" s="119">
        <v>28.5</v>
      </c>
      <c r="G528" s="119">
        <v>28.4</v>
      </c>
      <c r="H528" s="119">
        <v>28.7</v>
      </c>
      <c r="I528" s="119">
        <v>12430346</v>
      </c>
      <c r="J528" s="119">
        <v>354310330.89999998</v>
      </c>
      <c r="K528" s="121">
        <v>43131</v>
      </c>
      <c r="L528" s="119">
        <v>11945</v>
      </c>
      <c r="M528" s="119" t="s">
        <v>1052</v>
      </c>
    </row>
    <row r="529" spans="1:13">
      <c r="A529" s="119" t="s">
        <v>2958</v>
      </c>
      <c r="B529" s="119" t="s">
        <v>397</v>
      </c>
      <c r="C529" s="119">
        <v>297</v>
      </c>
      <c r="D529" s="119">
        <v>297</v>
      </c>
      <c r="E529" s="119">
        <v>280.05</v>
      </c>
      <c r="F529" s="119">
        <v>282.64999999999998</v>
      </c>
      <c r="G529" s="119">
        <v>283.85000000000002</v>
      </c>
      <c r="H529" s="119">
        <v>289.7</v>
      </c>
      <c r="I529" s="119">
        <v>51429</v>
      </c>
      <c r="J529" s="119">
        <v>14597915.85</v>
      </c>
      <c r="K529" s="121">
        <v>43131</v>
      </c>
      <c r="L529" s="119">
        <v>380</v>
      </c>
      <c r="M529" s="119" t="s">
        <v>2959</v>
      </c>
    </row>
    <row r="530" spans="1:13">
      <c r="A530" s="119" t="s">
        <v>1053</v>
      </c>
      <c r="B530" s="119" t="s">
        <v>397</v>
      </c>
      <c r="C530" s="119">
        <v>830</v>
      </c>
      <c r="D530" s="119">
        <v>845</v>
      </c>
      <c r="E530" s="119">
        <v>830</v>
      </c>
      <c r="F530" s="119">
        <v>833.4</v>
      </c>
      <c r="G530" s="119">
        <v>833.5</v>
      </c>
      <c r="H530" s="119">
        <v>840.25</v>
      </c>
      <c r="I530" s="119">
        <v>5573</v>
      </c>
      <c r="J530" s="119">
        <v>4648229.45</v>
      </c>
      <c r="K530" s="121">
        <v>43131</v>
      </c>
      <c r="L530" s="119">
        <v>222</v>
      </c>
      <c r="M530" s="119" t="s">
        <v>1054</v>
      </c>
    </row>
    <row r="531" spans="1:13">
      <c r="A531" s="119" t="s">
        <v>92</v>
      </c>
      <c r="B531" s="119" t="s">
        <v>397</v>
      </c>
      <c r="C531" s="119">
        <v>307.25</v>
      </c>
      <c r="D531" s="119">
        <v>310</v>
      </c>
      <c r="E531" s="119">
        <v>301.5</v>
      </c>
      <c r="F531" s="119">
        <v>304.64999999999998</v>
      </c>
      <c r="G531" s="119">
        <v>304.5</v>
      </c>
      <c r="H531" s="119">
        <v>306.8</v>
      </c>
      <c r="I531" s="119">
        <v>2656208</v>
      </c>
      <c r="J531" s="119">
        <v>807639905.54999995</v>
      </c>
      <c r="K531" s="121">
        <v>43131</v>
      </c>
      <c r="L531" s="119">
        <v>54604</v>
      </c>
      <c r="M531" s="119" t="s">
        <v>2863</v>
      </c>
    </row>
    <row r="532" spans="1:13">
      <c r="A532" s="119" t="s">
        <v>1055</v>
      </c>
      <c r="B532" s="119" t="s">
        <v>397</v>
      </c>
      <c r="C532" s="119">
        <v>709</v>
      </c>
      <c r="D532" s="119">
        <v>728</v>
      </c>
      <c r="E532" s="119">
        <v>698.1</v>
      </c>
      <c r="F532" s="119">
        <v>702.75</v>
      </c>
      <c r="G532" s="119">
        <v>698.1</v>
      </c>
      <c r="H532" s="119">
        <v>721.3</v>
      </c>
      <c r="I532" s="119">
        <v>47299</v>
      </c>
      <c r="J532" s="119">
        <v>33586600.75</v>
      </c>
      <c r="K532" s="121">
        <v>43131</v>
      </c>
      <c r="L532" s="119">
        <v>2391</v>
      </c>
      <c r="M532" s="119" t="s">
        <v>1056</v>
      </c>
    </row>
    <row r="533" spans="1:13">
      <c r="A533" s="119" t="s">
        <v>2853</v>
      </c>
      <c r="B533" s="119" t="s">
        <v>397</v>
      </c>
      <c r="C533" s="119">
        <v>706</v>
      </c>
      <c r="D533" s="119">
        <v>735.9</v>
      </c>
      <c r="E533" s="119">
        <v>697</v>
      </c>
      <c r="F533" s="119">
        <v>729.45</v>
      </c>
      <c r="G533" s="119">
        <v>730.2</v>
      </c>
      <c r="H533" s="119">
        <v>714.3</v>
      </c>
      <c r="I533" s="119">
        <v>342915</v>
      </c>
      <c r="J533" s="119">
        <v>246134920.59999999</v>
      </c>
      <c r="K533" s="121">
        <v>43131</v>
      </c>
      <c r="L533" s="119">
        <v>15516</v>
      </c>
      <c r="M533" s="119" t="s">
        <v>2854</v>
      </c>
    </row>
    <row r="534" spans="1:13">
      <c r="A534" s="119" t="s">
        <v>1057</v>
      </c>
      <c r="B534" s="119" t="s">
        <v>397</v>
      </c>
      <c r="C534" s="119">
        <v>79.3</v>
      </c>
      <c r="D534" s="119">
        <v>79.400000000000006</v>
      </c>
      <c r="E534" s="119">
        <v>77.150000000000006</v>
      </c>
      <c r="F534" s="119">
        <v>77.5</v>
      </c>
      <c r="G534" s="119">
        <v>77.5</v>
      </c>
      <c r="H534" s="119">
        <v>79.3</v>
      </c>
      <c r="I534" s="119">
        <v>385691</v>
      </c>
      <c r="J534" s="119">
        <v>30081338.449999999</v>
      </c>
      <c r="K534" s="121">
        <v>43131</v>
      </c>
      <c r="L534" s="119">
        <v>2353</v>
      </c>
      <c r="M534" s="119" t="s">
        <v>1058</v>
      </c>
    </row>
    <row r="535" spans="1:13">
      <c r="A535" s="119" t="s">
        <v>1059</v>
      </c>
      <c r="B535" s="119" t="s">
        <v>397</v>
      </c>
      <c r="C535" s="119">
        <v>661</v>
      </c>
      <c r="D535" s="119">
        <v>678.4</v>
      </c>
      <c r="E535" s="119">
        <v>655</v>
      </c>
      <c r="F535" s="119">
        <v>656.5</v>
      </c>
      <c r="G535" s="119">
        <v>657.25</v>
      </c>
      <c r="H535" s="119">
        <v>667.7</v>
      </c>
      <c r="I535" s="119">
        <v>65434</v>
      </c>
      <c r="J535" s="119">
        <v>43612972.700000003</v>
      </c>
      <c r="K535" s="121">
        <v>43131</v>
      </c>
      <c r="L535" s="119">
        <v>2659</v>
      </c>
      <c r="M535" s="119" t="s">
        <v>1060</v>
      </c>
    </row>
    <row r="536" spans="1:13">
      <c r="A536" s="119" t="s">
        <v>2384</v>
      </c>
      <c r="B536" s="119" t="s">
        <v>397</v>
      </c>
      <c r="C536" s="119">
        <v>1110</v>
      </c>
      <c r="D536" s="119">
        <v>1145</v>
      </c>
      <c r="E536" s="119">
        <v>1110</v>
      </c>
      <c r="F536" s="119">
        <v>1142.55</v>
      </c>
      <c r="G536" s="119">
        <v>1131</v>
      </c>
      <c r="H536" s="119">
        <v>1129.7</v>
      </c>
      <c r="I536" s="119">
        <v>1624</v>
      </c>
      <c r="J536" s="119">
        <v>1838281.55</v>
      </c>
      <c r="K536" s="121">
        <v>43131</v>
      </c>
      <c r="L536" s="119">
        <v>299</v>
      </c>
      <c r="M536" s="119" t="s">
        <v>2385</v>
      </c>
    </row>
    <row r="537" spans="1:13">
      <c r="A537" s="119" t="s">
        <v>1061</v>
      </c>
      <c r="B537" s="119" t="s">
        <v>397</v>
      </c>
      <c r="C537" s="119">
        <v>32.75</v>
      </c>
      <c r="D537" s="119">
        <v>32.75</v>
      </c>
      <c r="E537" s="119">
        <v>30.3</v>
      </c>
      <c r="F537" s="119">
        <v>30.7</v>
      </c>
      <c r="G537" s="119">
        <v>30.75</v>
      </c>
      <c r="H537" s="119">
        <v>32</v>
      </c>
      <c r="I537" s="119">
        <v>353172</v>
      </c>
      <c r="J537" s="119">
        <v>11008494.449999999</v>
      </c>
      <c r="K537" s="121">
        <v>43131</v>
      </c>
      <c r="L537" s="119">
        <v>1638</v>
      </c>
      <c r="M537" s="119" t="s">
        <v>1062</v>
      </c>
    </row>
    <row r="538" spans="1:13">
      <c r="A538" s="119" t="s">
        <v>200</v>
      </c>
      <c r="B538" s="119" t="s">
        <v>397</v>
      </c>
      <c r="C538" s="119">
        <v>142.1</v>
      </c>
      <c r="D538" s="119">
        <v>145.6</v>
      </c>
      <c r="E538" s="119">
        <v>137.15</v>
      </c>
      <c r="F538" s="119">
        <v>138.19999999999999</v>
      </c>
      <c r="G538" s="119">
        <v>138.25</v>
      </c>
      <c r="H538" s="119">
        <v>143.55000000000001</v>
      </c>
      <c r="I538" s="119">
        <v>910191</v>
      </c>
      <c r="J538" s="119">
        <v>128007208.2</v>
      </c>
      <c r="K538" s="121">
        <v>43131</v>
      </c>
      <c r="L538" s="119">
        <v>15593</v>
      </c>
      <c r="M538" s="119" t="s">
        <v>1063</v>
      </c>
    </row>
    <row r="539" spans="1:13">
      <c r="A539" s="119" t="s">
        <v>93</v>
      </c>
      <c r="B539" s="119" t="s">
        <v>397</v>
      </c>
      <c r="C539" s="119">
        <v>169.5</v>
      </c>
      <c r="D539" s="119">
        <v>171.25</v>
      </c>
      <c r="E539" s="119">
        <v>165.85</v>
      </c>
      <c r="F539" s="119">
        <v>168.15</v>
      </c>
      <c r="G539" s="119">
        <v>167.5</v>
      </c>
      <c r="H539" s="119">
        <v>169.35</v>
      </c>
      <c r="I539" s="119">
        <v>3856780</v>
      </c>
      <c r="J539" s="119">
        <v>649096387.70000005</v>
      </c>
      <c r="K539" s="121">
        <v>43131</v>
      </c>
      <c r="L539" s="119">
        <v>21473</v>
      </c>
      <c r="M539" s="119" t="s">
        <v>1064</v>
      </c>
    </row>
    <row r="540" spans="1:13">
      <c r="A540" s="119" t="s">
        <v>1065</v>
      </c>
      <c r="B540" s="119" t="s">
        <v>397</v>
      </c>
      <c r="C540" s="119">
        <v>517.9</v>
      </c>
      <c r="D540" s="119">
        <v>526.95000000000005</v>
      </c>
      <c r="E540" s="119">
        <v>512.5</v>
      </c>
      <c r="F540" s="119">
        <v>522.75</v>
      </c>
      <c r="G540" s="119">
        <v>522.45000000000005</v>
      </c>
      <c r="H540" s="119">
        <v>519</v>
      </c>
      <c r="I540" s="119">
        <v>168857</v>
      </c>
      <c r="J540" s="119">
        <v>87896501.599999994</v>
      </c>
      <c r="K540" s="121">
        <v>43131</v>
      </c>
      <c r="L540" s="119">
        <v>4189</v>
      </c>
      <c r="M540" s="119" t="s">
        <v>1066</v>
      </c>
    </row>
    <row r="541" spans="1:13">
      <c r="A541" s="119" t="s">
        <v>1067</v>
      </c>
      <c r="B541" s="119" t="s">
        <v>397</v>
      </c>
      <c r="C541" s="119">
        <v>368.65</v>
      </c>
      <c r="D541" s="119">
        <v>372.9</v>
      </c>
      <c r="E541" s="119">
        <v>357.35</v>
      </c>
      <c r="F541" s="119">
        <v>362.6</v>
      </c>
      <c r="G541" s="119">
        <v>361.5</v>
      </c>
      <c r="H541" s="119">
        <v>368.55</v>
      </c>
      <c r="I541" s="119">
        <v>802290</v>
      </c>
      <c r="J541" s="119">
        <v>293230103.89999998</v>
      </c>
      <c r="K541" s="121">
        <v>43131</v>
      </c>
      <c r="L541" s="119">
        <v>18786</v>
      </c>
      <c r="M541" s="119" t="s">
        <v>1068</v>
      </c>
    </row>
    <row r="542" spans="1:13">
      <c r="A542" s="119" t="s">
        <v>1069</v>
      </c>
      <c r="B542" s="119" t="s">
        <v>397</v>
      </c>
      <c r="C542" s="119">
        <v>186</v>
      </c>
      <c r="D542" s="119">
        <v>191.5</v>
      </c>
      <c r="E542" s="119">
        <v>185</v>
      </c>
      <c r="F542" s="119">
        <v>187</v>
      </c>
      <c r="G542" s="119">
        <v>187</v>
      </c>
      <c r="H542" s="119">
        <v>186.75</v>
      </c>
      <c r="I542" s="119">
        <v>714</v>
      </c>
      <c r="J542" s="119">
        <v>134069</v>
      </c>
      <c r="K542" s="121">
        <v>43131</v>
      </c>
      <c r="L542" s="119">
        <v>24</v>
      </c>
      <c r="M542" s="119" t="s">
        <v>1070</v>
      </c>
    </row>
    <row r="543" spans="1:13">
      <c r="A543" s="119" t="s">
        <v>1071</v>
      </c>
      <c r="B543" s="119" t="s">
        <v>397</v>
      </c>
      <c r="C543" s="119">
        <v>409.75</v>
      </c>
      <c r="D543" s="119">
        <v>414</v>
      </c>
      <c r="E543" s="119">
        <v>405.1</v>
      </c>
      <c r="F543" s="119">
        <v>406.4</v>
      </c>
      <c r="G543" s="119">
        <v>405.5</v>
      </c>
      <c r="H543" s="119">
        <v>404.55</v>
      </c>
      <c r="I543" s="119">
        <v>22038</v>
      </c>
      <c r="J543" s="119">
        <v>9039209</v>
      </c>
      <c r="K543" s="121">
        <v>43131</v>
      </c>
      <c r="L543" s="119">
        <v>959</v>
      </c>
      <c r="M543" s="119" t="s">
        <v>1072</v>
      </c>
    </row>
    <row r="544" spans="1:13">
      <c r="A544" s="119" t="s">
        <v>1073</v>
      </c>
      <c r="B544" s="119" t="s">
        <v>397</v>
      </c>
      <c r="C544" s="119">
        <v>1213</v>
      </c>
      <c r="D544" s="119">
        <v>1225</v>
      </c>
      <c r="E544" s="119">
        <v>1203.25</v>
      </c>
      <c r="F544" s="119">
        <v>1214.95</v>
      </c>
      <c r="G544" s="119">
        <v>1213.6500000000001</v>
      </c>
      <c r="H544" s="119">
        <v>1213.0999999999999</v>
      </c>
      <c r="I544" s="119">
        <v>393839</v>
      </c>
      <c r="J544" s="119">
        <v>477601246.05000001</v>
      </c>
      <c r="K544" s="121">
        <v>43131</v>
      </c>
      <c r="L544" s="119">
        <v>20681</v>
      </c>
      <c r="M544" s="119" t="s">
        <v>1074</v>
      </c>
    </row>
    <row r="545" spans="1:13">
      <c r="A545" s="119" t="s">
        <v>1075</v>
      </c>
      <c r="B545" s="119" t="s">
        <v>397</v>
      </c>
      <c r="C545" s="119">
        <v>1117.5</v>
      </c>
      <c r="D545" s="119">
        <v>1136</v>
      </c>
      <c r="E545" s="119">
        <v>1060</v>
      </c>
      <c r="F545" s="119">
        <v>1073.25</v>
      </c>
      <c r="G545" s="119">
        <v>1070</v>
      </c>
      <c r="H545" s="119">
        <v>1126.3</v>
      </c>
      <c r="I545" s="119">
        <v>12041</v>
      </c>
      <c r="J545" s="119">
        <v>13161747.15</v>
      </c>
      <c r="K545" s="121">
        <v>43131</v>
      </c>
      <c r="L545" s="119">
        <v>1238</v>
      </c>
      <c r="M545" s="119" t="s">
        <v>1076</v>
      </c>
    </row>
    <row r="546" spans="1:13">
      <c r="A546" s="119" t="s">
        <v>1077</v>
      </c>
      <c r="B546" s="119" t="s">
        <v>397</v>
      </c>
      <c r="C546" s="119">
        <v>277.89999999999998</v>
      </c>
      <c r="D546" s="119">
        <v>282.95</v>
      </c>
      <c r="E546" s="119">
        <v>270.25</v>
      </c>
      <c r="F546" s="119">
        <v>274.55</v>
      </c>
      <c r="G546" s="119">
        <v>272</v>
      </c>
      <c r="H546" s="119">
        <v>276.25</v>
      </c>
      <c r="I546" s="119">
        <v>107809</v>
      </c>
      <c r="J546" s="119">
        <v>29777196.350000001</v>
      </c>
      <c r="K546" s="121">
        <v>43131</v>
      </c>
      <c r="L546" s="119">
        <v>1682</v>
      </c>
      <c r="M546" s="119" t="s">
        <v>1078</v>
      </c>
    </row>
    <row r="547" spans="1:13">
      <c r="A547" s="119" t="s">
        <v>1079</v>
      </c>
      <c r="B547" s="119" t="s">
        <v>397</v>
      </c>
      <c r="C547" s="119">
        <v>41.95</v>
      </c>
      <c r="D547" s="119">
        <v>42.85</v>
      </c>
      <c r="E547" s="119">
        <v>41</v>
      </c>
      <c r="F547" s="119">
        <v>42.6</v>
      </c>
      <c r="G547" s="119">
        <v>42.7</v>
      </c>
      <c r="H547" s="119">
        <v>41.6</v>
      </c>
      <c r="I547" s="119">
        <v>216022</v>
      </c>
      <c r="J547" s="119">
        <v>9116520.9499999993</v>
      </c>
      <c r="K547" s="121">
        <v>43131</v>
      </c>
      <c r="L547" s="119">
        <v>861</v>
      </c>
      <c r="M547" s="119" t="s">
        <v>1080</v>
      </c>
    </row>
    <row r="548" spans="1:13">
      <c r="A548" s="119" t="s">
        <v>1081</v>
      </c>
      <c r="B548" s="119" t="s">
        <v>397</v>
      </c>
      <c r="C548" s="119">
        <v>210.75</v>
      </c>
      <c r="D548" s="119">
        <v>210.75</v>
      </c>
      <c r="E548" s="119">
        <v>203.8</v>
      </c>
      <c r="F548" s="119">
        <v>206.3</v>
      </c>
      <c r="G548" s="119">
        <v>207.5</v>
      </c>
      <c r="H548" s="119">
        <v>205.7</v>
      </c>
      <c r="I548" s="119">
        <v>5025</v>
      </c>
      <c r="J548" s="119">
        <v>1044552.1</v>
      </c>
      <c r="K548" s="121">
        <v>43131</v>
      </c>
      <c r="L548" s="119">
        <v>144</v>
      </c>
      <c r="M548" s="119" t="s">
        <v>1082</v>
      </c>
    </row>
    <row r="549" spans="1:13">
      <c r="A549" s="119" t="s">
        <v>2260</v>
      </c>
      <c r="B549" s="119" t="s">
        <v>397</v>
      </c>
      <c r="C549" s="119">
        <v>87.9</v>
      </c>
      <c r="D549" s="119">
        <v>91.9</v>
      </c>
      <c r="E549" s="119">
        <v>84.55</v>
      </c>
      <c r="F549" s="119">
        <v>88.4</v>
      </c>
      <c r="G549" s="119">
        <v>89.4</v>
      </c>
      <c r="H549" s="119">
        <v>86.05</v>
      </c>
      <c r="I549" s="119">
        <v>79255</v>
      </c>
      <c r="J549" s="119">
        <v>7054560.9500000002</v>
      </c>
      <c r="K549" s="121">
        <v>43131</v>
      </c>
      <c r="L549" s="119">
        <v>1237</v>
      </c>
      <c r="M549" s="119" t="s">
        <v>2261</v>
      </c>
    </row>
    <row r="550" spans="1:13">
      <c r="A550" s="119" t="s">
        <v>1083</v>
      </c>
      <c r="B550" s="119" t="s">
        <v>397</v>
      </c>
      <c r="C550" s="119">
        <v>56</v>
      </c>
      <c r="D550" s="119">
        <v>56.95</v>
      </c>
      <c r="E550" s="119">
        <v>55.25</v>
      </c>
      <c r="F550" s="119">
        <v>55.75</v>
      </c>
      <c r="G550" s="119">
        <v>55.6</v>
      </c>
      <c r="H550" s="119">
        <v>55.8</v>
      </c>
      <c r="I550" s="119">
        <v>71713</v>
      </c>
      <c r="J550" s="119">
        <v>4015602</v>
      </c>
      <c r="K550" s="121">
        <v>43131</v>
      </c>
      <c r="L550" s="119">
        <v>579</v>
      </c>
      <c r="M550" s="119" t="s">
        <v>1084</v>
      </c>
    </row>
    <row r="551" spans="1:13">
      <c r="A551" s="119" t="s">
        <v>1085</v>
      </c>
      <c r="B551" s="119" t="s">
        <v>397</v>
      </c>
      <c r="C551" s="119">
        <v>213.95</v>
      </c>
      <c r="D551" s="119">
        <v>216</v>
      </c>
      <c r="E551" s="119">
        <v>203.5</v>
      </c>
      <c r="F551" s="119">
        <v>207.15</v>
      </c>
      <c r="G551" s="119">
        <v>208.9</v>
      </c>
      <c r="H551" s="119">
        <v>210.6</v>
      </c>
      <c r="I551" s="119">
        <v>18424</v>
      </c>
      <c r="J551" s="119">
        <v>3835550.2</v>
      </c>
      <c r="K551" s="121">
        <v>43131</v>
      </c>
      <c r="L551" s="119">
        <v>842</v>
      </c>
      <c r="M551" s="119" t="s">
        <v>1086</v>
      </c>
    </row>
    <row r="552" spans="1:13">
      <c r="A552" s="119" t="s">
        <v>94</v>
      </c>
      <c r="B552" s="119" t="s">
        <v>397</v>
      </c>
      <c r="C552" s="119">
        <v>1735</v>
      </c>
      <c r="D552" s="119">
        <v>1761</v>
      </c>
      <c r="E552" s="119">
        <v>1725.1</v>
      </c>
      <c r="F552" s="119">
        <v>1753.1</v>
      </c>
      <c r="G552" s="119">
        <v>1750</v>
      </c>
      <c r="H552" s="119">
        <v>1736.05</v>
      </c>
      <c r="I552" s="119">
        <v>1237098</v>
      </c>
      <c r="J552" s="119">
        <v>2159419495.3499999</v>
      </c>
      <c r="K552" s="121">
        <v>43131</v>
      </c>
      <c r="L552" s="119">
        <v>65788</v>
      </c>
      <c r="M552" s="119" t="s">
        <v>1087</v>
      </c>
    </row>
    <row r="553" spans="1:13">
      <c r="A553" s="119" t="s">
        <v>1088</v>
      </c>
      <c r="B553" s="119" t="s">
        <v>397</v>
      </c>
      <c r="C553" s="119">
        <v>998</v>
      </c>
      <c r="D553" s="119">
        <v>1007.9</v>
      </c>
      <c r="E553" s="119">
        <v>972.4</v>
      </c>
      <c r="F553" s="119">
        <v>978.75</v>
      </c>
      <c r="G553" s="119">
        <v>972.4</v>
      </c>
      <c r="H553" s="119">
        <v>995.95</v>
      </c>
      <c r="I553" s="119">
        <v>5881</v>
      </c>
      <c r="J553" s="119">
        <v>5808192.4000000004</v>
      </c>
      <c r="K553" s="121">
        <v>43131</v>
      </c>
      <c r="L553" s="119">
        <v>708</v>
      </c>
      <c r="M553" s="119" t="s">
        <v>1089</v>
      </c>
    </row>
    <row r="554" spans="1:13">
      <c r="A554" s="119" t="s">
        <v>1090</v>
      </c>
      <c r="B554" s="119" t="s">
        <v>397</v>
      </c>
      <c r="C554" s="119">
        <v>155.1</v>
      </c>
      <c r="D554" s="119">
        <v>158.5</v>
      </c>
      <c r="E554" s="119">
        <v>153.19999999999999</v>
      </c>
      <c r="F554" s="119">
        <v>156.19999999999999</v>
      </c>
      <c r="G554" s="119">
        <v>154</v>
      </c>
      <c r="H554" s="119">
        <v>157.35</v>
      </c>
      <c r="I554" s="119">
        <v>3192112</v>
      </c>
      <c r="J554" s="119">
        <v>499346635.75</v>
      </c>
      <c r="K554" s="121">
        <v>43131</v>
      </c>
      <c r="L554" s="119">
        <v>10712</v>
      </c>
      <c r="M554" s="119" t="s">
        <v>2726</v>
      </c>
    </row>
    <row r="555" spans="1:13">
      <c r="A555" s="119" t="s">
        <v>1091</v>
      </c>
      <c r="B555" s="119" t="s">
        <v>397</v>
      </c>
      <c r="C555" s="119">
        <v>391.95</v>
      </c>
      <c r="D555" s="119">
        <v>398</v>
      </c>
      <c r="E555" s="119">
        <v>390.1</v>
      </c>
      <c r="F555" s="119">
        <v>393.35</v>
      </c>
      <c r="G555" s="119">
        <v>394.05</v>
      </c>
      <c r="H555" s="119">
        <v>388.95</v>
      </c>
      <c r="I555" s="119">
        <v>84116</v>
      </c>
      <c r="J555" s="119">
        <v>33031726.800000001</v>
      </c>
      <c r="K555" s="121">
        <v>43131</v>
      </c>
      <c r="L555" s="119">
        <v>2142</v>
      </c>
      <c r="M555" s="119" t="s">
        <v>1092</v>
      </c>
    </row>
    <row r="556" spans="1:13">
      <c r="A556" s="119" t="s">
        <v>2304</v>
      </c>
      <c r="B556" s="119" t="s">
        <v>397</v>
      </c>
      <c r="C556" s="119">
        <v>367</v>
      </c>
      <c r="D556" s="119">
        <v>372.21</v>
      </c>
      <c r="E556" s="119">
        <v>367</v>
      </c>
      <c r="F556" s="119">
        <v>369.96</v>
      </c>
      <c r="G556" s="119">
        <v>369.96</v>
      </c>
      <c r="H556" s="119">
        <v>371.41</v>
      </c>
      <c r="I556" s="119">
        <v>4195</v>
      </c>
      <c r="J556" s="119">
        <v>1550181.96</v>
      </c>
      <c r="K556" s="121">
        <v>43131</v>
      </c>
      <c r="L556" s="119">
        <v>18</v>
      </c>
      <c r="M556" s="119" t="s">
        <v>2305</v>
      </c>
    </row>
    <row r="557" spans="1:13">
      <c r="A557" s="119" t="s">
        <v>191</v>
      </c>
      <c r="B557" s="119" t="s">
        <v>397</v>
      </c>
      <c r="C557" s="119">
        <v>345</v>
      </c>
      <c r="D557" s="119">
        <v>353.95</v>
      </c>
      <c r="E557" s="119">
        <v>343.2</v>
      </c>
      <c r="F557" s="119">
        <v>351.55</v>
      </c>
      <c r="G557" s="119">
        <v>352</v>
      </c>
      <c r="H557" s="119">
        <v>344.45</v>
      </c>
      <c r="I557" s="119">
        <v>3997015</v>
      </c>
      <c r="J557" s="119">
        <v>1386330971.5</v>
      </c>
      <c r="K557" s="121">
        <v>43131</v>
      </c>
      <c r="L557" s="119">
        <v>70972</v>
      </c>
      <c r="M557" s="119" t="s">
        <v>1093</v>
      </c>
    </row>
    <row r="558" spans="1:13">
      <c r="A558" s="119" t="s">
        <v>95</v>
      </c>
      <c r="B558" s="119" t="s">
        <v>397</v>
      </c>
      <c r="C558" s="119">
        <v>1159.1500000000001</v>
      </c>
      <c r="D558" s="119">
        <v>1166.5999999999999</v>
      </c>
      <c r="E558" s="119">
        <v>1142.1500000000001</v>
      </c>
      <c r="F558" s="119">
        <v>1150.25</v>
      </c>
      <c r="G558" s="119">
        <v>1149.0999999999999</v>
      </c>
      <c r="H558" s="119">
        <v>1170.6500000000001</v>
      </c>
      <c r="I558" s="119">
        <v>4606849</v>
      </c>
      <c r="J558" s="119">
        <v>5315999681.3000002</v>
      </c>
      <c r="K558" s="121">
        <v>43131</v>
      </c>
      <c r="L558" s="119">
        <v>118772</v>
      </c>
      <c r="M558" s="119" t="s">
        <v>1094</v>
      </c>
    </row>
    <row r="559" spans="1:13">
      <c r="A559" s="119" t="s">
        <v>1095</v>
      </c>
      <c r="B559" s="119" t="s">
        <v>397</v>
      </c>
      <c r="C559" s="119">
        <v>793</v>
      </c>
      <c r="D559" s="119">
        <v>793.5</v>
      </c>
      <c r="E559" s="119">
        <v>767.8</v>
      </c>
      <c r="F559" s="119">
        <v>776</v>
      </c>
      <c r="G559" s="119">
        <v>780</v>
      </c>
      <c r="H559" s="119">
        <v>787.8</v>
      </c>
      <c r="I559" s="119">
        <v>14312</v>
      </c>
      <c r="J559" s="119">
        <v>11205217.050000001</v>
      </c>
      <c r="K559" s="121">
        <v>43131</v>
      </c>
      <c r="L559" s="119">
        <v>872</v>
      </c>
      <c r="M559" s="119" t="s">
        <v>1096</v>
      </c>
    </row>
    <row r="560" spans="1:13">
      <c r="A560" s="119" t="s">
        <v>1098</v>
      </c>
      <c r="B560" s="119" t="s">
        <v>397</v>
      </c>
      <c r="C560" s="119">
        <v>277</v>
      </c>
      <c r="D560" s="119">
        <v>281.2</v>
      </c>
      <c r="E560" s="119">
        <v>270.2</v>
      </c>
      <c r="F560" s="119">
        <v>276.95</v>
      </c>
      <c r="G560" s="119">
        <v>276.75</v>
      </c>
      <c r="H560" s="119">
        <v>272.60000000000002</v>
      </c>
      <c r="I560" s="119">
        <v>338127</v>
      </c>
      <c r="J560" s="119">
        <v>92211906.799999997</v>
      </c>
      <c r="K560" s="121">
        <v>43131</v>
      </c>
      <c r="L560" s="119">
        <v>7323</v>
      </c>
      <c r="M560" s="119" t="s">
        <v>1099</v>
      </c>
    </row>
    <row r="561" spans="1:13">
      <c r="A561" s="119" t="s">
        <v>1100</v>
      </c>
      <c r="B561" s="119" t="s">
        <v>397</v>
      </c>
      <c r="C561" s="119">
        <v>132.4</v>
      </c>
      <c r="D561" s="119">
        <v>132.4</v>
      </c>
      <c r="E561" s="119">
        <v>128.65</v>
      </c>
      <c r="F561" s="119">
        <v>129.80000000000001</v>
      </c>
      <c r="G561" s="119">
        <v>129</v>
      </c>
      <c r="H561" s="119">
        <v>131.55000000000001</v>
      </c>
      <c r="I561" s="119">
        <v>81823</v>
      </c>
      <c r="J561" s="119">
        <v>10656418.75</v>
      </c>
      <c r="K561" s="121">
        <v>43131</v>
      </c>
      <c r="L561" s="119">
        <v>1164</v>
      </c>
      <c r="M561" s="119" t="s">
        <v>1101</v>
      </c>
    </row>
    <row r="562" spans="1:13">
      <c r="A562" s="119" t="s">
        <v>1102</v>
      </c>
      <c r="B562" s="119" t="s">
        <v>397</v>
      </c>
      <c r="C562" s="119">
        <v>815.1</v>
      </c>
      <c r="D562" s="119">
        <v>834.8</v>
      </c>
      <c r="E562" s="119">
        <v>815.1</v>
      </c>
      <c r="F562" s="119">
        <v>825.95</v>
      </c>
      <c r="G562" s="119">
        <v>834</v>
      </c>
      <c r="H562" s="119">
        <v>815.9</v>
      </c>
      <c r="I562" s="119">
        <v>14139</v>
      </c>
      <c r="J562" s="119">
        <v>11649545.1</v>
      </c>
      <c r="K562" s="121">
        <v>43131</v>
      </c>
      <c r="L562" s="119">
        <v>832</v>
      </c>
      <c r="M562" s="119" t="s">
        <v>1103</v>
      </c>
    </row>
    <row r="563" spans="1:13">
      <c r="A563" s="119" t="s">
        <v>1104</v>
      </c>
      <c r="B563" s="119" t="s">
        <v>397</v>
      </c>
      <c r="C563" s="119">
        <v>163.80000000000001</v>
      </c>
      <c r="D563" s="119">
        <v>181.65</v>
      </c>
      <c r="E563" s="119">
        <v>162.05000000000001</v>
      </c>
      <c r="F563" s="119">
        <v>177.9</v>
      </c>
      <c r="G563" s="119">
        <v>180.2</v>
      </c>
      <c r="H563" s="119">
        <v>161.69999999999999</v>
      </c>
      <c r="I563" s="119">
        <v>1781205</v>
      </c>
      <c r="J563" s="119">
        <v>306604582.89999998</v>
      </c>
      <c r="K563" s="121">
        <v>43131</v>
      </c>
      <c r="L563" s="119">
        <v>23671</v>
      </c>
      <c r="M563" s="119" t="s">
        <v>1105</v>
      </c>
    </row>
    <row r="564" spans="1:13">
      <c r="A564" s="119" t="s">
        <v>1106</v>
      </c>
      <c r="B564" s="119" t="s">
        <v>397</v>
      </c>
      <c r="C564" s="119">
        <v>13.75</v>
      </c>
      <c r="D564" s="119">
        <v>14.45</v>
      </c>
      <c r="E564" s="119">
        <v>13.75</v>
      </c>
      <c r="F564" s="119">
        <v>14.1</v>
      </c>
      <c r="G564" s="119">
        <v>14.1</v>
      </c>
      <c r="H564" s="119">
        <v>14.15</v>
      </c>
      <c r="I564" s="119">
        <v>99280</v>
      </c>
      <c r="J564" s="119">
        <v>1398642.15</v>
      </c>
      <c r="K564" s="121">
        <v>43131</v>
      </c>
      <c r="L564" s="119">
        <v>191</v>
      </c>
      <c r="M564" s="119" t="s">
        <v>1107</v>
      </c>
    </row>
    <row r="565" spans="1:13">
      <c r="A565" s="119" t="s">
        <v>96</v>
      </c>
      <c r="B565" s="119" t="s">
        <v>397</v>
      </c>
      <c r="C565" s="119">
        <v>22.65</v>
      </c>
      <c r="D565" s="119">
        <v>22.9</v>
      </c>
      <c r="E565" s="119">
        <v>22.5</v>
      </c>
      <c r="F565" s="119">
        <v>22.65</v>
      </c>
      <c r="G565" s="119">
        <v>22.65</v>
      </c>
      <c r="H565" s="119">
        <v>22.65</v>
      </c>
      <c r="I565" s="119">
        <v>534555</v>
      </c>
      <c r="J565" s="119">
        <v>12112386.65</v>
      </c>
      <c r="K565" s="121">
        <v>43131</v>
      </c>
      <c r="L565" s="119">
        <v>1532</v>
      </c>
      <c r="M565" s="119" t="s">
        <v>1108</v>
      </c>
    </row>
    <row r="566" spans="1:13">
      <c r="A566" s="119" t="s">
        <v>97</v>
      </c>
      <c r="B566" s="119" t="s">
        <v>397</v>
      </c>
      <c r="C566" s="119">
        <v>421.9</v>
      </c>
      <c r="D566" s="119">
        <v>427.4</v>
      </c>
      <c r="E566" s="119">
        <v>414.5</v>
      </c>
      <c r="F566" s="119">
        <v>417.6</v>
      </c>
      <c r="G566" s="119">
        <v>416.95</v>
      </c>
      <c r="H566" s="119">
        <v>416.25</v>
      </c>
      <c r="I566" s="119">
        <v>13503235</v>
      </c>
      <c r="J566" s="119">
        <v>5675011493.3999996</v>
      </c>
      <c r="K566" s="121">
        <v>43131</v>
      </c>
      <c r="L566" s="119">
        <v>159885</v>
      </c>
      <c r="M566" s="119" t="s">
        <v>1109</v>
      </c>
    </row>
    <row r="567" spans="1:13">
      <c r="A567" s="119" t="s">
        <v>1110</v>
      </c>
      <c r="B567" s="119" t="s">
        <v>397</v>
      </c>
      <c r="C567" s="119">
        <v>349.7</v>
      </c>
      <c r="D567" s="119">
        <v>364</v>
      </c>
      <c r="E567" s="119">
        <v>342.1</v>
      </c>
      <c r="F567" s="119">
        <v>350</v>
      </c>
      <c r="G567" s="119">
        <v>350.05</v>
      </c>
      <c r="H567" s="119">
        <v>346.3</v>
      </c>
      <c r="I567" s="119">
        <v>83031</v>
      </c>
      <c r="J567" s="119">
        <v>29298684.800000001</v>
      </c>
      <c r="K567" s="121">
        <v>43131</v>
      </c>
      <c r="L567" s="119">
        <v>2162</v>
      </c>
      <c r="M567" s="119" t="s">
        <v>1111</v>
      </c>
    </row>
    <row r="568" spans="1:13">
      <c r="A568" s="119" t="s">
        <v>201</v>
      </c>
      <c r="B568" s="119" t="s">
        <v>397</v>
      </c>
      <c r="C568" s="119">
        <v>564.79999999999995</v>
      </c>
      <c r="D568" s="119">
        <v>589</v>
      </c>
      <c r="E568" s="119">
        <v>560</v>
      </c>
      <c r="F568" s="119">
        <v>574.5</v>
      </c>
      <c r="G568" s="119">
        <v>575</v>
      </c>
      <c r="H568" s="119">
        <v>562.70000000000005</v>
      </c>
      <c r="I568" s="119">
        <v>172027</v>
      </c>
      <c r="J568" s="119">
        <v>99077195.5</v>
      </c>
      <c r="K568" s="121">
        <v>43131</v>
      </c>
      <c r="L568" s="119">
        <v>7626</v>
      </c>
      <c r="M568" s="119" t="s">
        <v>1112</v>
      </c>
    </row>
    <row r="569" spans="1:13">
      <c r="A569" s="119" t="s">
        <v>98</v>
      </c>
      <c r="B569" s="119" t="s">
        <v>397</v>
      </c>
      <c r="C569" s="119">
        <v>242.4</v>
      </c>
      <c r="D569" s="119">
        <v>245.4</v>
      </c>
      <c r="E569" s="119">
        <v>231.7</v>
      </c>
      <c r="F569" s="119">
        <v>241.2</v>
      </c>
      <c r="G569" s="119">
        <v>240.5</v>
      </c>
      <c r="H569" s="119">
        <v>243.45</v>
      </c>
      <c r="I569" s="119">
        <v>2097510</v>
      </c>
      <c r="J569" s="119">
        <v>501592740.39999998</v>
      </c>
      <c r="K569" s="121">
        <v>43131</v>
      </c>
      <c r="L569" s="119">
        <v>22823</v>
      </c>
      <c r="M569" s="119" t="s">
        <v>1113</v>
      </c>
    </row>
    <row r="570" spans="1:13">
      <c r="A570" s="119" t="s">
        <v>1114</v>
      </c>
      <c r="B570" s="119" t="s">
        <v>397</v>
      </c>
      <c r="C570" s="119">
        <v>705.9</v>
      </c>
      <c r="D570" s="119">
        <v>719.2</v>
      </c>
      <c r="E570" s="119">
        <v>690</v>
      </c>
      <c r="F570" s="119">
        <v>703.2</v>
      </c>
      <c r="G570" s="119">
        <v>709.75</v>
      </c>
      <c r="H570" s="119">
        <v>705.9</v>
      </c>
      <c r="I570" s="119">
        <v>9590</v>
      </c>
      <c r="J570" s="119">
        <v>6735222.9500000002</v>
      </c>
      <c r="K570" s="121">
        <v>43131</v>
      </c>
      <c r="L570" s="119">
        <v>544</v>
      </c>
      <c r="M570" s="119" t="s">
        <v>1115</v>
      </c>
    </row>
    <row r="571" spans="1:13">
      <c r="A571" s="119" t="s">
        <v>99</v>
      </c>
      <c r="B571" s="119" t="s">
        <v>397</v>
      </c>
      <c r="C571" s="119">
        <v>273.89999999999998</v>
      </c>
      <c r="D571" s="119">
        <v>276</v>
      </c>
      <c r="E571" s="119">
        <v>269.85000000000002</v>
      </c>
      <c r="F571" s="119">
        <v>271.39999999999998</v>
      </c>
      <c r="G571" s="119">
        <v>271.35000000000002</v>
      </c>
      <c r="H571" s="119">
        <v>275.2</v>
      </c>
      <c r="I571" s="119">
        <v>18945945</v>
      </c>
      <c r="J571" s="119">
        <v>5169900054.25</v>
      </c>
      <c r="K571" s="121">
        <v>43131</v>
      </c>
      <c r="L571" s="119">
        <v>141071</v>
      </c>
      <c r="M571" s="119" t="s">
        <v>1116</v>
      </c>
    </row>
    <row r="572" spans="1:13">
      <c r="A572" s="119" t="s">
        <v>2398</v>
      </c>
      <c r="B572" s="119" t="s">
        <v>397</v>
      </c>
      <c r="C572" s="119">
        <v>490.5</v>
      </c>
      <c r="D572" s="119">
        <v>507.95</v>
      </c>
      <c r="E572" s="119">
        <v>469</v>
      </c>
      <c r="F572" s="119">
        <v>472.1</v>
      </c>
      <c r="G572" s="119">
        <v>472.7</v>
      </c>
      <c r="H572" s="119">
        <v>491.05</v>
      </c>
      <c r="I572" s="119">
        <v>24169</v>
      </c>
      <c r="J572" s="119">
        <v>11640814.800000001</v>
      </c>
      <c r="K572" s="121">
        <v>43131</v>
      </c>
      <c r="L572" s="119">
        <v>1305</v>
      </c>
      <c r="M572" s="119" t="s">
        <v>2399</v>
      </c>
    </row>
    <row r="573" spans="1:13">
      <c r="A573" s="119" t="s">
        <v>1117</v>
      </c>
      <c r="B573" s="119" t="s">
        <v>397</v>
      </c>
      <c r="C573" s="119">
        <v>203.05</v>
      </c>
      <c r="D573" s="119">
        <v>208.9</v>
      </c>
      <c r="E573" s="119">
        <v>203</v>
      </c>
      <c r="F573" s="119">
        <v>205.35</v>
      </c>
      <c r="G573" s="119">
        <v>204.1</v>
      </c>
      <c r="H573" s="119">
        <v>205.65</v>
      </c>
      <c r="I573" s="119">
        <v>86002</v>
      </c>
      <c r="J573" s="119">
        <v>17650864.449999999</v>
      </c>
      <c r="K573" s="121">
        <v>43131</v>
      </c>
      <c r="L573" s="119">
        <v>1471</v>
      </c>
      <c r="M573" s="119" t="s">
        <v>1118</v>
      </c>
    </row>
    <row r="574" spans="1:13">
      <c r="A574" s="119" t="s">
        <v>1119</v>
      </c>
      <c r="B574" s="119" t="s">
        <v>397</v>
      </c>
      <c r="C574" s="119">
        <v>116.2</v>
      </c>
      <c r="D574" s="119">
        <v>122.35</v>
      </c>
      <c r="E574" s="119">
        <v>113.55</v>
      </c>
      <c r="F574" s="119">
        <v>118.8</v>
      </c>
      <c r="G574" s="119">
        <v>118.35</v>
      </c>
      <c r="H574" s="119">
        <v>116.7</v>
      </c>
      <c r="I574" s="119">
        <v>657892</v>
      </c>
      <c r="J574" s="119">
        <v>77760581.950000003</v>
      </c>
      <c r="K574" s="121">
        <v>43131</v>
      </c>
      <c r="L574" s="119">
        <v>6744</v>
      </c>
      <c r="M574" s="119" t="s">
        <v>1120</v>
      </c>
    </row>
    <row r="575" spans="1:13">
      <c r="A575" s="119" t="s">
        <v>1121</v>
      </c>
      <c r="B575" s="119" t="s">
        <v>397</v>
      </c>
      <c r="C575" s="119">
        <v>23.9</v>
      </c>
      <c r="D575" s="119">
        <v>24.7</v>
      </c>
      <c r="E575" s="119">
        <v>22.95</v>
      </c>
      <c r="F575" s="119">
        <v>23.15</v>
      </c>
      <c r="G575" s="119">
        <v>23.2</v>
      </c>
      <c r="H575" s="119">
        <v>23.85</v>
      </c>
      <c r="I575" s="119">
        <v>999743</v>
      </c>
      <c r="J575" s="119">
        <v>23657206.949999999</v>
      </c>
      <c r="K575" s="121">
        <v>43131</v>
      </c>
      <c r="L575" s="119">
        <v>2620</v>
      </c>
      <c r="M575" s="119" t="s">
        <v>1122</v>
      </c>
    </row>
    <row r="576" spans="1:13">
      <c r="A576" s="119" t="s">
        <v>1123</v>
      </c>
      <c r="B576" s="119" t="s">
        <v>397</v>
      </c>
      <c r="C576" s="119">
        <v>191</v>
      </c>
      <c r="D576" s="119">
        <v>193</v>
      </c>
      <c r="E576" s="119">
        <v>187.45</v>
      </c>
      <c r="F576" s="119">
        <v>188.35</v>
      </c>
      <c r="G576" s="119">
        <v>188.2</v>
      </c>
      <c r="H576" s="119">
        <v>193.6</v>
      </c>
      <c r="I576" s="119">
        <v>3288</v>
      </c>
      <c r="J576" s="119">
        <v>624166.5</v>
      </c>
      <c r="K576" s="121">
        <v>43131</v>
      </c>
      <c r="L576" s="119">
        <v>96</v>
      </c>
      <c r="M576" s="119" t="s">
        <v>1124</v>
      </c>
    </row>
    <row r="577" spans="1:13">
      <c r="A577" s="119" t="s">
        <v>2808</v>
      </c>
      <c r="B577" s="119" t="s">
        <v>397</v>
      </c>
      <c r="C577" s="119">
        <v>2708</v>
      </c>
      <c r="D577" s="119">
        <v>2729.25</v>
      </c>
      <c r="E577" s="119">
        <v>2700</v>
      </c>
      <c r="F577" s="119">
        <v>2705</v>
      </c>
      <c r="G577" s="119">
        <v>2705</v>
      </c>
      <c r="H577" s="119">
        <v>2732</v>
      </c>
      <c r="I577" s="119">
        <v>62</v>
      </c>
      <c r="J577" s="119">
        <v>168275.15</v>
      </c>
      <c r="K577" s="121">
        <v>43131</v>
      </c>
      <c r="L577" s="119">
        <v>23</v>
      </c>
      <c r="M577" s="119" t="s">
        <v>2809</v>
      </c>
    </row>
    <row r="578" spans="1:13">
      <c r="A578" s="119" t="s">
        <v>3264</v>
      </c>
      <c r="B578" s="119" t="s">
        <v>397</v>
      </c>
      <c r="C578" s="119">
        <v>1137</v>
      </c>
      <c r="D578" s="119">
        <v>1137</v>
      </c>
      <c r="E578" s="119">
        <v>1137</v>
      </c>
      <c r="F578" s="119">
        <v>1137</v>
      </c>
      <c r="G578" s="119">
        <v>1137</v>
      </c>
      <c r="H578" s="119">
        <v>1139</v>
      </c>
      <c r="I578" s="119">
        <v>65</v>
      </c>
      <c r="J578" s="119">
        <v>73905</v>
      </c>
      <c r="K578" s="121">
        <v>43131</v>
      </c>
      <c r="L578" s="119">
        <v>1</v>
      </c>
      <c r="M578" s="119" t="s">
        <v>3265</v>
      </c>
    </row>
    <row r="579" spans="1:13">
      <c r="A579" s="119" t="s">
        <v>2903</v>
      </c>
      <c r="B579" s="119" t="s">
        <v>397</v>
      </c>
      <c r="C579" s="119">
        <v>81.900000000000006</v>
      </c>
      <c r="D579" s="119">
        <v>84.95</v>
      </c>
      <c r="E579" s="119">
        <v>78</v>
      </c>
      <c r="F579" s="119">
        <v>81.8</v>
      </c>
      <c r="G579" s="119">
        <v>82.85</v>
      </c>
      <c r="H579" s="119">
        <v>81.75</v>
      </c>
      <c r="I579" s="119">
        <v>121218</v>
      </c>
      <c r="J579" s="119">
        <v>9923366.6500000004</v>
      </c>
      <c r="K579" s="121">
        <v>43131</v>
      </c>
      <c r="L579" s="119">
        <v>1192</v>
      </c>
      <c r="M579" s="119" t="s">
        <v>2904</v>
      </c>
    </row>
    <row r="580" spans="1:13">
      <c r="A580" s="119" t="s">
        <v>202</v>
      </c>
      <c r="B580" s="119" t="s">
        <v>397</v>
      </c>
      <c r="C580" s="119">
        <v>74.400000000000006</v>
      </c>
      <c r="D580" s="119">
        <v>75</v>
      </c>
      <c r="E580" s="119">
        <v>73.55</v>
      </c>
      <c r="F580" s="119">
        <v>74.2</v>
      </c>
      <c r="G580" s="119">
        <v>74.400000000000006</v>
      </c>
      <c r="H580" s="119">
        <v>74.099999999999994</v>
      </c>
      <c r="I580" s="119">
        <v>456669</v>
      </c>
      <c r="J580" s="119">
        <v>33938850.649999999</v>
      </c>
      <c r="K580" s="121">
        <v>43131</v>
      </c>
      <c r="L580" s="119">
        <v>5932</v>
      </c>
      <c r="M580" s="119" t="s">
        <v>1125</v>
      </c>
    </row>
    <row r="581" spans="1:13">
      <c r="A581" s="119" t="s">
        <v>1126</v>
      </c>
      <c r="B581" s="119" t="s">
        <v>397</v>
      </c>
      <c r="C581" s="119">
        <v>170.15</v>
      </c>
      <c r="D581" s="119">
        <v>175</v>
      </c>
      <c r="E581" s="119">
        <v>170</v>
      </c>
      <c r="F581" s="119">
        <v>173.4</v>
      </c>
      <c r="G581" s="119">
        <v>173</v>
      </c>
      <c r="H581" s="119">
        <v>173</v>
      </c>
      <c r="I581" s="119">
        <v>78107</v>
      </c>
      <c r="J581" s="119">
        <v>13412469.6</v>
      </c>
      <c r="K581" s="121">
        <v>43131</v>
      </c>
      <c r="L581" s="119">
        <v>1253</v>
      </c>
      <c r="M581" s="119" t="s">
        <v>1127</v>
      </c>
    </row>
    <row r="582" spans="1:13">
      <c r="A582" s="119" t="s">
        <v>1128</v>
      </c>
      <c r="B582" s="119" t="s">
        <v>397</v>
      </c>
      <c r="C582" s="119">
        <v>35</v>
      </c>
      <c r="D582" s="119">
        <v>35.799999999999997</v>
      </c>
      <c r="E582" s="119">
        <v>34.700000000000003</v>
      </c>
      <c r="F582" s="119">
        <v>34.9</v>
      </c>
      <c r="G582" s="119">
        <v>34.700000000000003</v>
      </c>
      <c r="H582" s="119">
        <v>35.15</v>
      </c>
      <c r="I582" s="119">
        <v>16367</v>
      </c>
      <c r="J582" s="119">
        <v>572867.35</v>
      </c>
      <c r="K582" s="121">
        <v>43131</v>
      </c>
      <c r="L582" s="119">
        <v>131</v>
      </c>
      <c r="M582" s="119" t="s">
        <v>1129</v>
      </c>
    </row>
    <row r="583" spans="1:13">
      <c r="A583" s="119" t="s">
        <v>1130</v>
      </c>
      <c r="B583" s="119" t="s">
        <v>397</v>
      </c>
      <c r="C583" s="119">
        <v>175.05</v>
      </c>
      <c r="D583" s="119">
        <v>189.25</v>
      </c>
      <c r="E583" s="119">
        <v>172.5</v>
      </c>
      <c r="F583" s="119">
        <v>182</v>
      </c>
      <c r="G583" s="119">
        <v>181.9</v>
      </c>
      <c r="H583" s="119">
        <v>172.05</v>
      </c>
      <c r="I583" s="119">
        <v>4547395</v>
      </c>
      <c r="J583" s="119">
        <v>834714290.64999998</v>
      </c>
      <c r="K583" s="121">
        <v>43131</v>
      </c>
      <c r="L583" s="119">
        <v>31308</v>
      </c>
      <c r="M583" s="119" t="s">
        <v>1131</v>
      </c>
    </row>
    <row r="584" spans="1:13">
      <c r="A584" s="119" t="s">
        <v>3266</v>
      </c>
      <c r="B584" s="119" t="s">
        <v>397</v>
      </c>
      <c r="C584" s="119">
        <v>5.3</v>
      </c>
      <c r="D584" s="119">
        <v>5.3</v>
      </c>
      <c r="E584" s="119">
        <v>5.3</v>
      </c>
      <c r="F584" s="119">
        <v>5.3</v>
      </c>
      <c r="G584" s="119">
        <v>5.3</v>
      </c>
      <c r="H584" s="119">
        <v>5.55</v>
      </c>
      <c r="I584" s="119">
        <v>100</v>
      </c>
      <c r="J584" s="119">
        <v>530</v>
      </c>
      <c r="K584" s="121">
        <v>43131</v>
      </c>
      <c r="L584" s="119">
        <v>2</v>
      </c>
      <c r="M584" s="119" t="s">
        <v>3267</v>
      </c>
    </row>
    <row r="585" spans="1:13">
      <c r="A585" s="119" t="s">
        <v>1132</v>
      </c>
      <c r="B585" s="119" t="s">
        <v>397</v>
      </c>
      <c r="C585" s="119">
        <v>74.2</v>
      </c>
      <c r="D585" s="119">
        <v>76.2</v>
      </c>
      <c r="E585" s="119">
        <v>72.25</v>
      </c>
      <c r="F585" s="119">
        <v>72.7</v>
      </c>
      <c r="G585" s="119">
        <v>72.7</v>
      </c>
      <c r="H585" s="119">
        <v>74.349999999999994</v>
      </c>
      <c r="I585" s="119">
        <v>1790140</v>
      </c>
      <c r="J585" s="119">
        <v>132091383.55</v>
      </c>
      <c r="K585" s="121">
        <v>43131</v>
      </c>
      <c r="L585" s="119">
        <v>9512</v>
      </c>
      <c r="M585" s="119" t="s">
        <v>2775</v>
      </c>
    </row>
    <row r="586" spans="1:13">
      <c r="A586" s="119" t="s">
        <v>1133</v>
      </c>
      <c r="B586" s="119" t="s">
        <v>397</v>
      </c>
      <c r="C586" s="119">
        <v>402.6</v>
      </c>
      <c r="D586" s="119">
        <v>402.6</v>
      </c>
      <c r="E586" s="119">
        <v>383.7</v>
      </c>
      <c r="F586" s="119">
        <v>385.8</v>
      </c>
      <c r="G586" s="119">
        <v>384</v>
      </c>
      <c r="H586" s="119">
        <v>398.7</v>
      </c>
      <c r="I586" s="119">
        <v>24138</v>
      </c>
      <c r="J586" s="119">
        <v>9385979.75</v>
      </c>
      <c r="K586" s="121">
        <v>43131</v>
      </c>
      <c r="L586" s="119">
        <v>905</v>
      </c>
      <c r="M586" s="119" t="s">
        <v>1134</v>
      </c>
    </row>
    <row r="587" spans="1:13">
      <c r="A587" s="119" t="s">
        <v>1135</v>
      </c>
      <c r="B587" s="119" t="s">
        <v>397</v>
      </c>
      <c r="C587" s="119">
        <v>524</v>
      </c>
      <c r="D587" s="119">
        <v>524</v>
      </c>
      <c r="E587" s="119">
        <v>505</v>
      </c>
      <c r="F587" s="119">
        <v>507.75</v>
      </c>
      <c r="G587" s="119">
        <v>508</v>
      </c>
      <c r="H587" s="119">
        <v>518.54999999999995</v>
      </c>
      <c r="I587" s="119">
        <v>27678</v>
      </c>
      <c r="J587" s="119">
        <v>14157049.65</v>
      </c>
      <c r="K587" s="121">
        <v>43131</v>
      </c>
      <c r="L587" s="119">
        <v>1122</v>
      </c>
      <c r="M587" s="119" t="s">
        <v>1136</v>
      </c>
    </row>
    <row r="588" spans="1:13">
      <c r="A588" s="119" t="s">
        <v>1137</v>
      </c>
      <c r="B588" s="119" t="s">
        <v>397</v>
      </c>
      <c r="C588" s="119">
        <v>305.3</v>
      </c>
      <c r="D588" s="119">
        <v>311.05</v>
      </c>
      <c r="E588" s="119">
        <v>303</v>
      </c>
      <c r="F588" s="119">
        <v>307.3</v>
      </c>
      <c r="G588" s="119">
        <v>307.85000000000002</v>
      </c>
      <c r="H588" s="119">
        <v>311.75</v>
      </c>
      <c r="I588" s="119">
        <v>32860</v>
      </c>
      <c r="J588" s="119">
        <v>10081426.15</v>
      </c>
      <c r="K588" s="121">
        <v>43131</v>
      </c>
      <c r="L588" s="119">
        <v>1275</v>
      </c>
      <c r="M588" s="119" t="s">
        <v>1138</v>
      </c>
    </row>
    <row r="589" spans="1:13">
      <c r="A589" s="119" t="s">
        <v>1139</v>
      </c>
      <c r="B589" s="119" t="s">
        <v>397</v>
      </c>
      <c r="C589" s="119">
        <v>190</v>
      </c>
      <c r="D589" s="119">
        <v>192.6</v>
      </c>
      <c r="E589" s="119">
        <v>179.75</v>
      </c>
      <c r="F589" s="119">
        <v>181.1</v>
      </c>
      <c r="G589" s="119">
        <v>180</v>
      </c>
      <c r="H589" s="119">
        <v>190.8</v>
      </c>
      <c r="I589" s="119">
        <v>97383</v>
      </c>
      <c r="J589" s="119">
        <v>18014150.800000001</v>
      </c>
      <c r="K589" s="121">
        <v>43131</v>
      </c>
      <c r="L589" s="119">
        <v>1658</v>
      </c>
      <c r="M589" s="119" t="s">
        <v>1140</v>
      </c>
    </row>
    <row r="590" spans="1:13">
      <c r="A590" s="119" t="s">
        <v>1141</v>
      </c>
      <c r="B590" s="119" t="s">
        <v>397</v>
      </c>
      <c r="C590" s="119">
        <v>490</v>
      </c>
      <c r="D590" s="119">
        <v>503.9</v>
      </c>
      <c r="E590" s="119">
        <v>488</v>
      </c>
      <c r="F590" s="119">
        <v>492.7</v>
      </c>
      <c r="G590" s="119">
        <v>494</v>
      </c>
      <c r="H590" s="119">
        <v>491.7</v>
      </c>
      <c r="I590" s="119">
        <v>40042</v>
      </c>
      <c r="J590" s="119">
        <v>19774840.25</v>
      </c>
      <c r="K590" s="121">
        <v>43131</v>
      </c>
      <c r="L590" s="119">
        <v>2012</v>
      </c>
      <c r="M590" s="119" t="s">
        <v>1142</v>
      </c>
    </row>
    <row r="591" spans="1:13">
      <c r="A591" s="119" t="s">
        <v>2270</v>
      </c>
      <c r="B591" s="119" t="s">
        <v>397</v>
      </c>
      <c r="C591" s="119">
        <v>2486</v>
      </c>
      <c r="D591" s="119">
        <v>2547.4499999999998</v>
      </c>
      <c r="E591" s="119">
        <v>2445.0500000000002</v>
      </c>
      <c r="F591" s="119">
        <v>2522.3000000000002</v>
      </c>
      <c r="G591" s="119">
        <v>2504.1</v>
      </c>
      <c r="H591" s="119">
        <v>2478.9</v>
      </c>
      <c r="I591" s="119">
        <v>7990</v>
      </c>
      <c r="J591" s="119">
        <v>20028074.199999999</v>
      </c>
      <c r="K591" s="121">
        <v>43131</v>
      </c>
      <c r="L591" s="119">
        <v>1485</v>
      </c>
      <c r="M591" s="119" t="s">
        <v>1020</v>
      </c>
    </row>
    <row r="592" spans="1:13">
      <c r="A592" s="119" t="s">
        <v>349</v>
      </c>
      <c r="B592" s="119" t="s">
        <v>397</v>
      </c>
      <c r="C592" s="119">
        <v>765.2</v>
      </c>
      <c r="D592" s="119">
        <v>774.95</v>
      </c>
      <c r="E592" s="119">
        <v>751.45</v>
      </c>
      <c r="F592" s="119">
        <v>753.65</v>
      </c>
      <c r="G592" s="119">
        <v>754</v>
      </c>
      <c r="H592" s="119">
        <v>762.4</v>
      </c>
      <c r="I592" s="119">
        <v>2047730</v>
      </c>
      <c r="J592" s="119">
        <v>1559162359.7</v>
      </c>
      <c r="K592" s="121">
        <v>43131</v>
      </c>
      <c r="L592" s="119">
        <v>27568</v>
      </c>
      <c r="M592" s="119" t="s">
        <v>1143</v>
      </c>
    </row>
    <row r="593" spans="1:13">
      <c r="A593" s="119" t="s">
        <v>2528</v>
      </c>
      <c r="B593" s="119" t="s">
        <v>397</v>
      </c>
      <c r="C593" s="119">
        <v>71.099999999999994</v>
      </c>
      <c r="D593" s="119">
        <v>72.650000000000006</v>
      </c>
      <c r="E593" s="119">
        <v>69.5</v>
      </c>
      <c r="F593" s="119">
        <v>69.95</v>
      </c>
      <c r="G593" s="119">
        <v>70.45</v>
      </c>
      <c r="H593" s="119">
        <v>72.849999999999994</v>
      </c>
      <c r="I593" s="119">
        <v>251012</v>
      </c>
      <c r="J593" s="119">
        <v>17754960.699999999</v>
      </c>
      <c r="K593" s="121">
        <v>43131</v>
      </c>
      <c r="L593" s="119">
        <v>2651</v>
      </c>
      <c r="M593" s="119" t="s">
        <v>2529</v>
      </c>
    </row>
    <row r="594" spans="1:13">
      <c r="A594" s="119" t="s">
        <v>1144</v>
      </c>
      <c r="B594" s="119" t="s">
        <v>397</v>
      </c>
      <c r="C594" s="119">
        <v>348</v>
      </c>
      <c r="D594" s="119">
        <v>354.5</v>
      </c>
      <c r="E594" s="119">
        <v>343.15</v>
      </c>
      <c r="F594" s="119">
        <v>348.45</v>
      </c>
      <c r="G594" s="119">
        <v>350</v>
      </c>
      <c r="H594" s="119">
        <v>349.15</v>
      </c>
      <c r="I594" s="119">
        <v>83948</v>
      </c>
      <c r="J594" s="119">
        <v>29318045.5</v>
      </c>
      <c r="K594" s="121">
        <v>43131</v>
      </c>
      <c r="L594" s="119">
        <v>2342</v>
      </c>
      <c r="M594" s="119" t="s">
        <v>1145</v>
      </c>
    </row>
    <row r="595" spans="1:13">
      <c r="A595" s="119" t="s">
        <v>2268</v>
      </c>
      <c r="B595" s="119" t="s">
        <v>397</v>
      </c>
      <c r="C595" s="119">
        <v>154.05000000000001</v>
      </c>
      <c r="D595" s="119">
        <v>156</v>
      </c>
      <c r="E595" s="119">
        <v>147.85</v>
      </c>
      <c r="F595" s="119">
        <v>149.05000000000001</v>
      </c>
      <c r="G595" s="119">
        <v>148.1</v>
      </c>
      <c r="H595" s="119">
        <v>154.05000000000001</v>
      </c>
      <c r="I595" s="119">
        <v>1739257</v>
      </c>
      <c r="J595" s="119">
        <v>264717183.19999999</v>
      </c>
      <c r="K595" s="121">
        <v>43131</v>
      </c>
      <c r="L595" s="119">
        <v>13731</v>
      </c>
      <c r="M595" s="119" t="s">
        <v>2269</v>
      </c>
    </row>
    <row r="596" spans="1:13">
      <c r="A596" s="119" t="s">
        <v>100</v>
      </c>
      <c r="B596" s="119" t="s">
        <v>397</v>
      </c>
      <c r="C596" s="119">
        <v>270</v>
      </c>
      <c r="D596" s="119">
        <v>274</v>
      </c>
      <c r="E596" s="119">
        <v>264.25</v>
      </c>
      <c r="F596" s="119">
        <v>266.45</v>
      </c>
      <c r="G596" s="119">
        <v>265.45</v>
      </c>
      <c r="H596" s="119">
        <v>268.35000000000002</v>
      </c>
      <c r="I596" s="119">
        <v>11086304</v>
      </c>
      <c r="J596" s="119">
        <v>2982724712.8499999</v>
      </c>
      <c r="K596" s="121">
        <v>43131</v>
      </c>
      <c r="L596" s="119">
        <v>65348</v>
      </c>
      <c r="M596" s="119" t="s">
        <v>1146</v>
      </c>
    </row>
    <row r="597" spans="1:13">
      <c r="A597" s="119" t="s">
        <v>1147</v>
      </c>
      <c r="B597" s="119" t="s">
        <v>397</v>
      </c>
      <c r="C597" s="119">
        <v>191</v>
      </c>
      <c r="D597" s="119">
        <v>194.95</v>
      </c>
      <c r="E597" s="119">
        <v>184.7</v>
      </c>
      <c r="F597" s="119">
        <v>188.1</v>
      </c>
      <c r="G597" s="119">
        <v>189</v>
      </c>
      <c r="H597" s="119">
        <v>189.6</v>
      </c>
      <c r="I597" s="119">
        <v>112096</v>
      </c>
      <c r="J597" s="119">
        <v>21291364.050000001</v>
      </c>
      <c r="K597" s="121">
        <v>43131</v>
      </c>
      <c r="L597" s="119">
        <v>2203</v>
      </c>
      <c r="M597" s="119" t="s">
        <v>1148</v>
      </c>
    </row>
    <row r="598" spans="1:13">
      <c r="A598" s="119" t="s">
        <v>2413</v>
      </c>
      <c r="B598" s="119" t="s">
        <v>397</v>
      </c>
      <c r="C598" s="119">
        <v>655</v>
      </c>
      <c r="D598" s="119">
        <v>673.4</v>
      </c>
      <c r="E598" s="119">
        <v>649</v>
      </c>
      <c r="F598" s="119">
        <v>662.5</v>
      </c>
      <c r="G598" s="119">
        <v>669</v>
      </c>
      <c r="H598" s="119">
        <v>657.3</v>
      </c>
      <c r="I598" s="119">
        <v>85637</v>
      </c>
      <c r="J598" s="119">
        <v>56382066.149999999</v>
      </c>
      <c r="K598" s="121">
        <v>43131</v>
      </c>
      <c r="L598" s="119">
        <v>1186</v>
      </c>
      <c r="M598" s="119" t="s">
        <v>2995</v>
      </c>
    </row>
    <row r="599" spans="1:13">
      <c r="A599" s="119" t="s">
        <v>1149</v>
      </c>
      <c r="B599" s="119" t="s">
        <v>397</v>
      </c>
      <c r="C599" s="119">
        <v>86.25</v>
      </c>
      <c r="D599" s="119">
        <v>86.35</v>
      </c>
      <c r="E599" s="119">
        <v>82</v>
      </c>
      <c r="F599" s="119">
        <v>84.75</v>
      </c>
      <c r="G599" s="119">
        <v>84.95</v>
      </c>
      <c r="H599" s="119">
        <v>87.15</v>
      </c>
      <c r="I599" s="119">
        <v>417247</v>
      </c>
      <c r="J599" s="119">
        <v>35305136.899999999</v>
      </c>
      <c r="K599" s="121">
        <v>43131</v>
      </c>
      <c r="L599" s="119">
        <v>3130</v>
      </c>
      <c r="M599" s="119" t="s">
        <v>1150</v>
      </c>
    </row>
    <row r="600" spans="1:13">
      <c r="A600" s="119" t="s">
        <v>101</v>
      </c>
      <c r="B600" s="119" t="s">
        <v>397</v>
      </c>
      <c r="C600" s="119">
        <v>142.19999999999999</v>
      </c>
      <c r="D600" s="119">
        <v>145.1</v>
      </c>
      <c r="E600" s="119">
        <v>136.4</v>
      </c>
      <c r="F600" s="119">
        <v>139.94999999999999</v>
      </c>
      <c r="G600" s="119">
        <v>140</v>
      </c>
      <c r="H600" s="119">
        <v>144.69999999999999</v>
      </c>
      <c r="I600" s="119">
        <v>17730695</v>
      </c>
      <c r="J600" s="119">
        <v>2500501130.6500001</v>
      </c>
      <c r="K600" s="121">
        <v>43131</v>
      </c>
      <c r="L600" s="119">
        <v>70417</v>
      </c>
      <c r="M600" s="119" t="s">
        <v>1151</v>
      </c>
    </row>
    <row r="601" spans="1:13">
      <c r="A601" s="119" t="s">
        <v>1152</v>
      </c>
      <c r="B601" s="119" t="s">
        <v>397</v>
      </c>
      <c r="C601" s="119">
        <v>1102</v>
      </c>
      <c r="D601" s="119">
        <v>1126.1500000000001</v>
      </c>
      <c r="E601" s="119">
        <v>1093.8499999999999</v>
      </c>
      <c r="F601" s="119">
        <v>1114.9000000000001</v>
      </c>
      <c r="G601" s="119">
        <v>1125</v>
      </c>
      <c r="H601" s="119">
        <v>1121.8499999999999</v>
      </c>
      <c r="I601" s="119">
        <v>24664</v>
      </c>
      <c r="J601" s="119">
        <v>27346522.100000001</v>
      </c>
      <c r="K601" s="121">
        <v>43131</v>
      </c>
      <c r="L601" s="119">
        <v>1858</v>
      </c>
      <c r="M601" s="119" t="s">
        <v>1153</v>
      </c>
    </row>
    <row r="602" spans="1:13">
      <c r="A602" s="119" t="s">
        <v>2623</v>
      </c>
      <c r="B602" s="119" t="s">
        <v>397</v>
      </c>
      <c r="C602" s="119">
        <v>310.10000000000002</v>
      </c>
      <c r="D602" s="119">
        <v>335.25</v>
      </c>
      <c r="E602" s="119">
        <v>310.10000000000002</v>
      </c>
      <c r="F602" s="119">
        <v>332.1</v>
      </c>
      <c r="G602" s="119">
        <v>332.55</v>
      </c>
      <c r="H602" s="119">
        <v>315.10000000000002</v>
      </c>
      <c r="I602" s="119">
        <v>211587</v>
      </c>
      <c r="J602" s="119">
        <v>70051917.75</v>
      </c>
      <c r="K602" s="121">
        <v>43131</v>
      </c>
      <c r="L602" s="119">
        <v>4315</v>
      </c>
      <c r="M602" s="119" t="s">
        <v>2624</v>
      </c>
    </row>
    <row r="603" spans="1:13">
      <c r="A603" s="119" t="s">
        <v>1154</v>
      </c>
      <c r="B603" s="119" t="s">
        <v>397</v>
      </c>
      <c r="C603" s="119">
        <v>416</v>
      </c>
      <c r="D603" s="119">
        <v>420</v>
      </c>
      <c r="E603" s="119">
        <v>410.55</v>
      </c>
      <c r="F603" s="119">
        <v>411.75</v>
      </c>
      <c r="G603" s="119">
        <v>411</v>
      </c>
      <c r="H603" s="119">
        <v>413.15</v>
      </c>
      <c r="I603" s="119">
        <v>557088</v>
      </c>
      <c r="J603" s="119">
        <v>230647603.75</v>
      </c>
      <c r="K603" s="121">
        <v>43131</v>
      </c>
      <c r="L603" s="119">
        <v>1291</v>
      </c>
      <c r="M603" s="119" t="s">
        <v>1155</v>
      </c>
    </row>
    <row r="604" spans="1:13">
      <c r="A604" s="119" t="s">
        <v>1156</v>
      </c>
      <c r="B604" s="119" t="s">
        <v>397</v>
      </c>
      <c r="C604" s="119">
        <v>144.44999999999999</v>
      </c>
      <c r="D604" s="119">
        <v>149.85</v>
      </c>
      <c r="E604" s="119">
        <v>141.30000000000001</v>
      </c>
      <c r="F604" s="119">
        <v>141.85</v>
      </c>
      <c r="G604" s="119">
        <v>141.80000000000001</v>
      </c>
      <c r="H604" s="119">
        <v>142.85</v>
      </c>
      <c r="I604" s="119">
        <v>2161415</v>
      </c>
      <c r="J604" s="119">
        <v>315548124.69999999</v>
      </c>
      <c r="K604" s="121">
        <v>43131</v>
      </c>
      <c r="L604" s="119">
        <v>19798</v>
      </c>
      <c r="M604" s="119" t="s">
        <v>1157</v>
      </c>
    </row>
    <row r="605" spans="1:13">
      <c r="A605" s="119" t="s">
        <v>1158</v>
      </c>
      <c r="B605" s="119" t="s">
        <v>397</v>
      </c>
      <c r="C605" s="119">
        <v>175</v>
      </c>
      <c r="D605" s="119">
        <v>179.5</v>
      </c>
      <c r="E605" s="119">
        <v>172.6</v>
      </c>
      <c r="F605" s="119">
        <v>175.15</v>
      </c>
      <c r="G605" s="119">
        <v>175.1</v>
      </c>
      <c r="H605" s="119">
        <v>176.1</v>
      </c>
      <c r="I605" s="119">
        <v>695661</v>
      </c>
      <c r="J605" s="119">
        <v>122496844.2</v>
      </c>
      <c r="K605" s="121">
        <v>43131</v>
      </c>
      <c r="L605" s="119">
        <v>12357</v>
      </c>
      <c r="M605" s="119" t="s">
        <v>1159</v>
      </c>
    </row>
    <row r="606" spans="1:13">
      <c r="A606" s="119" t="s">
        <v>2416</v>
      </c>
      <c r="B606" s="119" t="s">
        <v>397</v>
      </c>
      <c r="C606" s="119">
        <v>239.95</v>
      </c>
      <c r="D606" s="119">
        <v>239.95</v>
      </c>
      <c r="E606" s="119">
        <v>228.05</v>
      </c>
      <c r="F606" s="119">
        <v>231.2</v>
      </c>
      <c r="G606" s="119">
        <v>231.8</v>
      </c>
      <c r="H606" s="119">
        <v>230.55</v>
      </c>
      <c r="I606" s="119">
        <v>11598</v>
      </c>
      <c r="J606" s="119">
        <v>2689989.05</v>
      </c>
      <c r="K606" s="121">
        <v>43131</v>
      </c>
      <c r="L606" s="119">
        <v>162</v>
      </c>
      <c r="M606" s="119" t="s">
        <v>2417</v>
      </c>
    </row>
    <row r="607" spans="1:13">
      <c r="A607" s="119" t="s">
        <v>1160</v>
      </c>
      <c r="B607" s="119" t="s">
        <v>397</v>
      </c>
      <c r="C607" s="119">
        <v>542.1</v>
      </c>
      <c r="D607" s="119">
        <v>569.95000000000005</v>
      </c>
      <c r="E607" s="119">
        <v>540</v>
      </c>
      <c r="F607" s="119">
        <v>550.9</v>
      </c>
      <c r="G607" s="119">
        <v>548.04999999999995</v>
      </c>
      <c r="H607" s="119">
        <v>548.75</v>
      </c>
      <c r="I607" s="119">
        <v>15970</v>
      </c>
      <c r="J607" s="119">
        <v>8816443.9000000004</v>
      </c>
      <c r="K607" s="121">
        <v>43131</v>
      </c>
      <c r="L607" s="119">
        <v>876</v>
      </c>
      <c r="M607" s="119" t="s">
        <v>1161</v>
      </c>
    </row>
    <row r="608" spans="1:13">
      <c r="A608" s="119" t="s">
        <v>1162</v>
      </c>
      <c r="B608" s="119" t="s">
        <v>397</v>
      </c>
      <c r="C608" s="119">
        <v>162.1</v>
      </c>
      <c r="D608" s="119">
        <v>167.85</v>
      </c>
      <c r="E608" s="119">
        <v>160.19999999999999</v>
      </c>
      <c r="F608" s="119">
        <v>163.15</v>
      </c>
      <c r="G608" s="119">
        <v>162.05000000000001</v>
      </c>
      <c r="H608" s="119">
        <v>162.05000000000001</v>
      </c>
      <c r="I608" s="119">
        <v>2537488</v>
      </c>
      <c r="J608" s="119">
        <v>417179054.19999999</v>
      </c>
      <c r="K608" s="121">
        <v>43131</v>
      </c>
      <c r="L608" s="119">
        <v>50740</v>
      </c>
      <c r="M608" s="119" t="s">
        <v>1163</v>
      </c>
    </row>
    <row r="609" spans="1:13">
      <c r="A609" s="119" t="s">
        <v>1164</v>
      </c>
      <c r="B609" s="119" t="s">
        <v>397</v>
      </c>
      <c r="C609" s="119">
        <v>188.55</v>
      </c>
      <c r="D609" s="119">
        <v>191.8</v>
      </c>
      <c r="E609" s="119">
        <v>176.65</v>
      </c>
      <c r="F609" s="119">
        <v>185.1</v>
      </c>
      <c r="G609" s="119">
        <v>181.15</v>
      </c>
      <c r="H609" s="119">
        <v>190.9</v>
      </c>
      <c r="I609" s="119">
        <v>8160</v>
      </c>
      <c r="J609" s="119">
        <v>1509010.8</v>
      </c>
      <c r="K609" s="121">
        <v>43131</v>
      </c>
      <c r="L609" s="119">
        <v>156</v>
      </c>
      <c r="M609" s="119" t="s">
        <v>1165</v>
      </c>
    </row>
    <row r="610" spans="1:13">
      <c r="A610" s="119" t="s">
        <v>102</v>
      </c>
      <c r="B610" s="119" t="s">
        <v>397</v>
      </c>
      <c r="C610" s="119">
        <v>20.45</v>
      </c>
      <c r="D610" s="119">
        <v>20.9</v>
      </c>
      <c r="E610" s="119">
        <v>19.899999999999999</v>
      </c>
      <c r="F610" s="119">
        <v>20.3</v>
      </c>
      <c r="G610" s="119">
        <v>20.25</v>
      </c>
      <c r="H610" s="119">
        <v>20.350000000000001</v>
      </c>
      <c r="I610" s="119">
        <v>42105203</v>
      </c>
      <c r="J610" s="119">
        <v>858619678.95000005</v>
      </c>
      <c r="K610" s="121">
        <v>43131</v>
      </c>
      <c r="L610" s="119">
        <v>33388</v>
      </c>
      <c r="M610" s="119" t="s">
        <v>1166</v>
      </c>
    </row>
    <row r="611" spans="1:13">
      <c r="A611" s="119" t="s">
        <v>1167</v>
      </c>
      <c r="B611" s="119" t="s">
        <v>397</v>
      </c>
      <c r="C611" s="119">
        <v>14.6</v>
      </c>
      <c r="D611" s="119">
        <v>15.2</v>
      </c>
      <c r="E611" s="119">
        <v>14.6</v>
      </c>
      <c r="F611" s="119">
        <v>15</v>
      </c>
      <c r="G611" s="119">
        <v>15.05</v>
      </c>
      <c r="H611" s="119">
        <v>14.95</v>
      </c>
      <c r="I611" s="119">
        <v>1697712</v>
      </c>
      <c r="J611" s="119">
        <v>25531362.949999999</v>
      </c>
      <c r="K611" s="121">
        <v>43131</v>
      </c>
      <c r="L611" s="119">
        <v>2714</v>
      </c>
      <c r="M611" s="119" t="s">
        <v>1168</v>
      </c>
    </row>
    <row r="612" spans="1:13">
      <c r="A612" s="119" t="s">
        <v>1169</v>
      </c>
      <c r="B612" s="119" t="s">
        <v>397</v>
      </c>
      <c r="C612" s="119">
        <v>74</v>
      </c>
      <c r="D612" s="119">
        <v>75.2</v>
      </c>
      <c r="E612" s="119">
        <v>71.400000000000006</v>
      </c>
      <c r="F612" s="119">
        <v>72.400000000000006</v>
      </c>
      <c r="G612" s="119">
        <v>71.55</v>
      </c>
      <c r="H612" s="119">
        <v>74.3</v>
      </c>
      <c r="I612" s="119">
        <v>10385</v>
      </c>
      <c r="J612" s="119">
        <v>754815.55</v>
      </c>
      <c r="K612" s="121">
        <v>43131</v>
      </c>
      <c r="L612" s="119">
        <v>129</v>
      </c>
      <c r="M612" s="119" t="s">
        <v>1170</v>
      </c>
    </row>
    <row r="613" spans="1:13">
      <c r="A613" s="119" t="s">
        <v>246</v>
      </c>
      <c r="B613" s="119" t="s">
        <v>397</v>
      </c>
      <c r="C613" s="119">
        <v>7.15</v>
      </c>
      <c r="D613" s="119">
        <v>7.15</v>
      </c>
      <c r="E613" s="119">
        <v>6.95</v>
      </c>
      <c r="F613" s="119">
        <v>7</v>
      </c>
      <c r="G613" s="119">
        <v>7.05</v>
      </c>
      <c r="H613" s="119">
        <v>7.05</v>
      </c>
      <c r="I613" s="119">
        <v>1698388</v>
      </c>
      <c r="J613" s="119">
        <v>11965126.050000001</v>
      </c>
      <c r="K613" s="121">
        <v>43131</v>
      </c>
      <c r="L613" s="119">
        <v>1408</v>
      </c>
      <c r="M613" s="119" t="s">
        <v>1171</v>
      </c>
    </row>
    <row r="614" spans="1:13">
      <c r="A614" s="119" t="s">
        <v>1172</v>
      </c>
      <c r="B614" s="119" t="s">
        <v>397</v>
      </c>
      <c r="C614" s="119">
        <v>112.05</v>
      </c>
      <c r="D614" s="119">
        <v>114.8</v>
      </c>
      <c r="E614" s="119">
        <v>110.5</v>
      </c>
      <c r="F614" s="119">
        <v>112.1</v>
      </c>
      <c r="G614" s="119">
        <v>111.8</v>
      </c>
      <c r="H614" s="119">
        <v>112.05</v>
      </c>
      <c r="I614" s="119">
        <v>179174</v>
      </c>
      <c r="J614" s="119">
        <v>20186280.100000001</v>
      </c>
      <c r="K614" s="121">
        <v>43131</v>
      </c>
      <c r="L614" s="119">
        <v>2024</v>
      </c>
      <c r="M614" s="119" t="s">
        <v>1173</v>
      </c>
    </row>
    <row r="615" spans="1:13">
      <c r="A615" s="119" t="s">
        <v>1174</v>
      </c>
      <c r="B615" s="119" t="s">
        <v>397</v>
      </c>
      <c r="C615" s="119">
        <v>201.85</v>
      </c>
      <c r="D615" s="119">
        <v>203.95</v>
      </c>
      <c r="E615" s="119">
        <v>195.6</v>
      </c>
      <c r="F615" s="119">
        <v>198.35</v>
      </c>
      <c r="G615" s="119">
        <v>198.5</v>
      </c>
      <c r="H615" s="119">
        <v>201.8</v>
      </c>
      <c r="I615" s="119">
        <v>377469</v>
      </c>
      <c r="J615" s="119">
        <v>75481908.450000003</v>
      </c>
      <c r="K615" s="121">
        <v>43131</v>
      </c>
      <c r="L615" s="119">
        <v>3798</v>
      </c>
      <c r="M615" s="119" t="s">
        <v>1175</v>
      </c>
    </row>
    <row r="616" spans="1:13">
      <c r="A616" s="119" t="s">
        <v>103</v>
      </c>
      <c r="B616" s="119" t="s">
        <v>397</v>
      </c>
      <c r="C616" s="119">
        <v>86.5</v>
      </c>
      <c r="D616" s="119">
        <v>88.75</v>
      </c>
      <c r="E616" s="119">
        <v>86.4</v>
      </c>
      <c r="F616" s="119">
        <v>87.6</v>
      </c>
      <c r="G616" s="119">
        <v>87.05</v>
      </c>
      <c r="H616" s="119">
        <v>87.3</v>
      </c>
      <c r="I616" s="119">
        <v>5988050</v>
      </c>
      <c r="J616" s="119">
        <v>522800528.39999998</v>
      </c>
      <c r="K616" s="121">
        <v>43131</v>
      </c>
      <c r="L616" s="119">
        <v>18014</v>
      </c>
      <c r="M616" s="119" t="s">
        <v>1176</v>
      </c>
    </row>
    <row r="617" spans="1:13">
      <c r="A617" s="119" t="s">
        <v>1177</v>
      </c>
      <c r="B617" s="119" t="s">
        <v>397</v>
      </c>
      <c r="C617" s="119">
        <v>1699.2</v>
      </c>
      <c r="D617" s="119">
        <v>1713.9</v>
      </c>
      <c r="E617" s="119">
        <v>1699.2</v>
      </c>
      <c r="F617" s="119">
        <v>1707.15</v>
      </c>
      <c r="G617" s="119">
        <v>1713.9</v>
      </c>
      <c r="H617" s="119">
        <v>1699</v>
      </c>
      <c r="I617" s="119">
        <v>27500</v>
      </c>
      <c r="J617" s="119">
        <v>46769965.350000001</v>
      </c>
      <c r="K617" s="121">
        <v>43131</v>
      </c>
      <c r="L617" s="119">
        <v>129</v>
      </c>
      <c r="M617" s="119" t="s">
        <v>1178</v>
      </c>
    </row>
    <row r="618" spans="1:13">
      <c r="A618" s="119" t="s">
        <v>104</v>
      </c>
      <c r="B618" s="119" t="s">
        <v>397</v>
      </c>
      <c r="C618" s="119">
        <v>289</v>
      </c>
      <c r="D618" s="119">
        <v>294</v>
      </c>
      <c r="E618" s="119">
        <v>281.10000000000002</v>
      </c>
      <c r="F618" s="119">
        <v>289.95</v>
      </c>
      <c r="G618" s="119">
        <v>293</v>
      </c>
      <c r="H618" s="119">
        <v>289.10000000000002</v>
      </c>
      <c r="I618" s="119">
        <v>6604621</v>
      </c>
      <c r="J618" s="119">
        <v>1901983612.7</v>
      </c>
      <c r="K618" s="121">
        <v>43131</v>
      </c>
      <c r="L618" s="119">
        <v>57807</v>
      </c>
      <c r="M618" s="119" t="s">
        <v>2400</v>
      </c>
    </row>
    <row r="619" spans="1:13">
      <c r="A619" s="119" t="s">
        <v>1179</v>
      </c>
      <c r="B619" s="119" t="s">
        <v>397</v>
      </c>
      <c r="C619" s="119">
        <v>936</v>
      </c>
      <c r="D619" s="119">
        <v>962.8</v>
      </c>
      <c r="E619" s="119">
        <v>902</v>
      </c>
      <c r="F619" s="119">
        <v>913.35</v>
      </c>
      <c r="G619" s="119">
        <v>913</v>
      </c>
      <c r="H619" s="119">
        <v>928</v>
      </c>
      <c r="I619" s="119">
        <v>1190586</v>
      </c>
      <c r="J619" s="119">
        <v>1115996505.9000001</v>
      </c>
      <c r="K619" s="121">
        <v>43131</v>
      </c>
      <c r="L619" s="119">
        <v>34231</v>
      </c>
      <c r="M619" s="119" t="s">
        <v>1180</v>
      </c>
    </row>
    <row r="620" spans="1:13">
      <c r="A620" s="119" t="s">
        <v>105</v>
      </c>
      <c r="B620" s="119" t="s">
        <v>397</v>
      </c>
      <c r="C620" s="119">
        <v>2148</v>
      </c>
      <c r="D620" s="119">
        <v>2148.4</v>
      </c>
      <c r="E620" s="119">
        <v>2026</v>
      </c>
      <c r="F620" s="119">
        <v>2043.2</v>
      </c>
      <c r="G620" s="119">
        <v>2039.65</v>
      </c>
      <c r="H620" s="119">
        <v>2138.25</v>
      </c>
      <c r="I620" s="119">
        <v>1180069</v>
      </c>
      <c r="J620" s="119">
        <v>2439850161.0999999</v>
      </c>
      <c r="K620" s="121">
        <v>43131</v>
      </c>
      <c r="L620" s="119">
        <v>66038</v>
      </c>
      <c r="M620" s="119" t="s">
        <v>1181</v>
      </c>
    </row>
    <row r="621" spans="1:13">
      <c r="A621" s="119" t="s">
        <v>1182</v>
      </c>
      <c r="B621" s="119" t="s">
        <v>397</v>
      </c>
      <c r="C621" s="119">
        <v>212.2</v>
      </c>
      <c r="D621" s="119">
        <v>224.9</v>
      </c>
      <c r="E621" s="119">
        <v>212.2</v>
      </c>
      <c r="F621" s="119">
        <v>215.35</v>
      </c>
      <c r="G621" s="119">
        <v>215</v>
      </c>
      <c r="H621" s="119">
        <v>216.5</v>
      </c>
      <c r="I621" s="119">
        <v>39323</v>
      </c>
      <c r="J621" s="119">
        <v>8580442.1999999993</v>
      </c>
      <c r="K621" s="121">
        <v>43131</v>
      </c>
      <c r="L621" s="119">
        <v>1114</v>
      </c>
      <c r="M621" s="119" t="s">
        <v>1183</v>
      </c>
    </row>
    <row r="622" spans="1:13">
      <c r="A622" s="119" t="s">
        <v>1184</v>
      </c>
      <c r="B622" s="119" t="s">
        <v>397</v>
      </c>
      <c r="C622" s="119">
        <v>312</v>
      </c>
      <c r="D622" s="119">
        <v>312.91000000000003</v>
      </c>
      <c r="E622" s="119">
        <v>308.32</v>
      </c>
      <c r="F622" s="119">
        <v>309.58999999999997</v>
      </c>
      <c r="G622" s="119">
        <v>310.5</v>
      </c>
      <c r="H622" s="119">
        <v>312.01</v>
      </c>
      <c r="I622" s="119">
        <v>11948</v>
      </c>
      <c r="J622" s="119">
        <v>3711240.95</v>
      </c>
      <c r="K622" s="121">
        <v>43131</v>
      </c>
      <c r="L622" s="119">
        <v>225</v>
      </c>
      <c r="M622" s="119" t="s">
        <v>1185</v>
      </c>
    </row>
    <row r="623" spans="1:13">
      <c r="A623" s="119" t="s">
        <v>106</v>
      </c>
      <c r="B623" s="119" t="s">
        <v>397</v>
      </c>
      <c r="C623" s="119">
        <v>511</v>
      </c>
      <c r="D623" s="119">
        <v>528.9</v>
      </c>
      <c r="E623" s="119">
        <v>507.05</v>
      </c>
      <c r="F623" s="119">
        <v>516.1</v>
      </c>
      <c r="G623" s="119">
        <v>516.5</v>
      </c>
      <c r="H623" s="119">
        <v>518.70000000000005</v>
      </c>
      <c r="I623" s="119">
        <v>5898670</v>
      </c>
      <c r="J623" s="119">
        <v>3051823032.25</v>
      </c>
      <c r="K623" s="121">
        <v>43131</v>
      </c>
      <c r="L623" s="119">
        <v>73296</v>
      </c>
      <c r="M623" s="119" t="s">
        <v>1186</v>
      </c>
    </row>
    <row r="624" spans="1:13">
      <c r="A624" s="119" t="s">
        <v>2335</v>
      </c>
      <c r="B624" s="119" t="s">
        <v>397</v>
      </c>
      <c r="C624" s="119">
        <v>35.15</v>
      </c>
      <c r="D624" s="119">
        <v>35.5</v>
      </c>
      <c r="E624" s="119">
        <v>34.6</v>
      </c>
      <c r="F624" s="119">
        <v>35.200000000000003</v>
      </c>
      <c r="G624" s="119">
        <v>35.299999999999997</v>
      </c>
      <c r="H624" s="119">
        <v>35.700000000000003</v>
      </c>
      <c r="I624" s="119">
        <v>843461</v>
      </c>
      <c r="J624" s="119">
        <v>29616496.100000001</v>
      </c>
      <c r="K624" s="121">
        <v>43131</v>
      </c>
      <c r="L624" s="119">
        <v>2114</v>
      </c>
      <c r="M624" s="119" t="s">
        <v>2336</v>
      </c>
    </row>
    <row r="625" spans="1:13">
      <c r="A625" s="119" t="s">
        <v>1187</v>
      </c>
      <c r="B625" s="119" t="s">
        <v>397</v>
      </c>
      <c r="C625" s="119">
        <v>366.7</v>
      </c>
      <c r="D625" s="119">
        <v>366.95</v>
      </c>
      <c r="E625" s="119">
        <v>356</v>
      </c>
      <c r="F625" s="119">
        <v>365.1</v>
      </c>
      <c r="G625" s="119">
        <v>364</v>
      </c>
      <c r="H625" s="119">
        <v>364.6</v>
      </c>
      <c r="I625" s="119">
        <v>62553</v>
      </c>
      <c r="J625" s="119">
        <v>22651508.050000001</v>
      </c>
      <c r="K625" s="121">
        <v>43131</v>
      </c>
      <c r="L625" s="119">
        <v>2375</v>
      </c>
      <c r="M625" s="119" t="s">
        <v>1188</v>
      </c>
    </row>
    <row r="626" spans="1:13">
      <c r="A626" s="119" t="s">
        <v>2905</v>
      </c>
      <c r="B626" s="119" t="s">
        <v>397</v>
      </c>
      <c r="C626" s="119">
        <v>10.7</v>
      </c>
      <c r="D626" s="119">
        <v>11</v>
      </c>
      <c r="E626" s="119">
        <v>10.55</v>
      </c>
      <c r="F626" s="119">
        <v>10.8</v>
      </c>
      <c r="G626" s="119">
        <v>10.85</v>
      </c>
      <c r="H626" s="119">
        <v>10.7</v>
      </c>
      <c r="I626" s="119">
        <v>416467</v>
      </c>
      <c r="J626" s="119">
        <v>4495656.6500000004</v>
      </c>
      <c r="K626" s="121">
        <v>43131</v>
      </c>
      <c r="L626" s="119">
        <v>642</v>
      </c>
      <c r="M626" s="119" t="s">
        <v>2906</v>
      </c>
    </row>
    <row r="627" spans="1:13">
      <c r="A627" s="119" t="s">
        <v>1189</v>
      </c>
      <c r="B627" s="119" t="s">
        <v>397</v>
      </c>
      <c r="C627" s="119">
        <v>126.95</v>
      </c>
      <c r="D627" s="119">
        <v>128.75</v>
      </c>
      <c r="E627" s="119">
        <v>125</v>
      </c>
      <c r="F627" s="119">
        <v>126.25</v>
      </c>
      <c r="G627" s="119">
        <v>125.3</v>
      </c>
      <c r="H627" s="119">
        <v>126.95</v>
      </c>
      <c r="I627" s="119">
        <v>41867</v>
      </c>
      <c r="J627" s="119">
        <v>5297815.5999999996</v>
      </c>
      <c r="K627" s="121">
        <v>43131</v>
      </c>
      <c r="L627" s="119">
        <v>647</v>
      </c>
      <c r="M627" s="119" t="s">
        <v>1190</v>
      </c>
    </row>
    <row r="628" spans="1:13">
      <c r="A628" s="119" t="s">
        <v>1191</v>
      </c>
      <c r="B628" s="119" t="s">
        <v>397</v>
      </c>
      <c r="C628" s="119">
        <v>675</v>
      </c>
      <c r="D628" s="119">
        <v>677</v>
      </c>
      <c r="E628" s="119">
        <v>626.15</v>
      </c>
      <c r="F628" s="119">
        <v>631.65</v>
      </c>
      <c r="G628" s="119">
        <v>629</v>
      </c>
      <c r="H628" s="119">
        <v>675.6</v>
      </c>
      <c r="I628" s="119">
        <v>950619</v>
      </c>
      <c r="J628" s="119">
        <v>617245677.89999998</v>
      </c>
      <c r="K628" s="121">
        <v>43131</v>
      </c>
      <c r="L628" s="119">
        <v>29801</v>
      </c>
      <c r="M628" s="119" t="s">
        <v>2295</v>
      </c>
    </row>
    <row r="629" spans="1:13">
      <c r="A629" s="119" t="s">
        <v>1192</v>
      </c>
      <c r="B629" s="119" t="s">
        <v>397</v>
      </c>
      <c r="C629" s="119">
        <v>362</v>
      </c>
      <c r="D629" s="119">
        <v>373.05</v>
      </c>
      <c r="E629" s="119">
        <v>362</v>
      </c>
      <c r="F629" s="119">
        <v>368.35</v>
      </c>
      <c r="G629" s="119">
        <v>368</v>
      </c>
      <c r="H629" s="119">
        <v>365.4</v>
      </c>
      <c r="I629" s="119">
        <v>15354</v>
      </c>
      <c r="J629" s="119">
        <v>5653279</v>
      </c>
      <c r="K629" s="121">
        <v>43131</v>
      </c>
      <c r="L629" s="119">
        <v>626</v>
      </c>
      <c r="M629" s="119" t="s">
        <v>1193</v>
      </c>
    </row>
    <row r="630" spans="1:13">
      <c r="A630" s="119" t="s">
        <v>1194</v>
      </c>
      <c r="B630" s="119" t="s">
        <v>397</v>
      </c>
      <c r="C630" s="119">
        <v>466</v>
      </c>
      <c r="D630" s="119">
        <v>466</v>
      </c>
      <c r="E630" s="119">
        <v>434.85</v>
      </c>
      <c r="F630" s="119">
        <v>443.9</v>
      </c>
      <c r="G630" s="119">
        <v>449</v>
      </c>
      <c r="H630" s="119">
        <v>465.6</v>
      </c>
      <c r="I630" s="119">
        <v>229469</v>
      </c>
      <c r="J630" s="119">
        <v>103331571</v>
      </c>
      <c r="K630" s="121">
        <v>43131</v>
      </c>
      <c r="L630" s="119">
        <v>11915</v>
      </c>
      <c r="M630" s="119" t="s">
        <v>1195</v>
      </c>
    </row>
    <row r="631" spans="1:13">
      <c r="A631" s="119" t="s">
        <v>1196</v>
      </c>
      <c r="B631" s="119" t="s">
        <v>397</v>
      </c>
      <c r="C631" s="119">
        <v>139.4</v>
      </c>
      <c r="D631" s="119">
        <v>141.69999999999999</v>
      </c>
      <c r="E631" s="119">
        <v>135.30000000000001</v>
      </c>
      <c r="F631" s="119">
        <v>136.44999999999999</v>
      </c>
      <c r="G631" s="119">
        <v>135.4</v>
      </c>
      <c r="H631" s="119">
        <v>136.94999999999999</v>
      </c>
      <c r="I631" s="119">
        <v>117980</v>
      </c>
      <c r="J631" s="119">
        <v>16324993.25</v>
      </c>
      <c r="K631" s="121">
        <v>43131</v>
      </c>
      <c r="L631" s="119">
        <v>1649</v>
      </c>
      <c r="M631" s="119" t="s">
        <v>1197</v>
      </c>
    </row>
    <row r="632" spans="1:13">
      <c r="A632" s="119" t="s">
        <v>2207</v>
      </c>
      <c r="B632" s="119" t="s">
        <v>397</v>
      </c>
      <c r="C632" s="119">
        <v>9.8000000000000007</v>
      </c>
      <c r="D632" s="119">
        <v>9.8000000000000007</v>
      </c>
      <c r="E632" s="119">
        <v>9.1</v>
      </c>
      <c r="F632" s="119">
        <v>9.3000000000000007</v>
      </c>
      <c r="G632" s="119">
        <v>9.25</v>
      </c>
      <c r="H632" s="119">
        <v>9.4499999999999993</v>
      </c>
      <c r="I632" s="119">
        <v>5367</v>
      </c>
      <c r="J632" s="119">
        <v>49797.45</v>
      </c>
      <c r="K632" s="121">
        <v>43131</v>
      </c>
      <c r="L632" s="119">
        <v>32</v>
      </c>
      <c r="M632" s="119" t="s">
        <v>2208</v>
      </c>
    </row>
    <row r="633" spans="1:13">
      <c r="A633" s="119" t="s">
        <v>1198</v>
      </c>
      <c r="B633" s="119" t="s">
        <v>397</v>
      </c>
      <c r="C633" s="119">
        <v>90.65</v>
      </c>
      <c r="D633" s="119">
        <v>91.85</v>
      </c>
      <c r="E633" s="119">
        <v>87.55</v>
      </c>
      <c r="F633" s="119">
        <v>88.15</v>
      </c>
      <c r="G633" s="119">
        <v>87.7</v>
      </c>
      <c r="H633" s="119">
        <v>91.05</v>
      </c>
      <c r="I633" s="119">
        <v>100020</v>
      </c>
      <c r="J633" s="119">
        <v>8912859.5</v>
      </c>
      <c r="K633" s="121">
        <v>43131</v>
      </c>
      <c r="L633" s="119">
        <v>894</v>
      </c>
      <c r="M633" s="119" t="s">
        <v>1199</v>
      </c>
    </row>
    <row r="634" spans="1:13">
      <c r="A634" s="119" t="s">
        <v>204</v>
      </c>
      <c r="B634" s="119" t="s">
        <v>397</v>
      </c>
      <c r="C634" s="119">
        <v>483</v>
      </c>
      <c r="D634" s="119">
        <v>518.9</v>
      </c>
      <c r="E634" s="119">
        <v>481.6</v>
      </c>
      <c r="F634" s="119">
        <v>510.1</v>
      </c>
      <c r="G634" s="119">
        <v>511.4</v>
      </c>
      <c r="H634" s="119">
        <v>484.95</v>
      </c>
      <c r="I634" s="119">
        <v>387850</v>
      </c>
      <c r="J634" s="119">
        <v>193880376.75</v>
      </c>
      <c r="K634" s="121">
        <v>43131</v>
      </c>
      <c r="L634" s="119">
        <v>10203</v>
      </c>
      <c r="M634" s="119" t="s">
        <v>1200</v>
      </c>
    </row>
    <row r="635" spans="1:13">
      <c r="A635" s="119" t="s">
        <v>205</v>
      </c>
      <c r="B635" s="119" t="s">
        <v>397</v>
      </c>
      <c r="C635" s="119">
        <v>108.45</v>
      </c>
      <c r="D635" s="119">
        <v>111.8</v>
      </c>
      <c r="E635" s="119">
        <v>106</v>
      </c>
      <c r="F635" s="119">
        <v>110.9</v>
      </c>
      <c r="G635" s="119">
        <v>111.1</v>
      </c>
      <c r="H635" s="119">
        <v>108.4</v>
      </c>
      <c r="I635" s="119">
        <v>5219596</v>
      </c>
      <c r="J635" s="119">
        <v>571345255.89999998</v>
      </c>
      <c r="K635" s="121">
        <v>43131</v>
      </c>
      <c r="L635" s="119">
        <v>25762</v>
      </c>
      <c r="M635" s="119" t="s">
        <v>2318</v>
      </c>
    </row>
    <row r="636" spans="1:13">
      <c r="A636" s="119" t="s">
        <v>3053</v>
      </c>
      <c r="B636" s="119" t="s">
        <v>397</v>
      </c>
      <c r="C636" s="119">
        <v>3.5</v>
      </c>
      <c r="D636" s="119">
        <v>3.5</v>
      </c>
      <c r="E636" s="119">
        <v>3.5</v>
      </c>
      <c r="F636" s="119">
        <v>3.5</v>
      </c>
      <c r="G636" s="119">
        <v>3.5</v>
      </c>
      <c r="H636" s="119">
        <v>3.65</v>
      </c>
      <c r="I636" s="119">
        <v>23522</v>
      </c>
      <c r="J636" s="119">
        <v>82327</v>
      </c>
      <c r="K636" s="121">
        <v>43131</v>
      </c>
      <c r="L636" s="119">
        <v>35</v>
      </c>
      <c r="M636" s="119" t="s">
        <v>3054</v>
      </c>
    </row>
    <row r="637" spans="1:13">
      <c r="A637" s="119" t="s">
        <v>2319</v>
      </c>
      <c r="B637" s="119" t="s">
        <v>397</v>
      </c>
      <c r="C637" s="119">
        <v>11.9</v>
      </c>
      <c r="D637" s="119">
        <v>12.5</v>
      </c>
      <c r="E637" s="119">
        <v>11.65</v>
      </c>
      <c r="F637" s="119">
        <v>11.95</v>
      </c>
      <c r="G637" s="119">
        <v>11.65</v>
      </c>
      <c r="H637" s="119">
        <v>11.95</v>
      </c>
      <c r="I637" s="119">
        <v>5344</v>
      </c>
      <c r="J637" s="119">
        <v>64618.95</v>
      </c>
      <c r="K637" s="121">
        <v>43131</v>
      </c>
      <c r="L637" s="119">
        <v>44</v>
      </c>
      <c r="M637" s="119" t="s">
        <v>2320</v>
      </c>
    </row>
    <row r="638" spans="1:13">
      <c r="A638" s="119" t="s">
        <v>1201</v>
      </c>
      <c r="B638" s="119" t="s">
        <v>397</v>
      </c>
      <c r="C638" s="119">
        <v>1010.95</v>
      </c>
      <c r="D638" s="119">
        <v>1040</v>
      </c>
      <c r="E638" s="119">
        <v>1002.2</v>
      </c>
      <c r="F638" s="119">
        <v>1019.9</v>
      </c>
      <c r="G638" s="119">
        <v>1027.05</v>
      </c>
      <c r="H638" s="119">
        <v>1011.2</v>
      </c>
      <c r="I638" s="119">
        <v>13291</v>
      </c>
      <c r="J638" s="119">
        <v>13597040.25</v>
      </c>
      <c r="K638" s="121">
        <v>43131</v>
      </c>
      <c r="L638" s="119">
        <v>1019</v>
      </c>
      <c r="M638" s="119" t="s">
        <v>1202</v>
      </c>
    </row>
    <row r="639" spans="1:13">
      <c r="A639" s="119" t="s">
        <v>1203</v>
      </c>
      <c r="B639" s="119" t="s">
        <v>397</v>
      </c>
      <c r="C639" s="119">
        <v>147.69999999999999</v>
      </c>
      <c r="D639" s="119">
        <v>147.69999999999999</v>
      </c>
      <c r="E639" s="119">
        <v>142.75</v>
      </c>
      <c r="F639" s="119">
        <v>144.94999999999999</v>
      </c>
      <c r="G639" s="119">
        <v>145.9</v>
      </c>
      <c r="H639" s="119">
        <v>145.6</v>
      </c>
      <c r="I639" s="119">
        <v>91541</v>
      </c>
      <c r="J639" s="119">
        <v>13278027</v>
      </c>
      <c r="K639" s="121">
        <v>43131</v>
      </c>
      <c r="L639" s="119">
        <v>921</v>
      </c>
      <c r="M639" s="119" t="s">
        <v>1204</v>
      </c>
    </row>
    <row r="640" spans="1:13">
      <c r="A640" s="119" t="s">
        <v>1205</v>
      </c>
      <c r="B640" s="119" t="s">
        <v>397</v>
      </c>
      <c r="C640" s="119">
        <v>27.8</v>
      </c>
      <c r="D640" s="119">
        <v>29.1</v>
      </c>
      <c r="E640" s="119">
        <v>27.35</v>
      </c>
      <c r="F640" s="119">
        <v>27.95</v>
      </c>
      <c r="G640" s="119">
        <v>27.95</v>
      </c>
      <c r="H640" s="119">
        <v>27.55</v>
      </c>
      <c r="I640" s="119">
        <v>451642</v>
      </c>
      <c r="J640" s="119">
        <v>12800959.050000001</v>
      </c>
      <c r="K640" s="121">
        <v>43131</v>
      </c>
      <c r="L640" s="119">
        <v>1109</v>
      </c>
      <c r="M640" s="119" t="s">
        <v>1206</v>
      </c>
    </row>
    <row r="641" spans="1:13">
      <c r="A641" s="119" t="s">
        <v>1207</v>
      </c>
      <c r="B641" s="119" t="s">
        <v>397</v>
      </c>
      <c r="C641" s="119">
        <v>350</v>
      </c>
      <c r="D641" s="119">
        <v>357.9</v>
      </c>
      <c r="E641" s="119">
        <v>343.9</v>
      </c>
      <c r="F641" s="119">
        <v>351.55</v>
      </c>
      <c r="G641" s="119">
        <v>351.55</v>
      </c>
      <c r="H641" s="119">
        <v>351.25</v>
      </c>
      <c r="I641" s="119">
        <v>254189</v>
      </c>
      <c r="J641" s="119">
        <v>89464872.549999997</v>
      </c>
      <c r="K641" s="121">
        <v>43131</v>
      </c>
      <c r="L641" s="119">
        <v>8000</v>
      </c>
      <c r="M641" s="119" t="s">
        <v>1208</v>
      </c>
    </row>
    <row r="642" spans="1:13">
      <c r="A642" s="119" t="s">
        <v>1209</v>
      </c>
      <c r="B642" s="119" t="s">
        <v>397</v>
      </c>
      <c r="C642" s="119">
        <v>43.2</v>
      </c>
      <c r="D642" s="119">
        <v>43.95</v>
      </c>
      <c r="E642" s="119">
        <v>41.8</v>
      </c>
      <c r="F642" s="119">
        <v>42.75</v>
      </c>
      <c r="G642" s="119">
        <v>43.15</v>
      </c>
      <c r="H642" s="119">
        <v>43.35</v>
      </c>
      <c r="I642" s="119">
        <v>218119</v>
      </c>
      <c r="J642" s="119">
        <v>9376730.3000000007</v>
      </c>
      <c r="K642" s="121">
        <v>43131</v>
      </c>
      <c r="L642" s="119">
        <v>1693</v>
      </c>
      <c r="M642" s="119" t="s">
        <v>1210</v>
      </c>
    </row>
    <row r="643" spans="1:13">
      <c r="A643" s="119" t="s">
        <v>1211</v>
      </c>
      <c r="B643" s="119" t="s">
        <v>397</v>
      </c>
      <c r="C643" s="119">
        <v>382</v>
      </c>
      <c r="D643" s="119">
        <v>390</v>
      </c>
      <c r="E643" s="119">
        <v>376</v>
      </c>
      <c r="F643" s="119">
        <v>386.8</v>
      </c>
      <c r="G643" s="119">
        <v>388.5</v>
      </c>
      <c r="H643" s="119">
        <v>385</v>
      </c>
      <c r="I643" s="119">
        <v>237408</v>
      </c>
      <c r="J643" s="119">
        <v>90737135.299999997</v>
      </c>
      <c r="K643" s="121">
        <v>43131</v>
      </c>
      <c r="L643" s="119">
        <v>8965</v>
      </c>
      <c r="M643" s="119" t="s">
        <v>1212</v>
      </c>
    </row>
    <row r="644" spans="1:13">
      <c r="A644" s="119" t="s">
        <v>1213</v>
      </c>
      <c r="B644" s="119" t="s">
        <v>397</v>
      </c>
      <c r="C644" s="119">
        <v>57.1</v>
      </c>
      <c r="D644" s="119">
        <v>64.8</v>
      </c>
      <c r="E644" s="119">
        <v>57</v>
      </c>
      <c r="F644" s="119">
        <v>59.1</v>
      </c>
      <c r="G644" s="119">
        <v>59.7</v>
      </c>
      <c r="H644" s="119">
        <v>58.2</v>
      </c>
      <c r="I644" s="119">
        <v>35933</v>
      </c>
      <c r="J644" s="119">
        <v>2209863.15</v>
      </c>
      <c r="K644" s="121">
        <v>43131</v>
      </c>
      <c r="L644" s="119">
        <v>616</v>
      </c>
      <c r="M644" s="119" t="s">
        <v>1214</v>
      </c>
    </row>
    <row r="645" spans="1:13">
      <c r="A645" s="119" t="s">
        <v>1215</v>
      </c>
      <c r="B645" s="119" t="s">
        <v>397</v>
      </c>
      <c r="C645" s="119">
        <v>137</v>
      </c>
      <c r="D645" s="119">
        <v>140.4</v>
      </c>
      <c r="E645" s="119">
        <v>135.94999999999999</v>
      </c>
      <c r="F645" s="119">
        <v>138.80000000000001</v>
      </c>
      <c r="G645" s="119">
        <v>140</v>
      </c>
      <c r="H645" s="119">
        <v>136.75</v>
      </c>
      <c r="I645" s="119">
        <v>391804</v>
      </c>
      <c r="J645" s="119">
        <v>54142553.299999997</v>
      </c>
      <c r="K645" s="121">
        <v>43131</v>
      </c>
      <c r="L645" s="119">
        <v>2915</v>
      </c>
      <c r="M645" s="119" t="s">
        <v>1216</v>
      </c>
    </row>
    <row r="646" spans="1:13">
      <c r="A646" s="119" t="s">
        <v>2982</v>
      </c>
      <c r="B646" s="119" t="s">
        <v>397</v>
      </c>
      <c r="C646" s="119">
        <v>59</v>
      </c>
      <c r="D646" s="119">
        <v>64.849999999999994</v>
      </c>
      <c r="E646" s="119">
        <v>59</v>
      </c>
      <c r="F646" s="119">
        <v>64.849999999999994</v>
      </c>
      <c r="G646" s="119">
        <v>64.849999999999994</v>
      </c>
      <c r="H646" s="119">
        <v>62.1</v>
      </c>
      <c r="I646" s="119">
        <v>28</v>
      </c>
      <c r="J646" s="119">
        <v>1786.55</v>
      </c>
      <c r="K646" s="121">
        <v>43131</v>
      </c>
      <c r="L646" s="119">
        <v>5</v>
      </c>
      <c r="M646" s="119" t="s">
        <v>2983</v>
      </c>
    </row>
    <row r="647" spans="1:13">
      <c r="A647" s="119" t="s">
        <v>2907</v>
      </c>
      <c r="B647" s="119" t="s">
        <v>397</v>
      </c>
      <c r="C647" s="119">
        <v>700</v>
      </c>
      <c r="D647" s="119">
        <v>700</v>
      </c>
      <c r="E647" s="119">
        <v>689</v>
      </c>
      <c r="F647" s="119">
        <v>693</v>
      </c>
      <c r="G647" s="119">
        <v>689</v>
      </c>
      <c r="H647" s="119">
        <v>699.75</v>
      </c>
      <c r="I647" s="119">
        <v>9148</v>
      </c>
      <c r="J647" s="119">
        <v>6369876.25</v>
      </c>
      <c r="K647" s="121">
        <v>43131</v>
      </c>
      <c r="L647" s="119">
        <v>4059</v>
      </c>
      <c r="M647" s="119" t="s">
        <v>2908</v>
      </c>
    </row>
    <row r="648" spans="1:13">
      <c r="A648" s="119" t="s">
        <v>2969</v>
      </c>
      <c r="B648" s="119" t="s">
        <v>397</v>
      </c>
      <c r="C648" s="119">
        <v>49.25</v>
      </c>
      <c r="D648" s="119">
        <v>49.75</v>
      </c>
      <c r="E648" s="119">
        <v>47.45</v>
      </c>
      <c r="F648" s="119">
        <v>47.8</v>
      </c>
      <c r="G648" s="119">
        <v>48.5</v>
      </c>
      <c r="H648" s="119">
        <v>49.9</v>
      </c>
      <c r="I648" s="119">
        <v>9651</v>
      </c>
      <c r="J648" s="119">
        <v>462086.95</v>
      </c>
      <c r="K648" s="121">
        <v>43131</v>
      </c>
      <c r="L648" s="119">
        <v>72</v>
      </c>
      <c r="M648" s="119" t="s">
        <v>2970</v>
      </c>
    </row>
    <row r="649" spans="1:13">
      <c r="A649" s="119" t="s">
        <v>1217</v>
      </c>
      <c r="B649" s="119" t="s">
        <v>397</v>
      </c>
      <c r="C649" s="119">
        <v>2400.0500000000002</v>
      </c>
      <c r="D649" s="119">
        <v>2442.6</v>
      </c>
      <c r="E649" s="119">
        <v>2350.15</v>
      </c>
      <c r="F649" s="119">
        <v>2375.6999999999998</v>
      </c>
      <c r="G649" s="119">
        <v>2378</v>
      </c>
      <c r="H649" s="119">
        <v>2421.15</v>
      </c>
      <c r="I649" s="119">
        <v>684</v>
      </c>
      <c r="J649" s="119">
        <v>1634200.2</v>
      </c>
      <c r="K649" s="121">
        <v>43131</v>
      </c>
      <c r="L649" s="119">
        <v>172</v>
      </c>
      <c r="M649" s="119" t="s">
        <v>1218</v>
      </c>
    </row>
    <row r="650" spans="1:13">
      <c r="A650" s="119" t="s">
        <v>2909</v>
      </c>
      <c r="B650" s="119" t="s">
        <v>397</v>
      </c>
      <c r="C650" s="119">
        <v>80.099999999999994</v>
      </c>
      <c r="D650" s="119">
        <v>87.05</v>
      </c>
      <c r="E650" s="119">
        <v>80.099999999999994</v>
      </c>
      <c r="F650" s="119">
        <v>84.1</v>
      </c>
      <c r="G650" s="119">
        <v>84.3</v>
      </c>
      <c r="H650" s="119">
        <v>86.1</v>
      </c>
      <c r="I650" s="119">
        <v>8358</v>
      </c>
      <c r="J650" s="119">
        <v>707633.1</v>
      </c>
      <c r="K650" s="121">
        <v>43131</v>
      </c>
      <c r="L650" s="119">
        <v>118</v>
      </c>
      <c r="M650" s="119" t="s">
        <v>2910</v>
      </c>
    </row>
    <row r="651" spans="1:13">
      <c r="A651" s="119" t="s">
        <v>2314</v>
      </c>
      <c r="B651" s="119" t="s">
        <v>397</v>
      </c>
      <c r="C651" s="119">
        <v>1028.95</v>
      </c>
      <c r="D651" s="119">
        <v>1029.9000000000001</v>
      </c>
      <c r="E651" s="119">
        <v>980</v>
      </c>
      <c r="F651" s="119">
        <v>989.65</v>
      </c>
      <c r="G651" s="119">
        <v>981</v>
      </c>
      <c r="H651" s="119">
        <v>1017.7</v>
      </c>
      <c r="I651" s="119">
        <v>8813</v>
      </c>
      <c r="J651" s="119">
        <v>8841212.0500000007</v>
      </c>
      <c r="K651" s="121">
        <v>43131</v>
      </c>
      <c r="L651" s="119">
        <v>761</v>
      </c>
      <c r="M651" s="119" t="s">
        <v>2315</v>
      </c>
    </row>
    <row r="652" spans="1:13">
      <c r="A652" s="119" t="s">
        <v>2499</v>
      </c>
      <c r="B652" s="119" t="s">
        <v>397</v>
      </c>
      <c r="C652" s="119">
        <v>342.75</v>
      </c>
      <c r="D652" s="119">
        <v>349.95</v>
      </c>
      <c r="E652" s="119">
        <v>330.2</v>
      </c>
      <c r="F652" s="119">
        <v>338.4</v>
      </c>
      <c r="G652" s="119">
        <v>341.5</v>
      </c>
      <c r="H652" s="119">
        <v>325.14999999999998</v>
      </c>
      <c r="I652" s="119">
        <v>87623</v>
      </c>
      <c r="J652" s="119">
        <v>29702356.25</v>
      </c>
      <c r="K652" s="121">
        <v>43131</v>
      </c>
      <c r="L652" s="119">
        <v>3641</v>
      </c>
      <c r="M652" s="119" t="s">
        <v>2500</v>
      </c>
    </row>
    <row r="653" spans="1:13">
      <c r="A653" s="119" t="s">
        <v>1219</v>
      </c>
      <c r="B653" s="119" t="s">
        <v>397</v>
      </c>
      <c r="C653" s="119">
        <v>576.29999999999995</v>
      </c>
      <c r="D653" s="119">
        <v>587.15</v>
      </c>
      <c r="E653" s="119">
        <v>562</v>
      </c>
      <c r="F653" s="119">
        <v>569.29999999999995</v>
      </c>
      <c r="G653" s="119">
        <v>566</v>
      </c>
      <c r="H653" s="119">
        <v>575.4</v>
      </c>
      <c r="I653" s="119">
        <v>225571</v>
      </c>
      <c r="J653" s="119">
        <v>129566811.90000001</v>
      </c>
      <c r="K653" s="121">
        <v>43131</v>
      </c>
      <c r="L653" s="119">
        <v>5757</v>
      </c>
      <c r="M653" s="119" t="s">
        <v>1220</v>
      </c>
    </row>
    <row r="654" spans="1:13">
      <c r="A654" s="119" t="s">
        <v>1221</v>
      </c>
      <c r="B654" s="119" t="s">
        <v>397</v>
      </c>
      <c r="C654" s="119">
        <v>352.5</v>
      </c>
      <c r="D654" s="119">
        <v>362</v>
      </c>
      <c r="E654" s="119">
        <v>337.15</v>
      </c>
      <c r="F654" s="119">
        <v>347.2</v>
      </c>
      <c r="G654" s="119">
        <v>345.1</v>
      </c>
      <c r="H654" s="119">
        <v>359.55</v>
      </c>
      <c r="I654" s="119">
        <v>47425</v>
      </c>
      <c r="J654" s="119">
        <v>16417651.699999999</v>
      </c>
      <c r="K654" s="121">
        <v>43131</v>
      </c>
      <c r="L654" s="119">
        <v>1651</v>
      </c>
      <c r="M654" s="119" t="s">
        <v>1222</v>
      </c>
    </row>
    <row r="655" spans="1:13">
      <c r="A655" s="119" t="s">
        <v>1223</v>
      </c>
      <c r="B655" s="119" t="s">
        <v>397</v>
      </c>
      <c r="C655" s="119">
        <v>386.15</v>
      </c>
      <c r="D655" s="119">
        <v>397.7</v>
      </c>
      <c r="E655" s="119">
        <v>379</v>
      </c>
      <c r="F655" s="119">
        <v>381</v>
      </c>
      <c r="G655" s="119">
        <v>379</v>
      </c>
      <c r="H655" s="119">
        <v>390.15</v>
      </c>
      <c r="I655" s="119">
        <v>21583</v>
      </c>
      <c r="J655" s="119">
        <v>8298996.9500000002</v>
      </c>
      <c r="K655" s="121">
        <v>43131</v>
      </c>
      <c r="L655" s="119">
        <v>745</v>
      </c>
      <c r="M655" s="119" t="s">
        <v>1224</v>
      </c>
    </row>
    <row r="656" spans="1:13">
      <c r="A656" s="119" t="s">
        <v>1225</v>
      </c>
      <c r="B656" s="119" t="s">
        <v>397</v>
      </c>
      <c r="C656" s="119">
        <v>1408.95</v>
      </c>
      <c r="D656" s="119">
        <v>1419.95</v>
      </c>
      <c r="E656" s="119">
        <v>1360</v>
      </c>
      <c r="F656" s="119">
        <v>1372.85</v>
      </c>
      <c r="G656" s="119">
        <v>1360</v>
      </c>
      <c r="H656" s="119">
        <v>1397.5</v>
      </c>
      <c r="I656" s="119">
        <v>756</v>
      </c>
      <c r="J656" s="119">
        <v>1043133.5</v>
      </c>
      <c r="K656" s="121">
        <v>43131</v>
      </c>
      <c r="L656" s="119">
        <v>112</v>
      </c>
      <c r="M656" s="119" t="s">
        <v>1226</v>
      </c>
    </row>
    <row r="657" spans="1:13">
      <c r="A657" s="119" t="s">
        <v>1227</v>
      </c>
      <c r="B657" s="119" t="s">
        <v>397</v>
      </c>
      <c r="C657" s="119">
        <v>294.5</v>
      </c>
      <c r="D657" s="119">
        <v>294.7</v>
      </c>
      <c r="E657" s="119">
        <v>288</v>
      </c>
      <c r="F657" s="119">
        <v>289.3</v>
      </c>
      <c r="G657" s="119">
        <v>288.14999999999998</v>
      </c>
      <c r="H657" s="119">
        <v>294.64999999999998</v>
      </c>
      <c r="I657" s="119">
        <v>39344</v>
      </c>
      <c r="J657" s="119">
        <v>11447485.949999999</v>
      </c>
      <c r="K657" s="121">
        <v>43131</v>
      </c>
      <c r="L657" s="119">
        <v>981</v>
      </c>
      <c r="M657" s="119" t="s">
        <v>1228</v>
      </c>
    </row>
    <row r="658" spans="1:13">
      <c r="A658" s="119" t="s">
        <v>2984</v>
      </c>
      <c r="B658" s="119" t="s">
        <v>397</v>
      </c>
      <c r="C658" s="119">
        <v>1748.9</v>
      </c>
      <c r="D658" s="119">
        <v>1750</v>
      </c>
      <c r="E658" s="119">
        <v>1690</v>
      </c>
      <c r="F658" s="119">
        <v>1706.15</v>
      </c>
      <c r="G658" s="119">
        <v>1690</v>
      </c>
      <c r="H658" s="119">
        <v>1716.65</v>
      </c>
      <c r="I658" s="119">
        <v>2957</v>
      </c>
      <c r="J658" s="119">
        <v>5061362.55</v>
      </c>
      <c r="K658" s="121">
        <v>43131</v>
      </c>
      <c r="L658" s="119">
        <v>179</v>
      </c>
      <c r="M658" s="119" t="s">
        <v>2985</v>
      </c>
    </row>
    <row r="659" spans="1:13">
      <c r="A659" s="119" t="s">
        <v>1229</v>
      </c>
      <c r="B659" s="119" t="s">
        <v>397</v>
      </c>
      <c r="C659" s="119">
        <v>16.75</v>
      </c>
      <c r="D659" s="119">
        <v>18.5</v>
      </c>
      <c r="E659" s="119">
        <v>16.75</v>
      </c>
      <c r="F659" s="119">
        <v>17.399999999999999</v>
      </c>
      <c r="G659" s="119">
        <v>17.5</v>
      </c>
      <c r="H659" s="119">
        <v>16.7</v>
      </c>
      <c r="I659" s="119">
        <v>394565</v>
      </c>
      <c r="J659" s="119">
        <v>6992024.75</v>
      </c>
      <c r="K659" s="121">
        <v>43131</v>
      </c>
      <c r="L659" s="119">
        <v>1310</v>
      </c>
      <c r="M659" s="119" t="s">
        <v>1230</v>
      </c>
    </row>
    <row r="660" spans="1:13">
      <c r="A660" s="119" t="s">
        <v>1231</v>
      </c>
      <c r="B660" s="119" t="s">
        <v>397</v>
      </c>
      <c r="C660" s="119">
        <v>315</v>
      </c>
      <c r="D660" s="119">
        <v>316.05</v>
      </c>
      <c r="E660" s="119">
        <v>306.14999999999998</v>
      </c>
      <c r="F660" s="119">
        <v>307.39999999999998</v>
      </c>
      <c r="G660" s="119">
        <v>306.45</v>
      </c>
      <c r="H660" s="119">
        <v>313.45</v>
      </c>
      <c r="I660" s="119">
        <v>184823</v>
      </c>
      <c r="J660" s="119">
        <v>57124609.149999999</v>
      </c>
      <c r="K660" s="121">
        <v>43131</v>
      </c>
      <c r="L660" s="119">
        <v>4543</v>
      </c>
      <c r="M660" s="119" t="s">
        <v>2379</v>
      </c>
    </row>
    <row r="661" spans="1:13">
      <c r="A661" s="119" t="s">
        <v>1232</v>
      </c>
      <c r="B661" s="119" t="s">
        <v>397</v>
      </c>
      <c r="C661" s="119">
        <v>74.599999999999994</v>
      </c>
      <c r="D661" s="119">
        <v>76.75</v>
      </c>
      <c r="E661" s="119">
        <v>72.599999999999994</v>
      </c>
      <c r="F661" s="119">
        <v>73.55</v>
      </c>
      <c r="G661" s="119">
        <v>73.5</v>
      </c>
      <c r="H661" s="119">
        <v>74</v>
      </c>
      <c r="I661" s="119">
        <v>352832</v>
      </c>
      <c r="J661" s="119">
        <v>26292493.300000001</v>
      </c>
      <c r="K661" s="121">
        <v>43131</v>
      </c>
      <c r="L661" s="119">
        <v>2811</v>
      </c>
      <c r="M661" s="119" t="s">
        <v>1233</v>
      </c>
    </row>
    <row r="662" spans="1:13">
      <c r="A662" s="119" t="s">
        <v>1234</v>
      </c>
      <c r="B662" s="119" t="s">
        <v>397</v>
      </c>
      <c r="C662" s="119">
        <v>139</v>
      </c>
      <c r="D662" s="119">
        <v>140.80000000000001</v>
      </c>
      <c r="E662" s="119">
        <v>132.9</v>
      </c>
      <c r="F662" s="119">
        <v>133.9</v>
      </c>
      <c r="G662" s="119">
        <v>133.6</v>
      </c>
      <c r="H662" s="119">
        <v>139.30000000000001</v>
      </c>
      <c r="I662" s="119">
        <v>105653</v>
      </c>
      <c r="J662" s="119">
        <v>14391012.699999999</v>
      </c>
      <c r="K662" s="121">
        <v>43131</v>
      </c>
      <c r="L662" s="119">
        <v>1581</v>
      </c>
      <c r="M662" s="119" t="s">
        <v>1235</v>
      </c>
    </row>
    <row r="663" spans="1:13">
      <c r="A663" s="119" t="s">
        <v>1236</v>
      </c>
      <c r="B663" s="119" t="s">
        <v>397</v>
      </c>
      <c r="C663" s="119">
        <v>358</v>
      </c>
      <c r="D663" s="119">
        <v>369.85</v>
      </c>
      <c r="E663" s="119">
        <v>357.95</v>
      </c>
      <c r="F663" s="119">
        <v>365.45</v>
      </c>
      <c r="G663" s="119">
        <v>366.9</v>
      </c>
      <c r="H663" s="119">
        <v>359.35</v>
      </c>
      <c r="I663" s="119">
        <v>206865</v>
      </c>
      <c r="J663" s="119">
        <v>75184371.5</v>
      </c>
      <c r="K663" s="121">
        <v>43131</v>
      </c>
      <c r="L663" s="119">
        <v>4598</v>
      </c>
      <c r="M663" s="119" t="s">
        <v>1237</v>
      </c>
    </row>
    <row r="664" spans="1:13">
      <c r="A664" s="119" t="s">
        <v>1238</v>
      </c>
      <c r="B664" s="119" t="s">
        <v>397</v>
      </c>
      <c r="C664" s="119">
        <v>73.5</v>
      </c>
      <c r="D664" s="119">
        <v>76.599999999999994</v>
      </c>
      <c r="E664" s="119">
        <v>73.400000000000006</v>
      </c>
      <c r="F664" s="119">
        <v>73.7</v>
      </c>
      <c r="G664" s="119">
        <v>73.55</v>
      </c>
      <c r="H664" s="119">
        <v>74.599999999999994</v>
      </c>
      <c r="I664" s="119">
        <v>333026</v>
      </c>
      <c r="J664" s="119">
        <v>24986585.850000001</v>
      </c>
      <c r="K664" s="121">
        <v>43131</v>
      </c>
      <c r="L664" s="119">
        <v>2408</v>
      </c>
      <c r="M664" s="119" t="s">
        <v>1239</v>
      </c>
    </row>
    <row r="665" spans="1:13">
      <c r="A665" s="119" t="s">
        <v>107</v>
      </c>
      <c r="B665" s="119" t="s">
        <v>397</v>
      </c>
      <c r="C665" s="119">
        <v>1084</v>
      </c>
      <c r="D665" s="119">
        <v>1113.2</v>
      </c>
      <c r="E665" s="119">
        <v>1083.1500000000001</v>
      </c>
      <c r="F665" s="119">
        <v>1108.95</v>
      </c>
      <c r="G665" s="119">
        <v>1109</v>
      </c>
      <c r="H665" s="119">
        <v>1088.05</v>
      </c>
      <c r="I665" s="119">
        <v>3143011</v>
      </c>
      <c r="J665" s="119">
        <v>3464840194.0500002</v>
      </c>
      <c r="K665" s="121">
        <v>43131</v>
      </c>
      <c r="L665" s="119">
        <v>82552</v>
      </c>
      <c r="M665" s="119" t="s">
        <v>1240</v>
      </c>
    </row>
    <row r="666" spans="1:13">
      <c r="A666" s="119" t="s">
        <v>1241</v>
      </c>
      <c r="B666" s="119" t="s">
        <v>397</v>
      </c>
      <c r="C666" s="119">
        <v>279.5</v>
      </c>
      <c r="D666" s="119">
        <v>280.81</v>
      </c>
      <c r="E666" s="119">
        <v>277.2</v>
      </c>
      <c r="F666" s="119">
        <v>279.07</v>
      </c>
      <c r="G666" s="119">
        <v>278.52999999999997</v>
      </c>
      <c r="H666" s="119">
        <v>277.74</v>
      </c>
      <c r="I666" s="119">
        <v>88947</v>
      </c>
      <c r="J666" s="119">
        <v>24803407.329999998</v>
      </c>
      <c r="K666" s="121">
        <v>43131</v>
      </c>
      <c r="L666" s="119">
        <v>114</v>
      </c>
      <c r="M666" s="119" t="s">
        <v>1242</v>
      </c>
    </row>
    <row r="667" spans="1:13">
      <c r="A667" s="119" t="s">
        <v>2810</v>
      </c>
      <c r="B667" s="119" t="s">
        <v>397</v>
      </c>
      <c r="C667" s="119">
        <v>265.05</v>
      </c>
      <c r="D667" s="119">
        <v>266.2</v>
      </c>
      <c r="E667" s="119">
        <v>264.3</v>
      </c>
      <c r="F667" s="119">
        <v>265.14999999999998</v>
      </c>
      <c r="G667" s="119">
        <v>265</v>
      </c>
      <c r="H667" s="119">
        <v>265</v>
      </c>
      <c r="I667" s="119">
        <v>20319</v>
      </c>
      <c r="J667" s="119">
        <v>5392474.4500000002</v>
      </c>
      <c r="K667" s="121">
        <v>43131</v>
      </c>
      <c r="L667" s="119">
        <v>260</v>
      </c>
      <c r="M667" s="119" t="s">
        <v>2811</v>
      </c>
    </row>
    <row r="668" spans="1:13">
      <c r="A668" s="119" t="s">
        <v>1243</v>
      </c>
      <c r="B668" s="119" t="s">
        <v>397</v>
      </c>
      <c r="C668" s="119">
        <v>111.79</v>
      </c>
      <c r="D668" s="119">
        <v>111.8</v>
      </c>
      <c r="E668" s="119">
        <v>111.09</v>
      </c>
      <c r="F668" s="119">
        <v>111.51</v>
      </c>
      <c r="G668" s="119">
        <v>111.4</v>
      </c>
      <c r="H668" s="119">
        <v>111.72</v>
      </c>
      <c r="I668" s="119">
        <v>43507</v>
      </c>
      <c r="J668" s="119">
        <v>4845389.0599999996</v>
      </c>
      <c r="K668" s="121">
        <v>43131</v>
      </c>
      <c r="L668" s="119">
        <v>151</v>
      </c>
      <c r="M668" s="119" t="s">
        <v>2603</v>
      </c>
    </row>
    <row r="669" spans="1:13">
      <c r="A669" s="119" t="s">
        <v>3055</v>
      </c>
      <c r="B669" s="119" t="s">
        <v>397</v>
      </c>
      <c r="C669" s="119">
        <v>52.1</v>
      </c>
      <c r="D669" s="119">
        <v>52.1</v>
      </c>
      <c r="E669" s="119">
        <v>51.8</v>
      </c>
      <c r="F669" s="119">
        <v>51.9</v>
      </c>
      <c r="G669" s="119">
        <v>51.9</v>
      </c>
      <c r="H669" s="119">
        <v>52</v>
      </c>
      <c r="I669" s="119">
        <v>34</v>
      </c>
      <c r="J669" s="119">
        <v>1766.3</v>
      </c>
      <c r="K669" s="121">
        <v>43131</v>
      </c>
      <c r="L669" s="119">
        <v>8</v>
      </c>
      <c r="M669" s="119" t="s">
        <v>3056</v>
      </c>
    </row>
    <row r="670" spans="1:13">
      <c r="A670" s="119" t="s">
        <v>1244</v>
      </c>
      <c r="B670" s="119" t="s">
        <v>397</v>
      </c>
      <c r="C670" s="119">
        <v>377.96</v>
      </c>
      <c r="D670" s="119">
        <v>379</v>
      </c>
      <c r="E670" s="119">
        <v>364.2</v>
      </c>
      <c r="F670" s="119">
        <v>369.72</v>
      </c>
      <c r="G670" s="119">
        <v>369.95</v>
      </c>
      <c r="H670" s="119">
        <v>369.93</v>
      </c>
      <c r="I670" s="119">
        <v>9534</v>
      </c>
      <c r="J670" s="119">
        <v>3500481.31</v>
      </c>
      <c r="K670" s="121">
        <v>43131</v>
      </c>
      <c r="L670" s="119">
        <v>134</v>
      </c>
      <c r="M670" s="119" t="s">
        <v>1245</v>
      </c>
    </row>
    <row r="671" spans="1:13">
      <c r="A671" s="119" t="s">
        <v>1246</v>
      </c>
      <c r="B671" s="119" t="s">
        <v>397</v>
      </c>
      <c r="C671" s="119">
        <v>17.3</v>
      </c>
      <c r="D671" s="119">
        <v>17.3</v>
      </c>
      <c r="E671" s="119">
        <v>16.100000000000001</v>
      </c>
      <c r="F671" s="119">
        <v>16.25</v>
      </c>
      <c r="G671" s="119">
        <v>16.25</v>
      </c>
      <c r="H671" s="119">
        <v>17.149999999999999</v>
      </c>
      <c r="I671" s="119">
        <v>129345</v>
      </c>
      <c r="J671" s="119">
        <v>2153269.9</v>
      </c>
      <c r="K671" s="121">
        <v>43131</v>
      </c>
      <c r="L671" s="119">
        <v>424</v>
      </c>
      <c r="M671" s="119" t="s">
        <v>1247</v>
      </c>
    </row>
    <row r="672" spans="1:13">
      <c r="A672" s="119" t="s">
        <v>1248</v>
      </c>
      <c r="B672" s="119" t="s">
        <v>397</v>
      </c>
      <c r="C672" s="119">
        <v>26.1</v>
      </c>
      <c r="D672" s="119">
        <v>29</v>
      </c>
      <c r="E672" s="119">
        <v>26.1</v>
      </c>
      <c r="F672" s="119">
        <v>26.9</v>
      </c>
      <c r="G672" s="119">
        <v>27</v>
      </c>
      <c r="H672" s="119">
        <v>26.55</v>
      </c>
      <c r="I672" s="119">
        <v>54835</v>
      </c>
      <c r="J672" s="119">
        <v>1494357.95</v>
      </c>
      <c r="K672" s="121">
        <v>43131</v>
      </c>
      <c r="L672" s="119">
        <v>332</v>
      </c>
      <c r="M672" s="119" t="s">
        <v>1249</v>
      </c>
    </row>
    <row r="673" spans="1:13">
      <c r="A673" s="119" t="s">
        <v>1250</v>
      </c>
      <c r="B673" s="119" t="s">
        <v>397</v>
      </c>
      <c r="C673" s="119">
        <v>205</v>
      </c>
      <c r="D673" s="119">
        <v>207</v>
      </c>
      <c r="E673" s="119">
        <v>199.9</v>
      </c>
      <c r="F673" s="119">
        <v>200.4</v>
      </c>
      <c r="G673" s="119">
        <v>200</v>
      </c>
      <c r="H673" s="119">
        <v>201.95</v>
      </c>
      <c r="I673" s="119">
        <v>5296</v>
      </c>
      <c r="J673" s="119">
        <v>1070994</v>
      </c>
      <c r="K673" s="121">
        <v>43131</v>
      </c>
      <c r="L673" s="119">
        <v>311</v>
      </c>
      <c r="M673" s="119" t="s">
        <v>1251</v>
      </c>
    </row>
    <row r="674" spans="1:13">
      <c r="A674" s="119" t="s">
        <v>203</v>
      </c>
      <c r="B674" s="119" t="s">
        <v>397</v>
      </c>
      <c r="C674" s="119">
        <v>216</v>
      </c>
      <c r="D674" s="119">
        <v>220.65</v>
      </c>
      <c r="E674" s="119">
        <v>209</v>
      </c>
      <c r="F674" s="119">
        <v>211.6</v>
      </c>
      <c r="G674" s="119">
        <v>211.5</v>
      </c>
      <c r="H674" s="119">
        <v>219.35</v>
      </c>
      <c r="I674" s="119">
        <v>4002772</v>
      </c>
      <c r="J674" s="119">
        <v>856928622.39999998</v>
      </c>
      <c r="K674" s="121">
        <v>43131</v>
      </c>
      <c r="L674" s="119">
        <v>27331</v>
      </c>
      <c r="M674" s="119" t="s">
        <v>1252</v>
      </c>
    </row>
    <row r="675" spans="1:13">
      <c r="A675" s="119" t="s">
        <v>1253</v>
      </c>
      <c r="B675" s="119" t="s">
        <v>397</v>
      </c>
      <c r="C675" s="119">
        <v>753</v>
      </c>
      <c r="D675" s="119">
        <v>765.95</v>
      </c>
      <c r="E675" s="119">
        <v>716.1</v>
      </c>
      <c r="F675" s="119">
        <v>732.5</v>
      </c>
      <c r="G675" s="119">
        <v>735</v>
      </c>
      <c r="H675" s="119">
        <v>751.85</v>
      </c>
      <c r="I675" s="119">
        <v>39249</v>
      </c>
      <c r="J675" s="119">
        <v>28866604.850000001</v>
      </c>
      <c r="K675" s="121">
        <v>43131</v>
      </c>
      <c r="L675" s="119">
        <v>1945</v>
      </c>
      <c r="M675" s="119" t="s">
        <v>2337</v>
      </c>
    </row>
    <row r="676" spans="1:13">
      <c r="A676" s="119" t="s">
        <v>1254</v>
      </c>
      <c r="B676" s="119" t="s">
        <v>397</v>
      </c>
      <c r="C676" s="119">
        <v>611</v>
      </c>
      <c r="D676" s="119">
        <v>625</v>
      </c>
      <c r="E676" s="119">
        <v>606.85</v>
      </c>
      <c r="F676" s="119">
        <v>614.9</v>
      </c>
      <c r="G676" s="119">
        <v>607.35</v>
      </c>
      <c r="H676" s="119">
        <v>611.45000000000005</v>
      </c>
      <c r="I676" s="119">
        <v>139547</v>
      </c>
      <c r="J676" s="119">
        <v>85858551.700000003</v>
      </c>
      <c r="K676" s="121">
        <v>43131</v>
      </c>
      <c r="L676" s="119">
        <v>4095</v>
      </c>
      <c r="M676" s="119" t="s">
        <v>1255</v>
      </c>
    </row>
    <row r="677" spans="1:13">
      <c r="A677" s="119" t="s">
        <v>2530</v>
      </c>
      <c r="B677" s="119" t="s">
        <v>397</v>
      </c>
      <c r="C677" s="119">
        <v>117.95</v>
      </c>
      <c r="D677" s="119">
        <v>121</v>
      </c>
      <c r="E677" s="119">
        <v>114.5</v>
      </c>
      <c r="F677" s="119">
        <v>116.15</v>
      </c>
      <c r="G677" s="119">
        <v>116.45</v>
      </c>
      <c r="H677" s="119">
        <v>117.9</v>
      </c>
      <c r="I677" s="119">
        <v>422726</v>
      </c>
      <c r="J677" s="119">
        <v>49482480.899999999</v>
      </c>
      <c r="K677" s="121">
        <v>43131</v>
      </c>
      <c r="L677" s="119">
        <v>4667</v>
      </c>
      <c r="M677" s="119" t="s">
        <v>2531</v>
      </c>
    </row>
    <row r="678" spans="1:13">
      <c r="A678" s="119" t="s">
        <v>1256</v>
      </c>
      <c r="B678" s="119" t="s">
        <v>397</v>
      </c>
      <c r="C678" s="119">
        <v>887</v>
      </c>
      <c r="D678" s="119">
        <v>900</v>
      </c>
      <c r="E678" s="119">
        <v>877.65</v>
      </c>
      <c r="F678" s="119">
        <v>897.6</v>
      </c>
      <c r="G678" s="119">
        <v>898.9</v>
      </c>
      <c r="H678" s="119">
        <v>886.5</v>
      </c>
      <c r="I678" s="119">
        <v>9106</v>
      </c>
      <c r="J678" s="119">
        <v>8130508.1500000004</v>
      </c>
      <c r="K678" s="121">
        <v>43131</v>
      </c>
      <c r="L678" s="119">
        <v>563</v>
      </c>
      <c r="M678" s="119" t="s">
        <v>1257</v>
      </c>
    </row>
    <row r="679" spans="1:13">
      <c r="A679" s="119" t="s">
        <v>229</v>
      </c>
      <c r="B679" s="119" t="s">
        <v>397</v>
      </c>
      <c r="C679" s="119">
        <v>486.3</v>
      </c>
      <c r="D679" s="119">
        <v>518.65</v>
      </c>
      <c r="E679" s="119">
        <v>480.45</v>
      </c>
      <c r="F679" s="119">
        <v>515.5</v>
      </c>
      <c r="G679" s="119">
        <v>517.5</v>
      </c>
      <c r="H679" s="119">
        <v>487.05</v>
      </c>
      <c r="I679" s="119">
        <v>1146592</v>
      </c>
      <c r="J679" s="119">
        <v>575979720.54999995</v>
      </c>
      <c r="K679" s="121">
        <v>43131</v>
      </c>
      <c r="L679" s="119">
        <v>25368</v>
      </c>
      <c r="M679" s="119" t="s">
        <v>1258</v>
      </c>
    </row>
    <row r="680" spans="1:13">
      <c r="A680" s="119" t="s">
        <v>1259</v>
      </c>
      <c r="B680" s="119" t="s">
        <v>397</v>
      </c>
      <c r="C680" s="119">
        <v>347</v>
      </c>
      <c r="D680" s="119">
        <v>349.35</v>
      </c>
      <c r="E680" s="119">
        <v>343.1</v>
      </c>
      <c r="F680" s="119">
        <v>346.5</v>
      </c>
      <c r="G680" s="119">
        <v>347.5</v>
      </c>
      <c r="H680" s="119">
        <v>350.5</v>
      </c>
      <c r="I680" s="119">
        <v>83326</v>
      </c>
      <c r="J680" s="119">
        <v>28829949.5</v>
      </c>
      <c r="K680" s="121">
        <v>43131</v>
      </c>
      <c r="L680" s="119">
        <v>2782</v>
      </c>
      <c r="M680" s="119" t="s">
        <v>1260</v>
      </c>
    </row>
    <row r="681" spans="1:13">
      <c r="A681" s="119" t="s">
        <v>1261</v>
      </c>
      <c r="B681" s="119" t="s">
        <v>397</v>
      </c>
      <c r="C681" s="119">
        <v>178.1</v>
      </c>
      <c r="D681" s="119">
        <v>183.9</v>
      </c>
      <c r="E681" s="119">
        <v>177.5</v>
      </c>
      <c r="F681" s="119">
        <v>178.6</v>
      </c>
      <c r="G681" s="119">
        <v>177.5</v>
      </c>
      <c r="H681" s="119">
        <v>179.75</v>
      </c>
      <c r="I681" s="119">
        <v>7573</v>
      </c>
      <c r="J681" s="119">
        <v>1364849.55</v>
      </c>
      <c r="K681" s="121">
        <v>43131</v>
      </c>
      <c r="L681" s="119">
        <v>180</v>
      </c>
      <c r="M681" s="119" t="s">
        <v>2244</v>
      </c>
    </row>
    <row r="682" spans="1:13">
      <c r="A682" s="119" t="s">
        <v>108</v>
      </c>
      <c r="B682" s="119" t="s">
        <v>397</v>
      </c>
      <c r="C682" s="119">
        <v>147.80000000000001</v>
      </c>
      <c r="D682" s="119">
        <v>149.65</v>
      </c>
      <c r="E682" s="119">
        <v>145.65</v>
      </c>
      <c r="F682" s="119">
        <v>147.5</v>
      </c>
      <c r="G682" s="119">
        <v>147.55000000000001</v>
      </c>
      <c r="H682" s="119">
        <v>148.4</v>
      </c>
      <c r="I682" s="119">
        <v>2413820</v>
      </c>
      <c r="J682" s="119">
        <v>356364762.69999999</v>
      </c>
      <c r="K682" s="121">
        <v>43131</v>
      </c>
      <c r="L682" s="119">
        <v>11279</v>
      </c>
      <c r="M682" s="119" t="s">
        <v>1262</v>
      </c>
    </row>
    <row r="683" spans="1:13">
      <c r="A683" s="119" t="s">
        <v>1263</v>
      </c>
      <c r="B683" s="119" t="s">
        <v>397</v>
      </c>
      <c r="C683" s="119">
        <v>97.5</v>
      </c>
      <c r="D683" s="119">
        <v>100.95</v>
      </c>
      <c r="E683" s="119">
        <v>97.35</v>
      </c>
      <c r="F683" s="119">
        <v>100</v>
      </c>
      <c r="G683" s="119">
        <v>100.5</v>
      </c>
      <c r="H683" s="119">
        <v>97.95</v>
      </c>
      <c r="I683" s="119">
        <v>596866</v>
      </c>
      <c r="J683" s="119">
        <v>59065168.5</v>
      </c>
      <c r="K683" s="121">
        <v>43131</v>
      </c>
      <c r="L683" s="119">
        <v>4164</v>
      </c>
      <c r="M683" s="119" t="s">
        <v>1264</v>
      </c>
    </row>
    <row r="684" spans="1:13">
      <c r="A684" s="119" t="s">
        <v>109</v>
      </c>
      <c r="B684" s="119" t="s">
        <v>397</v>
      </c>
      <c r="C684" s="119">
        <v>175</v>
      </c>
      <c r="D684" s="119">
        <v>177.65</v>
      </c>
      <c r="E684" s="119">
        <v>170.5</v>
      </c>
      <c r="F684" s="119">
        <v>172.6</v>
      </c>
      <c r="G684" s="119">
        <v>172.4</v>
      </c>
      <c r="H684" s="119">
        <v>176.05</v>
      </c>
      <c r="I684" s="119">
        <v>5245741</v>
      </c>
      <c r="J684" s="119">
        <v>911357762.39999998</v>
      </c>
      <c r="K684" s="121">
        <v>43131</v>
      </c>
      <c r="L684" s="119">
        <v>32144</v>
      </c>
      <c r="M684" s="119" t="s">
        <v>1265</v>
      </c>
    </row>
    <row r="685" spans="1:13">
      <c r="A685" s="119" t="s">
        <v>2331</v>
      </c>
      <c r="B685" s="119" t="s">
        <v>397</v>
      </c>
      <c r="C685" s="119">
        <v>50.6</v>
      </c>
      <c r="D685" s="119">
        <v>53.7</v>
      </c>
      <c r="E685" s="119">
        <v>50.6</v>
      </c>
      <c r="F685" s="119">
        <v>51.55</v>
      </c>
      <c r="G685" s="119">
        <v>51.1</v>
      </c>
      <c r="H685" s="119">
        <v>53.05</v>
      </c>
      <c r="I685" s="119">
        <v>21142</v>
      </c>
      <c r="J685" s="119">
        <v>1091232.05</v>
      </c>
      <c r="K685" s="121">
        <v>43131</v>
      </c>
      <c r="L685" s="119">
        <v>276</v>
      </c>
      <c r="M685" s="119" t="s">
        <v>2332</v>
      </c>
    </row>
    <row r="686" spans="1:13">
      <c r="A686" s="119" t="s">
        <v>1266</v>
      </c>
      <c r="B686" s="119" t="s">
        <v>397</v>
      </c>
      <c r="C686" s="119">
        <v>129</v>
      </c>
      <c r="D686" s="119">
        <v>131.5</v>
      </c>
      <c r="E686" s="119">
        <v>126.7</v>
      </c>
      <c r="F686" s="119">
        <v>127.9</v>
      </c>
      <c r="G686" s="119">
        <v>128</v>
      </c>
      <c r="H686" s="119">
        <v>131.75</v>
      </c>
      <c r="I686" s="119">
        <v>3311323</v>
      </c>
      <c r="J686" s="119">
        <v>425572087.55000001</v>
      </c>
      <c r="K686" s="121">
        <v>43131</v>
      </c>
      <c r="L686" s="119">
        <v>7996</v>
      </c>
      <c r="M686" s="119" t="s">
        <v>1267</v>
      </c>
    </row>
    <row r="687" spans="1:13">
      <c r="A687" s="119" t="s">
        <v>1268</v>
      </c>
      <c r="B687" s="119" t="s">
        <v>397</v>
      </c>
      <c r="C687" s="119">
        <v>891</v>
      </c>
      <c r="D687" s="119">
        <v>919</v>
      </c>
      <c r="E687" s="119">
        <v>883</v>
      </c>
      <c r="F687" s="119">
        <v>903.7</v>
      </c>
      <c r="G687" s="119">
        <v>913.55</v>
      </c>
      <c r="H687" s="119">
        <v>890.8</v>
      </c>
      <c r="I687" s="119">
        <v>459008</v>
      </c>
      <c r="J687" s="119">
        <v>406841932.64999998</v>
      </c>
      <c r="K687" s="121">
        <v>43131</v>
      </c>
      <c r="L687" s="119">
        <v>1950</v>
      </c>
      <c r="M687" s="119" t="s">
        <v>1269</v>
      </c>
    </row>
    <row r="688" spans="1:13">
      <c r="A688" s="119" t="s">
        <v>1270</v>
      </c>
      <c r="B688" s="119" t="s">
        <v>397</v>
      </c>
      <c r="C688" s="119">
        <v>66</v>
      </c>
      <c r="D688" s="119">
        <v>67</v>
      </c>
      <c r="E688" s="119">
        <v>64.099999999999994</v>
      </c>
      <c r="F688" s="119">
        <v>65.55</v>
      </c>
      <c r="G688" s="119">
        <v>65</v>
      </c>
      <c r="H688" s="119">
        <v>65.95</v>
      </c>
      <c r="I688" s="119">
        <v>11276</v>
      </c>
      <c r="J688" s="119">
        <v>741795.75</v>
      </c>
      <c r="K688" s="121">
        <v>43131</v>
      </c>
      <c r="L688" s="119">
        <v>314</v>
      </c>
      <c r="M688" s="119" t="s">
        <v>1271</v>
      </c>
    </row>
    <row r="689" spans="1:13">
      <c r="A689" s="119" t="s">
        <v>1272</v>
      </c>
      <c r="B689" s="119" t="s">
        <v>397</v>
      </c>
      <c r="C689" s="119">
        <v>616.95000000000005</v>
      </c>
      <c r="D689" s="119">
        <v>624.5</v>
      </c>
      <c r="E689" s="119">
        <v>608</v>
      </c>
      <c r="F689" s="119">
        <v>616.20000000000005</v>
      </c>
      <c r="G689" s="119">
        <v>613.1</v>
      </c>
      <c r="H689" s="119">
        <v>613</v>
      </c>
      <c r="I689" s="119">
        <v>21628</v>
      </c>
      <c r="J689" s="119">
        <v>13340104.15</v>
      </c>
      <c r="K689" s="121">
        <v>43131</v>
      </c>
      <c r="L689" s="119">
        <v>3416</v>
      </c>
      <c r="M689" s="119" t="s">
        <v>1273</v>
      </c>
    </row>
    <row r="690" spans="1:13">
      <c r="A690" s="119" t="s">
        <v>2382</v>
      </c>
      <c r="B690" s="119" t="s">
        <v>397</v>
      </c>
      <c r="C690" s="119">
        <v>520</v>
      </c>
      <c r="D690" s="119">
        <v>520.04999999999995</v>
      </c>
      <c r="E690" s="119">
        <v>511.2</v>
      </c>
      <c r="F690" s="119">
        <v>516.6</v>
      </c>
      <c r="G690" s="119">
        <v>516.20000000000005</v>
      </c>
      <c r="H690" s="119">
        <v>517.35</v>
      </c>
      <c r="I690" s="119">
        <v>79404</v>
      </c>
      <c r="J690" s="119">
        <v>40941506.899999999</v>
      </c>
      <c r="K690" s="121">
        <v>43131</v>
      </c>
      <c r="L690" s="119">
        <v>1575</v>
      </c>
      <c r="M690" s="119" t="s">
        <v>2383</v>
      </c>
    </row>
    <row r="691" spans="1:13">
      <c r="A691" s="119" t="s">
        <v>1274</v>
      </c>
      <c r="B691" s="119" t="s">
        <v>397</v>
      </c>
      <c r="C691" s="119">
        <v>6100</v>
      </c>
      <c r="D691" s="119">
        <v>6196.95</v>
      </c>
      <c r="E691" s="119">
        <v>6000.1</v>
      </c>
      <c r="F691" s="119">
        <v>6023.05</v>
      </c>
      <c r="G691" s="119">
        <v>6018</v>
      </c>
      <c r="H691" s="119">
        <v>6104.85</v>
      </c>
      <c r="I691" s="119">
        <v>2502</v>
      </c>
      <c r="J691" s="119">
        <v>15107281.050000001</v>
      </c>
      <c r="K691" s="121">
        <v>43131</v>
      </c>
      <c r="L691" s="119">
        <v>613</v>
      </c>
      <c r="M691" s="119" t="s">
        <v>1275</v>
      </c>
    </row>
    <row r="692" spans="1:13">
      <c r="A692" s="119" t="s">
        <v>2569</v>
      </c>
      <c r="B692" s="119" t="s">
        <v>397</v>
      </c>
      <c r="C692" s="119">
        <v>281.5</v>
      </c>
      <c r="D692" s="119">
        <v>284.89999999999998</v>
      </c>
      <c r="E692" s="119">
        <v>270.10000000000002</v>
      </c>
      <c r="F692" s="119">
        <v>273.45</v>
      </c>
      <c r="G692" s="119">
        <v>274.95</v>
      </c>
      <c r="H692" s="119">
        <v>282.45</v>
      </c>
      <c r="I692" s="119">
        <v>162118</v>
      </c>
      <c r="J692" s="119">
        <v>44829421.399999999</v>
      </c>
      <c r="K692" s="121">
        <v>43131</v>
      </c>
      <c r="L692" s="119">
        <v>2639</v>
      </c>
      <c r="M692" s="119" t="s">
        <v>1287</v>
      </c>
    </row>
    <row r="693" spans="1:13">
      <c r="A693" s="119" t="s">
        <v>1276</v>
      </c>
      <c r="B693" s="119" t="s">
        <v>397</v>
      </c>
      <c r="C693" s="119">
        <v>1019</v>
      </c>
      <c r="D693" s="119">
        <v>1033</v>
      </c>
      <c r="E693" s="119">
        <v>977.1</v>
      </c>
      <c r="F693" s="119">
        <v>992.8</v>
      </c>
      <c r="G693" s="119">
        <v>998</v>
      </c>
      <c r="H693" s="119">
        <v>1019.4</v>
      </c>
      <c r="I693" s="119">
        <v>23119</v>
      </c>
      <c r="J693" s="119">
        <v>23455323.300000001</v>
      </c>
      <c r="K693" s="121">
        <v>43131</v>
      </c>
      <c r="L693" s="119">
        <v>1878</v>
      </c>
      <c r="M693" s="119" t="s">
        <v>1277</v>
      </c>
    </row>
    <row r="694" spans="1:13">
      <c r="A694" s="119" t="s">
        <v>2911</v>
      </c>
      <c r="B694" s="119" t="s">
        <v>397</v>
      </c>
      <c r="C694" s="119">
        <v>240</v>
      </c>
      <c r="D694" s="119">
        <v>244.7</v>
      </c>
      <c r="E694" s="119">
        <v>235.25</v>
      </c>
      <c r="F694" s="119">
        <v>236.35</v>
      </c>
      <c r="G694" s="119">
        <v>236.3</v>
      </c>
      <c r="H694" s="119">
        <v>239.95</v>
      </c>
      <c r="I694" s="119">
        <v>45980</v>
      </c>
      <c r="J694" s="119">
        <v>10995507.75</v>
      </c>
      <c r="K694" s="121">
        <v>43131</v>
      </c>
      <c r="L694" s="119">
        <v>1040</v>
      </c>
      <c r="M694" s="119" t="s">
        <v>2912</v>
      </c>
    </row>
    <row r="695" spans="1:13">
      <c r="A695" s="119" t="s">
        <v>110</v>
      </c>
      <c r="B695" s="119" t="s">
        <v>397</v>
      </c>
      <c r="C695" s="119">
        <v>537</v>
      </c>
      <c r="D695" s="119">
        <v>540.1</v>
      </c>
      <c r="E695" s="119">
        <v>529.20000000000005</v>
      </c>
      <c r="F695" s="119">
        <v>534.95000000000005</v>
      </c>
      <c r="G695" s="119">
        <v>535</v>
      </c>
      <c r="H695" s="119">
        <v>537.6</v>
      </c>
      <c r="I695" s="119">
        <v>2992832</v>
      </c>
      <c r="J695" s="119">
        <v>1596855217.3</v>
      </c>
      <c r="K695" s="121">
        <v>43131</v>
      </c>
      <c r="L695" s="119">
        <v>42490</v>
      </c>
      <c r="M695" s="119" t="s">
        <v>1278</v>
      </c>
    </row>
    <row r="696" spans="1:13">
      <c r="A696" s="119" t="s">
        <v>3165</v>
      </c>
      <c r="B696" s="119" t="s">
        <v>397</v>
      </c>
      <c r="C696" s="119">
        <v>16.399999999999999</v>
      </c>
      <c r="D696" s="119">
        <v>16.87</v>
      </c>
      <c r="E696" s="119">
        <v>16</v>
      </c>
      <c r="F696" s="119">
        <v>16</v>
      </c>
      <c r="G696" s="119">
        <v>16</v>
      </c>
      <c r="H696" s="119">
        <v>16.399999999999999</v>
      </c>
      <c r="I696" s="119">
        <v>608</v>
      </c>
      <c r="J696" s="119">
        <v>9987.36</v>
      </c>
      <c r="K696" s="121">
        <v>43131</v>
      </c>
      <c r="L696" s="119">
        <v>6</v>
      </c>
      <c r="M696" s="119" t="s">
        <v>3166</v>
      </c>
    </row>
    <row r="697" spans="1:13">
      <c r="A697" s="119" t="s">
        <v>2594</v>
      </c>
      <c r="B697" s="119" t="s">
        <v>397</v>
      </c>
      <c r="C697" s="119">
        <v>114.25</v>
      </c>
      <c r="D697" s="119">
        <v>114.25</v>
      </c>
      <c r="E697" s="119">
        <v>108</v>
      </c>
      <c r="F697" s="119">
        <v>108</v>
      </c>
      <c r="G697" s="119">
        <v>108</v>
      </c>
      <c r="H697" s="119">
        <v>114.35</v>
      </c>
      <c r="I697" s="119">
        <v>6</v>
      </c>
      <c r="J697" s="119">
        <v>654.25</v>
      </c>
      <c r="K697" s="121">
        <v>43131</v>
      </c>
      <c r="L697" s="119">
        <v>2</v>
      </c>
      <c r="M697" s="119" t="s">
        <v>2595</v>
      </c>
    </row>
    <row r="698" spans="1:13">
      <c r="A698" s="119" t="s">
        <v>3268</v>
      </c>
      <c r="B698" s="119" t="s">
        <v>397</v>
      </c>
      <c r="C698" s="119">
        <v>117</v>
      </c>
      <c r="D698" s="119">
        <v>117</v>
      </c>
      <c r="E698" s="119">
        <v>114</v>
      </c>
      <c r="F698" s="119">
        <v>114</v>
      </c>
      <c r="G698" s="119">
        <v>114</v>
      </c>
      <c r="H698" s="119">
        <v>114</v>
      </c>
      <c r="I698" s="119">
        <v>2</v>
      </c>
      <c r="J698" s="119">
        <v>231</v>
      </c>
      <c r="K698" s="121">
        <v>43131</v>
      </c>
      <c r="L698" s="119">
        <v>2</v>
      </c>
      <c r="M698" s="119" t="s">
        <v>3269</v>
      </c>
    </row>
    <row r="699" spans="1:13">
      <c r="A699" s="119" t="s">
        <v>1279</v>
      </c>
      <c r="B699" s="119" t="s">
        <v>397</v>
      </c>
      <c r="C699" s="119">
        <v>251.45</v>
      </c>
      <c r="D699" s="119">
        <v>257.55</v>
      </c>
      <c r="E699" s="119">
        <v>238.3</v>
      </c>
      <c r="F699" s="119">
        <v>242.85</v>
      </c>
      <c r="G699" s="119">
        <v>238.3</v>
      </c>
      <c r="H699" s="119">
        <v>247.9</v>
      </c>
      <c r="I699" s="119">
        <v>402804</v>
      </c>
      <c r="J699" s="119">
        <v>100412417.59999999</v>
      </c>
      <c r="K699" s="121">
        <v>43131</v>
      </c>
      <c r="L699" s="119">
        <v>4757</v>
      </c>
      <c r="M699" s="119" t="s">
        <v>1280</v>
      </c>
    </row>
    <row r="700" spans="1:13">
      <c r="A700" s="119" t="s">
        <v>1281</v>
      </c>
      <c r="B700" s="119" t="s">
        <v>397</v>
      </c>
      <c r="C700" s="119">
        <v>451</v>
      </c>
      <c r="D700" s="119">
        <v>460</v>
      </c>
      <c r="E700" s="119">
        <v>440.55</v>
      </c>
      <c r="F700" s="119">
        <v>456.55</v>
      </c>
      <c r="G700" s="119">
        <v>458</v>
      </c>
      <c r="H700" s="119">
        <v>450.95</v>
      </c>
      <c r="I700" s="119">
        <v>18651</v>
      </c>
      <c r="J700" s="119">
        <v>8386794.9500000002</v>
      </c>
      <c r="K700" s="121">
        <v>43131</v>
      </c>
      <c r="L700" s="119">
        <v>411</v>
      </c>
      <c r="M700" s="119" t="s">
        <v>1282</v>
      </c>
    </row>
    <row r="701" spans="1:13">
      <c r="A701" s="119" t="s">
        <v>1283</v>
      </c>
      <c r="B701" s="119" t="s">
        <v>397</v>
      </c>
      <c r="C701" s="119">
        <v>522</v>
      </c>
      <c r="D701" s="119">
        <v>547.04999999999995</v>
      </c>
      <c r="E701" s="119">
        <v>516.25</v>
      </c>
      <c r="F701" s="119">
        <v>537.15</v>
      </c>
      <c r="G701" s="119">
        <v>534</v>
      </c>
      <c r="H701" s="119">
        <v>528.6</v>
      </c>
      <c r="I701" s="119">
        <v>128239</v>
      </c>
      <c r="J701" s="119">
        <v>67886418.349999994</v>
      </c>
      <c r="K701" s="121">
        <v>43131</v>
      </c>
      <c r="L701" s="119">
        <v>1764</v>
      </c>
      <c r="M701" s="119" t="s">
        <v>1284</v>
      </c>
    </row>
    <row r="702" spans="1:13">
      <c r="A702" s="119" t="s">
        <v>1285</v>
      </c>
      <c r="B702" s="119" t="s">
        <v>397</v>
      </c>
      <c r="C702" s="119">
        <v>1000</v>
      </c>
      <c r="D702" s="119">
        <v>1000.01</v>
      </c>
      <c r="E702" s="119">
        <v>999.99</v>
      </c>
      <c r="F702" s="119">
        <v>1000</v>
      </c>
      <c r="G702" s="119">
        <v>999.99</v>
      </c>
      <c r="H702" s="119">
        <v>1000</v>
      </c>
      <c r="I702" s="119">
        <v>1406383</v>
      </c>
      <c r="J702" s="119">
        <v>1406381463.49</v>
      </c>
      <c r="K702" s="121">
        <v>43131</v>
      </c>
      <c r="L702" s="119">
        <v>4618</v>
      </c>
      <c r="M702" s="119" t="s">
        <v>1286</v>
      </c>
    </row>
    <row r="703" spans="1:13">
      <c r="A703" s="119" t="s">
        <v>1288</v>
      </c>
      <c r="B703" s="119" t="s">
        <v>397</v>
      </c>
      <c r="C703" s="119">
        <v>68.599999999999994</v>
      </c>
      <c r="D703" s="119">
        <v>70.75</v>
      </c>
      <c r="E703" s="119">
        <v>68.5</v>
      </c>
      <c r="F703" s="119">
        <v>69.5</v>
      </c>
      <c r="G703" s="119">
        <v>69.75</v>
      </c>
      <c r="H703" s="119">
        <v>69.7</v>
      </c>
      <c r="I703" s="119">
        <v>37126</v>
      </c>
      <c r="J703" s="119">
        <v>2590630.75</v>
      </c>
      <c r="K703" s="121">
        <v>43131</v>
      </c>
      <c r="L703" s="119">
        <v>362</v>
      </c>
      <c r="M703" s="119" t="s">
        <v>1289</v>
      </c>
    </row>
    <row r="704" spans="1:13">
      <c r="A704" s="119" t="s">
        <v>1290</v>
      </c>
      <c r="B704" s="119" t="s">
        <v>397</v>
      </c>
      <c r="C704" s="119">
        <v>229.5</v>
      </c>
      <c r="D704" s="119">
        <v>229.55</v>
      </c>
      <c r="E704" s="119">
        <v>225</v>
      </c>
      <c r="F704" s="119">
        <v>226.3</v>
      </c>
      <c r="G704" s="119">
        <v>225.7</v>
      </c>
      <c r="H704" s="119">
        <v>227.6</v>
      </c>
      <c r="I704" s="119">
        <v>24532</v>
      </c>
      <c r="J704" s="119">
        <v>5571516.4000000004</v>
      </c>
      <c r="K704" s="121">
        <v>43131</v>
      </c>
      <c r="L704" s="119">
        <v>680</v>
      </c>
      <c r="M704" s="119" t="s">
        <v>1291</v>
      </c>
    </row>
    <row r="705" spans="1:13">
      <c r="A705" s="119" t="s">
        <v>3270</v>
      </c>
      <c r="B705" s="119" t="s">
        <v>397</v>
      </c>
      <c r="C705" s="119">
        <v>84.2</v>
      </c>
      <c r="D705" s="119">
        <v>84.2</v>
      </c>
      <c r="E705" s="119">
        <v>84.2</v>
      </c>
      <c r="F705" s="119">
        <v>84.2</v>
      </c>
      <c r="G705" s="119">
        <v>84.2</v>
      </c>
      <c r="H705" s="119">
        <v>84.99</v>
      </c>
      <c r="I705" s="119">
        <v>25</v>
      </c>
      <c r="J705" s="119">
        <v>2105</v>
      </c>
      <c r="K705" s="121">
        <v>43131</v>
      </c>
      <c r="L705" s="119">
        <v>1</v>
      </c>
      <c r="M705" s="119" t="s">
        <v>3271</v>
      </c>
    </row>
    <row r="706" spans="1:13">
      <c r="A706" s="119" t="s">
        <v>111</v>
      </c>
      <c r="B706" s="119" t="s">
        <v>397</v>
      </c>
      <c r="C706" s="119">
        <v>1431.9</v>
      </c>
      <c r="D706" s="119">
        <v>1439.7</v>
      </c>
      <c r="E706" s="119">
        <v>1412</v>
      </c>
      <c r="F706" s="119">
        <v>1416.5</v>
      </c>
      <c r="G706" s="119">
        <v>1424.9</v>
      </c>
      <c r="H706" s="119">
        <v>1429.9</v>
      </c>
      <c r="I706" s="119">
        <v>2614515</v>
      </c>
      <c r="J706" s="119">
        <v>3712754565.8000002</v>
      </c>
      <c r="K706" s="121">
        <v>43131</v>
      </c>
      <c r="L706" s="119">
        <v>81361</v>
      </c>
      <c r="M706" s="119" t="s">
        <v>1292</v>
      </c>
    </row>
    <row r="707" spans="1:13">
      <c r="A707" s="119" t="s">
        <v>2225</v>
      </c>
      <c r="B707" s="119" t="s">
        <v>397</v>
      </c>
      <c r="C707" s="119">
        <v>1319</v>
      </c>
      <c r="D707" s="119">
        <v>1371.55</v>
      </c>
      <c r="E707" s="119">
        <v>1260</v>
      </c>
      <c r="F707" s="119">
        <v>1272.75</v>
      </c>
      <c r="G707" s="119">
        <v>1280</v>
      </c>
      <c r="H707" s="119">
        <v>1331.25</v>
      </c>
      <c r="I707" s="119">
        <v>188545</v>
      </c>
      <c r="J707" s="119">
        <v>249053962.44999999</v>
      </c>
      <c r="K707" s="121">
        <v>43131</v>
      </c>
      <c r="L707" s="119">
        <v>15015</v>
      </c>
      <c r="M707" s="119" t="s">
        <v>2226</v>
      </c>
    </row>
    <row r="708" spans="1:13">
      <c r="A708" s="119" t="s">
        <v>2286</v>
      </c>
      <c r="B708" s="119" t="s">
        <v>397</v>
      </c>
      <c r="C708" s="119">
        <v>1279</v>
      </c>
      <c r="D708" s="119">
        <v>1289</v>
      </c>
      <c r="E708" s="119">
        <v>1201</v>
      </c>
      <c r="F708" s="119">
        <v>1209.4000000000001</v>
      </c>
      <c r="G708" s="119">
        <v>1215</v>
      </c>
      <c r="H708" s="119">
        <v>1276.3</v>
      </c>
      <c r="I708" s="119">
        <v>77960</v>
      </c>
      <c r="J708" s="119">
        <v>96562481.049999997</v>
      </c>
      <c r="K708" s="121">
        <v>43131</v>
      </c>
      <c r="L708" s="119">
        <v>7133</v>
      </c>
      <c r="M708" s="119" t="s">
        <v>2287</v>
      </c>
    </row>
    <row r="709" spans="1:13">
      <c r="A709" s="119" t="s">
        <v>1293</v>
      </c>
      <c r="B709" s="119" t="s">
        <v>397</v>
      </c>
      <c r="C709" s="119">
        <v>1930</v>
      </c>
      <c r="D709" s="119">
        <v>1930</v>
      </c>
      <c r="E709" s="119">
        <v>1800.05</v>
      </c>
      <c r="F709" s="119">
        <v>1854.05</v>
      </c>
      <c r="G709" s="119">
        <v>1835</v>
      </c>
      <c r="H709" s="119">
        <v>1900.7</v>
      </c>
      <c r="I709" s="119">
        <v>9829</v>
      </c>
      <c r="J709" s="119">
        <v>18123028.199999999</v>
      </c>
      <c r="K709" s="121">
        <v>43131</v>
      </c>
      <c r="L709" s="119">
        <v>1448</v>
      </c>
      <c r="M709" s="119" t="s">
        <v>1294</v>
      </c>
    </row>
    <row r="710" spans="1:13">
      <c r="A710" s="119" t="s">
        <v>1295</v>
      </c>
      <c r="B710" s="119" t="s">
        <v>397</v>
      </c>
      <c r="C710" s="119">
        <v>736</v>
      </c>
      <c r="D710" s="119">
        <v>760.2</v>
      </c>
      <c r="E710" s="119">
        <v>725</v>
      </c>
      <c r="F710" s="119">
        <v>741.7</v>
      </c>
      <c r="G710" s="119">
        <v>740</v>
      </c>
      <c r="H710" s="119">
        <v>740.1</v>
      </c>
      <c r="I710" s="119">
        <v>9383</v>
      </c>
      <c r="J710" s="119">
        <v>6947509.0999999996</v>
      </c>
      <c r="K710" s="121">
        <v>43131</v>
      </c>
      <c r="L710" s="119">
        <v>541</v>
      </c>
      <c r="M710" s="119" t="s">
        <v>1296</v>
      </c>
    </row>
    <row r="711" spans="1:13">
      <c r="A711" s="119" t="s">
        <v>112</v>
      </c>
      <c r="B711" s="119" t="s">
        <v>397</v>
      </c>
      <c r="C711" s="119">
        <v>900</v>
      </c>
      <c r="D711" s="119">
        <v>901.7</v>
      </c>
      <c r="E711" s="119">
        <v>876</v>
      </c>
      <c r="F711" s="119">
        <v>883.75</v>
      </c>
      <c r="G711" s="119">
        <v>882.8</v>
      </c>
      <c r="H711" s="119">
        <v>902.75</v>
      </c>
      <c r="I711" s="119">
        <v>1590192</v>
      </c>
      <c r="J711" s="119">
        <v>1408102113.9000001</v>
      </c>
      <c r="K711" s="121">
        <v>43131</v>
      </c>
      <c r="L711" s="119">
        <v>51224</v>
      </c>
      <c r="M711" s="119" t="s">
        <v>1297</v>
      </c>
    </row>
    <row r="712" spans="1:13">
      <c r="A712" s="119" t="s">
        <v>1298</v>
      </c>
      <c r="B712" s="119" t="s">
        <v>397</v>
      </c>
      <c r="C712" s="119">
        <v>1697.45</v>
      </c>
      <c r="D712" s="119">
        <v>1750</v>
      </c>
      <c r="E712" s="119">
        <v>1670.25</v>
      </c>
      <c r="F712" s="119">
        <v>1713.05</v>
      </c>
      <c r="G712" s="119">
        <v>1701.8</v>
      </c>
      <c r="H712" s="119">
        <v>1695.6</v>
      </c>
      <c r="I712" s="119">
        <v>191671</v>
      </c>
      <c r="J712" s="119">
        <v>328525808.89999998</v>
      </c>
      <c r="K712" s="121">
        <v>43131</v>
      </c>
      <c r="L712" s="119">
        <v>4209</v>
      </c>
      <c r="M712" s="119" t="s">
        <v>1299</v>
      </c>
    </row>
    <row r="713" spans="1:13">
      <c r="A713" s="119" t="s">
        <v>1300</v>
      </c>
      <c r="B713" s="119" t="s">
        <v>397</v>
      </c>
      <c r="C713" s="119">
        <v>65.099999999999994</v>
      </c>
      <c r="D713" s="119">
        <v>67.599999999999994</v>
      </c>
      <c r="E713" s="119">
        <v>62.5</v>
      </c>
      <c r="F713" s="119">
        <v>63.05</v>
      </c>
      <c r="G713" s="119">
        <v>62.7</v>
      </c>
      <c r="H713" s="119">
        <v>65</v>
      </c>
      <c r="I713" s="119">
        <v>106838</v>
      </c>
      <c r="J713" s="119">
        <v>6864530.5499999998</v>
      </c>
      <c r="K713" s="121">
        <v>43131</v>
      </c>
      <c r="L713" s="119">
        <v>827</v>
      </c>
      <c r="M713" s="119" t="s">
        <v>1301</v>
      </c>
    </row>
    <row r="714" spans="1:13">
      <c r="A714" s="119" t="s">
        <v>1302</v>
      </c>
      <c r="B714" s="119" t="s">
        <v>397</v>
      </c>
      <c r="C714" s="119">
        <v>35.75</v>
      </c>
      <c r="D714" s="119">
        <v>36.85</v>
      </c>
      <c r="E714" s="119">
        <v>35.65</v>
      </c>
      <c r="F714" s="119">
        <v>36.299999999999997</v>
      </c>
      <c r="G714" s="119">
        <v>36.5</v>
      </c>
      <c r="H714" s="119">
        <v>35.9</v>
      </c>
      <c r="I714" s="119">
        <v>118788</v>
      </c>
      <c r="J714" s="119">
        <v>4314662.55</v>
      </c>
      <c r="K714" s="121">
        <v>43131</v>
      </c>
      <c r="L714" s="119">
        <v>640</v>
      </c>
      <c r="M714" s="119" t="s">
        <v>1303</v>
      </c>
    </row>
    <row r="715" spans="1:13">
      <c r="A715" s="119" t="s">
        <v>113</v>
      </c>
      <c r="B715" s="119" t="s">
        <v>397</v>
      </c>
      <c r="C715" s="119">
        <v>764.8</v>
      </c>
      <c r="D715" s="119">
        <v>771.15</v>
      </c>
      <c r="E715" s="119">
        <v>756.65</v>
      </c>
      <c r="F715" s="119">
        <v>763.05</v>
      </c>
      <c r="G715" s="119">
        <v>765.9</v>
      </c>
      <c r="H715" s="119">
        <v>764.9</v>
      </c>
      <c r="I715" s="119">
        <v>2242045</v>
      </c>
      <c r="J715" s="119">
        <v>1713702172.5</v>
      </c>
      <c r="K715" s="121">
        <v>43131</v>
      </c>
      <c r="L715" s="119">
        <v>38342</v>
      </c>
      <c r="M715" s="119" t="s">
        <v>1304</v>
      </c>
    </row>
    <row r="716" spans="1:13">
      <c r="A716" s="119" t="s">
        <v>114</v>
      </c>
      <c r="B716" s="119" t="s">
        <v>397</v>
      </c>
      <c r="C716" s="119">
        <v>472.85</v>
      </c>
      <c r="D716" s="119">
        <v>475</v>
      </c>
      <c r="E716" s="119">
        <v>448.25</v>
      </c>
      <c r="F716" s="119">
        <v>463.5</v>
      </c>
      <c r="G716" s="119">
        <v>464.4</v>
      </c>
      <c r="H716" s="119">
        <v>472.85</v>
      </c>
      <c r="I716" s="119">
        <v>2968098</v>
      </c>
      <c r="J716" s="119">
        <v>1364710920.75</v>
      </c>
      <c r="K716" s="121">
        <v>43131</v>
      </c>
      <c r="L716" s="119">
        <v>42980</v>
      </c>
      <c r="M716" s="119" t="s">
        <v>1305</v>
      </c>
    </row>
    <row r="717" spans="1:13">
      <c r="A717" s="119" t="s">
        <v>1306</v>
      </c>
      <c r="B717" s="119" t="s">
        <v>397</v>
      </c>
      <c r="C717" s="119">
        <v>23.1</v>
      </c>
      <c r="D717" s="119">
        <v>23.4</v>
      </c>
      <c r="E717" s="119">
        <v>22.11</v>
      </c>
      <c r="F717" s="119">
        <v>23.18</v>
      </c>
      <c r="G717" s="119">
        <v>23.27</v>
      </c>
      <c r="H717" s="119">
        <v>23.31</v>
      </c>
      <c r="I717" s="119">
        <v>22373</v>
      </c>
      <c r="J717" s="119">
        <v>514852.97</v>
      </c>
      <c r="K717" s="121">
        <v>43131</v>
      </c>
      <c r="L717" s="119">
        <v>188</v>
      </c>
      <c r="M717" s="119" t="s">
        <v>1307</v>
      </c>
    </row>
    <row r="718" spans="1:13">
      <c r="A718" s="119" t="s">
        <v>1308</v>
      </c>
      <c r="B718" s="119" t="s">
        <v>397</v>
      </c>
      <c r="C718" s="119">
        <v>106</v>
      </c>
      <c r="D718" s="119">
        <v>106</v>
      </c>
      <c r="E718" s="119">
        <v>103.1</v>
      </c>
      <c r="F718" s="119">
        <v>104.96</v>
      </c>
      <c r="G718" s="119">
        <v>105</v>
      </c>
      <c r="H718" s="119">
        <v>104.5</v>
      </c>
      <c r="I718" s="119">
        <v>15488</v>
      </c>
      <c r="J718" s="119">
        <v>1624880.19</v>
      </c>
      <c r="K718" s="121">
        <v>43131</v>
      </c>
      <c r="L718" s="119">
        <v>49</v>
      </c>
      <c r="M718" s="119" t="s">
        <v>1309</v>
      </c>
    </row>
    <row r="719" spans="1:13">
      <c r="A719" s="119" t="s">
        <v>1310</v>
      </c>
      <c r="B719" s="119" t="s">
        <v>397</v>
      </c>
      <c r="C719" s="119">
        <v>156.5</v>
      </c>
      <c r="D719" s="119">
        <v>158</v>
      </c>
      <c r="E719" s="119">
        <v>153.9</v>
      </c>
      <c r="F719" s="119">
        <v>156.25</v>
      </c>
      <c r="G719" s="119">
        <v>155.55000000000001</v>
      </c>
      <c r="H719" s="119">
        <v>155</v>
      </c>
      <c r="I719" s="119">
        <v>9403</v>
      </c>
      <c r="J719" s="119">
        <v>1471629.1</v>
      </c>
      <c r="K719" s="121">
        <v>43131</v>
      </c>
      <c r="L719" s="119">
        <v>256</v>
      </c>
      <c r="M719" s="119" t="s">
        <v>1311</v>
      </c>
    </row>
    <row r="720" spans="1:13">
      <c r="A720" s="119" t="s">
        <v>1312</v>
      </c>
      <c r="B720" s="119" t="s">
        <v>397</v>
      </c>
      <c r="C720" s="119">
        <v>65.3</v>
      </c>
      <c r="D720" s="119">
        <v>65.3</v>
      </c>
      <c r="E720" s="119">
        <v>62.65</v>
      </c>
      <c r="F720" s="119">
        <v>63.65</v>
      </c>
      <c r="G720" s="119">
        <v>63.4</v>
      </c>
      <c r="H720" s="119">
        <v>64.55</v>
      </c>
      <c r="I720" s="119">
        <v>12773</v>
      </c>
      <c r="J720" s="119">
        <v>810807.25</v>
      </c>
      <c r="K720" s="121">
        <v>43131</v>
      </c>
      <c r="L720" s="119">
        <v>272</v>
      </c>
      <c r="M720" s="119" t="s">
        <v>1313</v>
      </c>
    </row>
    <row r="721" spans="1:13">
      <c r="A721" s="119" t="s">
        <v>1314</v>
      </c>
      <c r="B721" s="119" t="s">
        <v>397</v>
      </c>
      <c r="C721" s="119">
        <v>32.700000000000003</v>
      </c>
      <c r="D721" s="119">
        <v>32.700000000000003</v>
      </c>
      <c r="E721" s="119">
        <v>31.1</v>
      </c>
      <c r="F721" s="119">
        <v>31.8</v>
      </c>
      <c r="G721" s="119">
        <v>31.85</v>
      </c>
      <c r="H721" s="119">
        <v>32.200000000000003</v>
      </c>
      <c r="I721" s="119">
        <v>119725</v>
      </c>
      <c r="J721" s="119">
        <v>3806195.9</v>
      </c>
      <c r="K721" s="121">
        <v>43131</v>
      </c>
      <c r="L721" s="119">
        <v>556</v>
      </c>
      <c r="M721" s="119" t="s">
        <v>1315</v>
      </c>
    </row>
    <row r="722" spans="1:13">
      <c r="A722" s="119" t="s">
        <v>2532</v>
      </c>
      <c r="B722" s="119" t="s">
        <v>397</v>
      </c>
      <c r="C722" s="119">
        <v>45</v>
      </c>
      <c r="D722" s="119">
        <v>47.25</v>
      </c>
      <c r="E722" s="119">
        <v>43.9</v>
      </c>
      <c r="F722" s="119">
        <v>46</v>
      </c>
      <c r="G722" s="119">
        <v>46.2</v>
      </c>
      <c r="H722" s="119">
        <v>44.75</v>
      </c>
      <c r="I722" s="119">
        <v>454363</v>
      </c>
      <c r="J722" s="119">
        <v>20593782.5</v>
      </c>
      <c r="K722" s="121">
        <v>43131</v>
      </c>
      <c r="L722" s="119">
        <v>2709</v>
      </c>
      <c r="M722" s="119" t="s">
        <v>2533</v>
      </c>
    </row>
    <row r="723" spans="1:13">
      <c r="A723" s="119" t="s">
        <v>2946</v>
      </c>
      <c r="B723" s="119" t="s">
        <v>397</v>
      </c>
      <c r="C723" s="119">
        <v>144.75</v>
      </c>
      <c r="D723" s="119">
        <v>151</v>
      </c>
      <c r="E723" s="119">
        <v>144</v>
      </c>
      <c r="F723" s="119">
        <v>150.55000000000001</v>
      </c>
      <c r="G723" s="119">
        <v>150.69999999999999</v>
      </c>
      <c r="H723" s="119">
        <v>143.75</v>
      </c>
      <c r="I723" s="119">
        <v>23850</v>
      </c>
      <c r="J723" s="119">
        <v>3520439.35</v>
      </c>
      <c r="K723" s="121">
        <v>43131</v>
      </c>
      <c r="L723" s="119">
        <v>242</v>
      </c>
      <c r="M723" s="119" t="s">
        <v>2947</v>
      </c>
    </row>
    <row r="724" spans="1:13">
      <c r="A724" s="119" t="s">
        <v>1316</v>
      </c>
      <c r="B724" s="119" t="s">
        <v>397</v>
      </c>
      <c r="C724" s="119">
        <v>163.6</v>
      </c>
      <c r="D724" s="119">
        <v>165</v>
      </c>
      <c r="E724" s="119">
        <v>157.65</v>
      </c>
      <c r="F724" s="119">
        <v>158.5</v>
      </c>
      <c r="G724" s="119">
        <v>158</v>
      </c>
      <c r="H724" s="119">
        <v>161.94999999999999</v>
      </c>
      <c r="I724" s="119">
        <v>68460</v>
      </c>
      <c r="J724" s="119">
        <v>11000278.300000001</v>
      </c>
      <c r="K724" s="121">
        <v>43131</v>
      </c>
      <c r="L724" s="119">
        <v>1241</v>
      </c>
      <c r="M724" s="119" t="s">
        <v>1317</v>
      </c>
    </row>
    <row r="725" spans="1:13">
      <c r="A725" s="119" t="s">
        <v>2284</v>
      </c>
      <c r="B725" s="119" t="s">
        <v>397</v>
      </c>
      <c r="C725" s="119">
        <v>13.1</v>
      </c>
      <c r="D725" s="119">
        <v>13.15</v>
      </c>
      <c r="E725" s="119">
        <v>12.7</v>
      </c>
      <c r="F725" s="119">
        <v>13</v>
      </c>
      <c r="G725" s="119">
        <v>12.9</v>
      </c>
      <c r="H725" s="119">
        <v>13.35</v>
      </c>
      <c r="I725" s="119">
        <v>105768</v>
      </c>
      <c r="J725" s="119">
        <v>1352018.35</v>
      </c>
      <c r="K725" s="121">
        <v>43131</v>
      </c>
      <c r="L725" s="119">
        <v>323</v>
      </c>
      <c r="M725" s="119" t="s">
        <v>2285</v>
      </c>
    </row>
    <row r="726" spans="1:13">
      <c r="A726" s="119" t="s">
        <v>1318</v>
      </c>
      <c r="B726" s="119" t="s">
        <v>397</v>
      </c>
      <c r="C726" s="119">
        <v>19.899999999999999</v>
      </c>
      <c r="D726" s="119">
        <v>19.899999999999999</v>
      </c>
      <c r="E726" s="119">
        <v>19.399999999999999</v>
      </c>
      <c r="F726" s="119">
        <v>19.850000000000001</v>
      </c>
      <c r="G726" s="119">
        <v>19.899999999999999</v>
      </c>
      <c r="H726" s="119">
        <v>19.8</v>
      </c>
      <c r="I726" s="119">
        <v>1572355</v>
      </c>
      <c r="J726" s="119">
        <v>31053913.899999999</v>
      </c>
      <c r="K726" s="121">
        <v>43131</v>
      </c>
      <c r="L726" s="119">
        <v>2210</v>
      </c>
      <c r="M726" s="119" t="s">
        <v>1319</v>
      </c>
    </row>
    <row r="727" spans="1:13">
      <c r="A727" s="119" t="s">
        <v>2199</v>
      </c>
      <c r="B727" s="119" t="s">
        <v>397</v>
      </c>
      <c r="C727" s="119">
        <v>109.5</v>
      </c>
      <c r="D727" s="119">
        <v>110.3</v>
      </c>
      <c r="E727" s="119">
        <v>103.25</v>
      </c>
      <c r="F727" s="119">
        <v>105.45</v>
      </c>
      <c r="G727" s="119">
        <v>107</v>
      </c>
      <c r="H727" s="119">
        <v>109.5</v>
      </c>
      <c r="I727" s="119">
        <v>78858</v>
      </c>
      <c r="J727" s="119">
        <v>8533921.3000000007</v>
      </c>
      <c r="K727" s="121">
        <v>43131</v>
      </c>
      <c r="L727" s="119">
        <v>698</v>
      </c>
      <c r="M727" s="119" t="s">
        <v>2200</v>
      </c>
    </row>
    <row r="728" spans="1:13">
      <c r="A728" s="119" t="s">
        <v>1320</v>
      </c>
      <c r="B728" s="119" t="s">
        <v>397</v>
      </c>
      <c r="C728" s="119">
        <v>225</v>
      </c>
      <c r="D728" s="119">
        <v>230.7</v>
      </c>
      <c r="E728" s="119">
        <v>219.95</v>
      </c>
      <c r="F728" s="119">
        <v>221.3</v>
      </c>
      <c r="G728" s="119">
        <v>221</v>
      </c>
      <c r="H728" s="119">
        <v>225</v>
      </c>
      <c r="I728" s="119">
        <v>216325</v>
      </c>
      <c r="J728" s="119">
        <v>48841597.649999999</v>
      </c>
      <c r="K728" s="121">
        <v>43131</v>
      </c>
      <c r="L728" s="119">
        <v>4045</v>
      </c>
      <c r="M728" s="119" t="s">
        <v>1321</v>
      </c>
    </row>
    <row r="729" spans="1:13">
      <c r="A729" s="119" t="s">
        <v>1322</v>
      </c>
      <c r="B729" s="119" t="s">
        <v>397</v>
      </c>
      <c r="C729" s="119">
        <v>499</v>
      </c>
      <c r="D729" s="119">
        <v>505</v>
      </c>
      <c r="E729" s="119">
        <v>484.7</v>
      </c>
      <c r="F729" s="119">
        <v>501.45</v>
      </c>
      <c r="G729" s="119">
        <v>498.1</v>
      </c>
      <c r="H729" s="119">
        <v>490.8</v>
      </c>
      <c r="I729" s="119">
        <v>58538</v>
      </c>
      <c r="J729" s="119">
        <v>29332261.100000001</v>
      </c>
      <c r="K729" s="121">
        <v>43131</v>
      </c>
      <c r="L729" s="119">
        <v>3696</v>
      </c>
      <c r="M729" s="119" t="s">
        <v>1323</v>
      </c>
    </row>
    <row r="730" spans="1:13">
      <c r="A730" s="119" t="s">
        <v>2864</v>
      </c>
      <c r="B730" s="119" t="s">
        <v>397</v>
      </c>
      <c r="C730" s="119">
        <v>486</v>
      </c>
      <c r="D730" s="119">
        <v>486</v>
      </c>
      <c r="E730" s="119">
        <v>457.8</v>
      </c>
      <c r="F730" s="119">
        <v>460.6</v>
      </c>
      <c r="G730" s="119">
        <v>460</v>
      </c>
      <c r="H730" s="119">
        <v>476.15</v>
      </c>
      <c r="I730" s="119">
        <v>144715</v>
      </c>
      <c r="J730" s="119">
        <v>66976046.75</v>
      </c>
      <c r="K730" s="121">
        <v>43131</v>
      </c>
      <c r="L730" s="119">
        <v>4809</v>
      </c>
      <c r="M730" s="119" t="s">
        <v>2865</v>
      </c>
    </row>
    <row r="731" spans="1:13">
      <c r="A731" s="119" t="s">
        <v>1324</v>
      </c>
      <c r="B731" s="119" t="s">
        <v>397</v>
      </c>
      <c r="C731" s="119">
        <v>2685.05</v>
      </c>
      <c r="D731" s="119">
        <v>2700.05</v>
      </c>
      <c r="E731" s="119">
        <v>2650.05</v>
      </c>
      <c r="F731" s="119">
        <v>2665.3</v>
      </c>
      <c r="G731" s="119">
        <v>2677</v>
      </c>
      <c r="H731" s="119">
        <v>2683</v>
      </c>
      <c r="I731" s="119">
        <v>1662</v>
      </c>
      <c r="J731" s="119">
        <v>4444602</v>
      </c>
      <c r="K731" s="121">
        <v>43131</v>
      </c>
      <c r="L731" s="119">
        <v>224</v>
      </c>
      <c r="M731" s="119" t="s">
        <v>1325</v>
      </c>
    </row>
    <row r="732" spans="1:13">
      <c r="A732" s="119" t="s">
        <v>1326</v>
      </c>
      <c r="B732" s="119" t="s">
        <v>397</v>
      </c>
      <c r="C732" s="119">
        <v>507</v>
      </c>
      <c r="D732" s="119">
        <v>518.54999999999995</v>
      </c>
      <c r="E732" s="119">
        <v>501.25</v>
      </c>
      <c r="F732" s="119">
        <v>504</v>
      </c>
      <c r="G732" s="119">
        <v>503</v>
      </c>
      <c r="H732" s="119">
        <v>507.3</v>
      </c>
      <c r="I732" s="119">
        <v>122795</v>
      </c>
      <c r="J732" s="119">
        <v>62641222.600000001</v>
      </c>
      <c r="K732" s="121">
        <v>43131</v>
      </c>
      <c r="L732" s="119">
        <v>2169</v>
      </c>
      <c r="M732" s="119" t="s">
        <v>1327</v>
      </c>
    </row>
    <row r="733" spans="1:13">
      <c r="A733" s="119" t="s">
        <v>1328</v>
      </c>
      <c r="B733" s="119" t="s">
        <v>397</v>
      </c>
      <c r="C733" s="119">
        <v>905</v>
      </c>
      <c r="D733" s="119">
        <v>905.6</v>
      </c>
      <c r="E733" s="119">
        <v>866.3</v>
      </c>
      <c r="F733" s="119">
        <v>877.4</v>
      </c>
      <c r="G733" s="119">
        <v>877.7</v>
      </c>
      <c r="H733" s="119">
        <v>905.65</v>
      </c>
      <c r="I733" s="119">
        <v>124171</v>
      </c>
      <c r="J733" s="119">
        <v>109151915.25</v>
      </c>
      <c r="K733" s="121">
        <v>43131</v>
      </c>
      <c r="L733" s="119">
        <v>4999</v>
      </c>
      <c r="M733" s="119" t="s">
        <v>1329</v>
      </c>
    </row>
    <row r="734" spans="1:13">
      <c r="A734" s="119" t="s">
        <v>1330</v>
      </c>
      <c r="B734" s="119" t="s">
        <v>397</v>
      </c>
      <c r="C734" s="119">
        <v>554.79999999999995</v>
      </c>
      <c r="D734" s="119">
        <v>568.79999999999995</v>
      </c>
      <c r="E734" s="119">
        <v>538.79999999999995</v>
      </c>
      <c r="F734" s="119">
        <v>544</v>
      </c>
      <c r="G734" s="119">
        <v>540</v>
      </c>
      <c r="H734" s="119">
        <v>556.29999999999995</v>
      </c>
      <c r="I734" s="119">
        <v>182845</v>
      </c>
      <c r="J734" s="119">
        <v>101366100.45</v>
      </c>
      <c r="K734" s="121">
        <v>43131</v>
      </c>
      <c r="L734" s="119">
        <v>4737</v>
      </c>
      <c r="M734" s="119" t="s">
        <v>1331</v>
      </c>
    </row>
    <row r="735" spans="1:13">
      <c r="A735" s="119" t="s">
        <v>2221</v>
      </c>
      <c r="B735" s="119" t="s">
        <v>397</v>
      </c>
      <c r="C735" s="119">
        <v>41.65</v>
      </c>
      <c r="D735" s="119">
        <v>43.75</v>
      </c>
      <c r="E735" s="119">
        <v>41.65</v>
      </c>
      <c r="F735" s="119">
        <v>42.1</v>
      </c>
      <c r="G735" s="119">
        <v>42.4</v>
      </c>
      <c r="H735" s="119">
        <v>43</v>
      </c>
      <c r="I735" s="119">
        <v>24370</v>
      </c>
      <c r="J735" s="119">
        <v>1029136.5</v>
      </c>
      <c r="K735" s="121">
        <v>43131</v>
      </c>
      <c r="L735" s="119">
        <v>175</v>
      </c>
      <c r="M735" s="119" t="s">
        <v>2222</v>
      </c>
    </row>
    <row r="736" spans="1:13">
      <c r="A736" s="119" t="s">
        <v>2692</v>
      </c>
      <c r="B736" s="119" t="s">
        <v>397</v>
      </c>
      <c r="C736" s="119">
        <v>13.45</v>
      </c>
      <c r="D736" s="119">
        <v>13.65</v>
      </c>
      <c r="E736" s="119">
        <v>12.45</v>
      </c>
      <c r="F736" s="119">
        <v>13.4</v>
      </c>
      <c r="G736" s="119">
        <v>13.45</v>
      </c>
      <c r="H736" s="119">
        <v>13.1</v>
      </c>
      <c r="I736" s="119">
        <v>144728</v>
      </c>
      <c r="J736" s="119">
        <v>1872101.95</v>
      </c>
      <c r="K736" s="121">
        <v>43131</v>
      </c>
      <c r="L736" s="119">
        <v>380</v>
      </c>
      <c r="M736" s="119" t="s">
        <v>2693</v>
      </c>
    </row>
    <row r="737" spans="1:13">
      <c r="A737" s="119" t="s">
        <v>2362</v>
      </c>
      <c r="B737" s="119" t="s">
        <v>397</v>
      </c>
      <c r="C737" s="119">
        <v>17.25</v>
      </c>
      <c r="D737" s="119">
        <v>18.95</v>
      </c>
      <c r="E737" s="119">
        <v>15.65</v>
      </c>
      <c r="F737" s="119">
        <v>18.75</v>
      </c>
      <c r="G737" s="119">
        <v>18.7</v>
      </c>
      <c r="H737" s="119">
        <v>16.649999999999999</v>
      </c>
      <c r="I737" s="119">
        <v>229355</v>
      </c>
      <c r="J737" s="119">
        <v>4166386.65</v>
      </c>
      <c r="K737" s="121">
        <v>43131</v>
      </c>
      <c r="L737" s="119">
        <v>996</v>
      </c>
      <c r="M737" s="119" t="s">
        <v>2363</v>
      </c>
    </row>
    <row r="738" spans="1:13">
      <c r="A738" s="119" t="s">
        <v>1332</v>
      </c>
      <c r="B738" s="119" t="s">
        <v>397</v>
      </c>
      <c r="C738" s="119">
        <v>67.099999999999994</v>
      </c>
      <c r="D738" s="119">
        <v>69.099999999999994</v>
      </c>
      <c r="E738" s="119">
        <v>64.55</v>
      </c>
      <c r="F738" s="119">
        <v>65.349999999999994</v>
      </c>
      <c r="G738" s="119">
        <v>65.95</v>
      </c>
      <c r="H738" s="119">
        <v>67.650000000000006</v>
      </c>
      <c r="I738" s="119">
        <v>62412</v>
      </c>
      <c r="J738" s="119">
        <v>4159274.9</v>
      </c>
      <c r="K738" s="121">
        <v>43131</v>
      </c>
      <c r="L738" s="119">
        <v>567</v>
      </c>
      <c r="M738" s="119" t="s">
        <v>1333</v>
      </c>
    </row>
    <row r="739" spans="1:13">
      <c r="A739" s="119" t="s">
        <v>1334</v>
      </c>
      <c r="B739" s="119" t="s">
        <v>397</v>
      </c>
      <c r="C739" s="119">
        <v>36.299999999999997</v>
      </c>
      <c r="D739" s="119">
        <v>37.200000000000003</v>
      </c>
      <c r="E739" s="119">
        <v>36.299999999999997</v>
      </c>
      <c r="F739" s="119">
        <v>36.85</v>
      </c>
      <c r="G739" s="119">
        <v>36.799999999999997</v>
      </c>
      <c r="H739" s="119">
        <v>36.35</v>
      </c>
      <c r="I739" s="119">
        <v>318059</v>
      </c>
      <c r="J739" s="119">
        <v>11676376.6</v>
      </c>
      <c r="K739" s="121">
        <v>43131</v>
      </c>
      <c r="L739" s="119">
        <v>1023</v>
      </c>
      <c r="M739" s="119" t="s">
        <v>1335</v>
      </c>
    </row>
    <row r="740" spans="1:13">
      <c r="A740" s="119" t="s">
        <v>1336</v>
      </c>
      <c r="B740" s="119" t="s">
        <v>397</v>
      </c>
      <c r="C740" s="119">
        <v>113</v>
      </c>
      <c r="D740" s="119">
        <v>114.85</v>
      </c>
      <c r="E740" s="119">
        <v>109.25</v>
      </c>
      <c r="F740" s="119">
        <v>110.95</v>
      </c>
      <c r="G740" s="119">
        <v>111.3</v>
      </c>
      <c r="H740" s="119">
        <v>113.5</v>
      </c>
      <c r="I740" s="119">
        <v>4801845</v>
      </c>
      <c r="J740" s="119">
        <v>537221291.29999995</v>
      </c>
      <c r="K740" s="121">
        <v>43131</v>
      </c>
      <c r="L740" s="119">
        <v>19906</v>
      </c>
      <c r="M740" s="119" t="s">
        <v>1337</v>
      </c>
    </row>
    <row r="741" spans="1:13">
      <c r="A741" s="119" t="s">
        <v>1338</v>
      </c>
      <c r="B741" s="119" t="s">
        <v>397</v>
      </c>
      <c r="C741" s="119">
        <v>179</v>
      </c>
      <c r="D741" s="119">
        <v>183.5</v>
      </c>
      <c r="E741" s="119">
        <v>175.25</v>
      </c>
      <c r="F741" s="119">
        <v>176.45</v>
      </c>
      <c r="G741" s="119">
        <v>175.35</v>
      </c>
      <c r="H741" s="119">
        <v>177.75</v>
      </c>
      <c r="I741" s="119">
        <v>46243</v>
      </c>
      <c r="J741" s="119">
        <v>8234768.4500000002</v>
      </c>
      <c r="K741" s="121">
        <v>43131</v>
      </c>
      <c r="L741" s="119">
        <v>1170</v>
      </c>
      <c r="M741" s="119" t="s">
        <v>1339</v>
      </c>
    </row>
    <row r="742" spans="1:13">
      <c r="A742" s="119" t="s">
        <v>1340</v>
      </c>
      <c r="B742" s="119" t="s">
        <v>397</v>
      </c>
      <c r="C742" s="119">
        <v>72</v>
      </c>
      <c r="D742" s="119">
        <v>74.349999999999994</v>
      </c>
      <c r="E742" s="119">
        <v>71.099999999999994</v>
      </c>
      <c r="F742" s="119">
        <v>73.7</v>
      </c>
      <c r="G742" s="119">
        <v>74.05</v>
      </c>
      <c r="H742" s="119">
        <v>72.349999999999994</v>
      </c>
      <c r="I742" s="119">
        <v>131415</v>
      </c>
      <c r="J742" s="119">
        <v>9580462.3499999996</v>
      </c>
      <c r="K742" s="121">
        <v>43131</v>
      </c>
      <c r="L742" s="119">
        <v>773</v>
      </c>
      <c r="M742" s="119" t="s">
        <v>1341</v>
      </c>
    </row>
    <row r="743" spans="1:13">
      <c r="A743" s="119" t="s">
        <v>1342</v>
      </c>
      <c r="B743" s="119" t="s">
        <v>397</v>
      </c>
      <c r="C743" s="119">
        <v>412</v>
      </c>
      <c r="D743" s="119">
        <v>424.7</v>
      </c>
      <c r="E743" s="119">
        <v>376.95</v>
      </c>
      <c r="F743" s="119">
        <v>414.95</v>
      </c>
      <c r="G743" s="119">
        <v>415</v>
      </c>
      <c r="H743" s="119">
        <v>409.2</v>
      </c>
      <c r="I743" s="119">
        <v>197467</v>
      </c>
      <c r="J743" s="119">
        <v>81149522.5</v>
      </c>
      <c r="K743" s="121">
        <v>43131</v>
      </c>
      <c r="L743" s="119">
        <v>2646</v>
      </c>
      <c r="M743" s="119" t="s">
        <v>1343</v>
      </c>
    </row>
    <row r="744" spans="1:13">
      <c r="A744" s="119" t="s">
        <v>1344</v>
      </c>
      <c r="B744" s="119" t="s">
        <v>397</v>
      </c>
      <c r="C744" s="119">
        <v>125</v>
      </c>
      <c r="D744" s="119">
        <v>131.94999999999999</v>
      </c>
      <c r="E744" s="119">
        <v>116</v>
      </c>
      <c r="F744" s="119">
        <v>121.75</v>
      </c>
      <c r="G744" s="119">
        <v>122.75</v>
      </c>
      <c r="H744" s="119">
        <v>128.5</v>
      </c>
      <c r="I744" s="119">
        <v>775391</v>
      </c>
      <c r="J744" s="119">
        <v>96165459.400000006</v>
      </c>
      <c r="K744" s="121">
        <v>43131</v>
      </c>
      <c r="L744" s="119">
        <v>7735</v>
      </c>
      <c r="M744" s="119" t="s">
        <v>1345</v>
      </c>
    </row>
    <row r="745" spans="1:13">
      <c r="A745" s="119" t="s">
        <v>1346</v>
      </c>
      <c r="B745" s="119" t="s">
        <v>397</v>
      </c>
      <c r="C745" s="119">
        <v>64.849999999999994</v>
      </c>
      <c r="D745" s="119">
        <v>65.8</v>
      </c>
      <c r="E745" s="119">
        <v>63.75</v>
      </c>
      <c r="F745" s="119">
        <v>65.2</v>
      </c>
      <c r="G745" s="119">
        <v>64.849999999999994</v>
      </c>
      <c r="H745" s="119">
        <v>65</v>
      </c>
      <c r="I745" s="119">
        <v>325354</v>
      </c>
      <c r="J745" s="119">
        <v>21082059.949999999</v>
      </c>
      <c r="K745" s="121">
        <v>43131</v>
      </c>
      <c r="L745" s="119">
        <v>2014</v>
      </c>
      <c r="M745" s="119" t="s">
        <v>1347</v>
      </c>
    </row>
    <row r="746" spans="1:13">
      <c r="A746" s="119" t="s">
        <v>1348</v>
      </c>
      <c r="B746" s="119" t="s">
        <v>397</v>
      </c>
      <c r="C746" s="119">
        <v>383</v>
      </c>
      <c r="D746" s="119">
        <v>392</v>
      </c>
      <c r="E746" s="119">
        <v>369</v>
      </c>
      <c r="F746" s="119">
        <v>377.5</v>
      </c>
      <c r="G746" s="119">
        <v>381</v>
      </c>
      <c r="H746" s="119">
        <v>381.2</v>
      </c>
      <c r="I746" s="119">
        <v>252264</v>
      </c>
      <c r="J746" s="119">
        <v>95552261.950000003</v>
      </c>
      <c r="K746" s="121">
        <v>43131</v>
      </c>
      <c r="L746" s="119">
        <v>12336</v>
      </c>
      <c r="M746" s="119" t="s">
        <v>1349</v>
      </c>
    </row>
    <row r="747" spans="1:13">
      <c r="A747" s="119" t="s">
        <v>1350</v>
      </c>
      <c r="B747" s="119" t="s">
        <v>397</v>
      </c>
      <c r="C747" s="119">
        <v>52.7</v>
      </c>
      <c r="D747" s="119">
        <v>53.9</v>
      </c>
      <c r="E747" s="119">
        <v>49.55</v>
      </c>
      <c r="F747" s="119">
        <v>50.15</v>
      </c>
      <c r="G747" s="119">
        <v>50.65</v>
      </c>
      <c r="H747" s="119">
        <v>50.7</v>
      </c>
      <c r="I747" s="119">
        <v>12426</v>
      </c>
      <c r="J747" s="119">
        <v>630479.19999999995</v>
      </c>
      <c r="K747" s="121">
        <v>43131</v>
      </c>
      <c r="L747" s="119">
        <v>103</v>
      </c>
      <c r="M747" s="119" t="s">
        <v>1351</v>
      </c>
    </row>
    <row r="748" spans="1:13">
      <c r="A748" s="119" t="s">
        <v>1352</v>
      </c>
      <c r="B748" s="119" t="s">
        <v>397</v>
      </c>
      <c r="C748" s="119">
        <v>40.6</v>
      </c>
      <c r="D748" s="119">
        <v>42.4</v>
      </c>
      <c r="E748" s="119">
        <v>40.15</v>
      </c>
      <c r="F748" s="119">
        <v>40.6</v>
      </c>
      <c r="G748" s="119">
        <v>40.5</v>
      </c>
      <c r="H748" s="119">
        <v>41.2</v>
      </c>
      <c r="I748" s="119">
        <v>24568</v>
      </c>
      <c r="J748" s="119">
        <v>1001999.85</v>
      </c>
      <c r="K748" s="121">
        <v>43131</v>
      </c>
      <c r="L748" s="119">
        <v>176</v>
      </c>
      <c r="M748" s="119" t="s">
        <v>1353</v>
      </c>
    </row>
    <row r="749" spans="1:13">
      <c r="A749" s="119" t="s">
        <v>2290</v>
      </c>
      <c r="B749" s="119" t="s">
        <v>397</v>
      </c>
      <c r="C749" s="119">
        <v>540.04999999999995</v>
      </c>
      <c r="D749" s="119">
        <v>576.79999999999995</v>
      </c>
      <c r="E749" s="119">
        <v>540</v>
      </c>
      <c r="F749" s="119">
        <v>574.15</v>
      </c>
      <c r="G749" s="119">
        <v>576.79999999999995</v>
      </c>
      <c r="H749" s="119">
        <v>559.75</v>
      </c>
      <c r="I749" s="119">
        <v>5012</v>
      </c>
      <c r="J749" s="119">
        <v>2838291.1</v>
      </c>
      <c r="K749" s="121">
        <v>43131</v>
      </c>
      <c r="L749" s="119">
        <v>295</v>
      </c>
      <c r="M749" s="119" t="s">
        <v>2291</v>
      </c>
    </row>
    <row r="750" spans="1:13">
      <c r="A750" s="119" t="s">
        <v>242</v>
      </c>
      <c r="B750" s="119" t="s">
        <v>397</v>
      </c>
      <c r="C750" s="119">
        <v>314.89999999999998</v>
      </c>
      <c r="D750" s="119">
        <v>315.35000000000002</v>
      </c>
      <c r="E750" s="119">
        <v>307.55</v>
      </c>
      <c r="F750" s="119">
        <v>309.39999999999998</v>
      </c>
      <c r="G750" s="119">
        <v>308.39999999999998</v>
      </c>
      <c r="H750" s="119">
        <v>315.45</v>
      </c>
      <c r="I750" s="119">
        <v>721880</v>
      </c>
      <c r="J750" s="119">
        <v>224215386.30000001</v>
      </c>
      <c r="K750" s="121">
        <v>43131</v>
      </c>
      <c r="L750" s="119">
        <v>17875</v>
      </c>
      <c r="M750" s="119" t="s">
        <v>1354</v>
      </c>
    </row>
    <row r="751" spans="1:13">
      <c r="A751" s="119" t="s">
        <v>1355</v>
      </c>
      <c r="B751" s="119" t="s">
        <v>397</v>
      </c>
      <c r="C751" s="119">
        <v>40.549999999999997</v>
      </c>
      <c r="D751" s="119">
        <v>42.2</v>
      </c>
      <c r="E751" s="119">
        <v>40</v>
      </c>
      <c r="F751" s="119">
        <v>40.299999999999997</v>
      </c>
      <c r="G751" s="119">
        <v>40.299999999999997</v>
      </c>
      <c r="H751" s="119">
        <v>40.85</v>
      </c>
      <c r="I751" s="119">
        <v>4327083</v>
      </c>
      <c r="J751" s="119">
        <v>176938848.34999999</v>
      </c>
      <c r="K751" s="121">
        <v>43131</v>
      </c>
      <c r="L751" s="119">
        <v>11624</v>
      </c>
      <c r="M751" s="119" t="s">
        <v>1356</v>
      </c>
    </row>
    <row r="752" spans="1:13">
      <c r="A752" s="119" t="s">
        <v>115</v>
      </c>
      <c r="B752" s="119" t="s">
        <v>397</v>
      </c>
      <c r="C752" s="119">
        <v>9558.0499999999993</v>
      </c>
      <c r="D752" s="119">
        <v>9585</v>
      </c>
      <c r="E752" s="119">
        <v>9458.9</v>
      </c>
      <c r="F752" s="119">
        <v>9509.7000000000007</v>
      </c>
      <c r="G752" s="119">
        <v>9500</v>
      </c>
      <c r="H752" s="119">
        <v>9571.5499999999993</v>
      </c>
      <c r="I752" s="119">
        <v>462650</v>
      </c>
      <c r="J752" s="119">
        <v>4406304638.5500002</v>
      </c>
      <c r="K752" s="121">
        <v>43131</v>
      </c>
      <c r="L752" s="119">
        <v>56342</v>
      </c>
      <c r="M752" s="119" t="s">
        <v>1357</v>
      </c>
    </row>
    <row r="753" spans="1:13">
      <c r="A753" s="119" t="s">
        <v>2812</v>
      </c>
      <c r="B753" s="119" t="s">
        <v>397</v>
      </c>
      <c r="C753" s="119">
        <v>632.95000000000005</v>
      </c>
      <c r="D753" s="119">
        <v>642</v>
      </c>
      <c r="E753" s="119">
        <v>611.04999999999995</v>
      </c>
      <c r="F753" s="119">
        <v>628.9</v>
      </c>
      <c r="G753" s="119">
        <v>633.75</v>
      </c>
      <c r="H753" s="119">
        <v>638.45000000000005</v>
      </c>
      <c r="I753" s="119">
        <v>37947</v>
      </c>
      <c r="J753" s="119">
        <v>23923386.5</v>
      </c>
      <c r="K753" s="121">
        <v>43131</v>
      </c>
      <c r="L753" s="119">
        <v>1663</v>
      </c>
      <c r="M753" s="119" t="s">
        <v>2813</v>
      </c>
    </row>
    <row r="754" spans="1:13">
      <c r="A754" s="119" t="s">
        <v>1358</v>
      </c>
      <c r="B754" s="119" t="s">
        <v>397</v>
      </c>
      <c r="C754" s="119">
        <v>467</v>
      </c>
      <c r="D754" s="119">
        <v>493.3</v>
      </c>
      <c r="E754" s="119">
        <v>460.5</v>
      </c>
      <c r="F754" s="119">
        <v>479.65</v>
      </c>
      <c r="G754" s="119">
        <v>479.35</v>
      </c>
      <c r="H754" s="119">
        <v>467.35</v>
      </c>
      <c r="I754" s="119">
        <v>687821</v>
      </c>
      <c r="J754" s="119">
        <v>332059289.30000001</v>
      </c>
      <c r="K754" s="121">
        <v>43131</v>
      </c>
      <c r="L754" s="119">
        <v>17067</v>
      </c>
      <c r="M754" s="119" t="s">
        <v>1359</v>
      </c>
    </row>
    <row r="755" spans="1:13">
      <c r="A755" s="119" t="s">
        <v>2743</v>
      </c>
      <c r="B755" s="119" t="s">
        <v>397</v>
      </c>
      <c r="C755" s="119">
        <v>924.5</v>
      </c>
      <c r="D755" s="119">
        <v>934.95</v>
      </c>
      <c r="E755" s="119">
        <v>923.95</v>
      </c>
      <c r="F755" s="119">
        <v>928.6</v>
      </c>
      <c r="G755" s="119">
        <v>934.95</v>
      </c>
      <c r="H755" s="119">
        <v>921.75</v>
      </c>
      <c r="I755" s="119">
        <v>3525</v>
      </c>
      <c r="J755" s="119">
        <v>3262740.3</v>
      </c>
      <c r="K755" s="121">
        <v>43131</v>
      </c>
      <c r="L755" s="119">
        <v>296</v>
      </c>
      <c r="M755" s="119" t="s">
        <v>2744</v>
      </c>
    </row>
    <row r="756" spans="1:13">
      <c r="A756" s="119" t="s">
        <v>1360</v>
      </c>
      <c r="B756" s="119" t="s">
        <v>397</v>
      </c>
      <c r="C756" s="119">
        <v>66.349999999999994</v>
      </c>
      <c r="D756" s="119">
        <v>71.7</v>
      </c>
      <c r="E756" s="119">
        <v>66.3</v>
      </c>
      <c r="F756" s="119">
        <v>67.5</v>
      </c>
      <c r="G756" s="119">
        <v>67</v>
      </c>
      <c r="H756" s="119">
        <v>65.900000000000006</v>
      </c>
      <c r="I756" s="119">
        <v>457105</v>
      </c>
      <c r="J756" s="119">
        <v>31655584.399999999</v>
      </c>
      <c r="K756" s="121">
        <v>43131</v>
      </c>
      <c r="L756" s="119">
        <v>3703</v>
      </c>
      <c r="M756" s="119" t="s">
        <v>1361</v>
      </c>
    </row>
    <row r="757" spans="1:13">
      <c r="A757" s="119" t="s">
        <v>2229</v>
      </c>
      <c r="B757" s="119" t="s">
        <v>397</v>
      </c>
      <c r="C757" s="119">
        <v>114.95</v>
      </c>
      <c r="D757" s="119">
        <v>115.2</v>
      </c>
      <c r="E757" s="119">
        <v>113.5</v>
      </c>
      <c r="F757" s="119">
        <v>114</v>
      </c>
      <c r="G757" s="119">
        <v>113.8</v>
      </c>
      <c r="H757" s="119">
        <v>115.5</v>
      </c>
      <c r="I757" s="119">
        <v>338410</v>
      </c>
      <c r="J757" s="119">
        <v>38606300.200000003</v>
      </c>
      <c r="K757" s="121">
        <v>43131</v>
      </c>
      <c r="L757" s="119">
        <v>7091</v>
      </c>
      <c r="M757" s="119" t="s">
        <v>2230</v>
      </c>
    </row>
    <row r="758" spans="1:13">
      <c r="A758" s="119" t="s">
        <v>2210</v>
      </c>
      <c r="B758" s="119" t="s">
        <v>397</v>
      </c>
      <c r="C758" s="119">
        <v>80.25</v>
      </c>
      <c r="D758" s="119">
        <v>83.35</v>
      </c>
      <c r="E758" s="119">
        <v>80.25</v>
      </c>
      <c r="F758" s="119">
        <v>81.349999999999994</v>
      </c>
      <c r="G758" s="119">
        <v>81.05</v>
      </c>
      <c r="H758" s="119">
        <v>80.2</v>
      </c>
      <c r="I758" s="119">
        <v>113868</v>
      </c>
      <c r="J758" s="119">
        <v>9359664.3000000007</v>
      </c>
      <c r="K758" s="121">
        <v>43131</v>
      </c>
      <c r="L758" s="119">
        <v>1007</v>
      </c>
      <c r="M758" s="119" t="s">
        <v>2212</v>
      </c>
    </row>
    <row r="759" spans="1:13">
      <c r="A759" s="119" t="s">
        <v>1363</v>
      </c>
      <c r="B759" s="119" t="s">
        <v>397</v>
      </c>
      <c r="C759" s="119">
        <v>502.05</v>
      </c>
      <c r="D759" s="119">
        <v>504.95</v>
      </c>
      <c r="E759" s="119">
        <v>491.55</v>
      </c>
      <c r="F759" s="119">
        <v>493.05</v>
      </c>
      <c r="G759" s="119">
        <v>493.2</v>
      </c>
      <c r="H759" s="119">
        <v>506.2</v>
      </c>
      <c r="I759" s="119">
        <v>42314</v>
      </c>
      <c r="J759" s="119">
        <v>21105950.600000001</v>
      </c>
      <c r="K759" s="121">
        <v>43131</v>
      </c>
      <c r="L759" s="119">
        <v>1246</v>
      </c>
      <c r="M759" s="119" t="s">
        <v>1364</v>
      </c>
    </row>
    <row r="760" spans="1:13">
      <c r="A760" s="119" t="s">
        <v>2408</v>
      </c>
      <c r="B760" s="119" t="s">
        <v>397</v>
      </c>
      <c r="C760" s="119">
        <v>444.85</v>
      </c>
      <c r="D760" s="119">
        <v>456</v>
      </c>
      <c r="E760" s="119">
        <v>422.55</v>
      </c>
      <c r="F760" s="119">
        <v>432.3</v>
      </c>
      <c r="G760" s="119">
        <v>429.15</v>
      </c>
      <c r="H760" s="119">
        <v>446.55</v>
      </c>
      <c r="I760" s="119">
        <v>24054</v>
      </c>
      <c r="J760" s="119">
        <v>10470890.35</v>
      </c>
      <c r="K760" s="121">
        <v>43131</v>
      </c>
      <c r="L760" s="119">
        <v>836</v>
      </c>
      <c r="M760" s="119" t="s">
        <v>2409</v>
      </c>
    </row>
    <row r="761" spans="1:13">
      <c r="A761" s="119" t="s">
        <v>1365</v>
      </c>
      <c r="B761" s="119" t="s">
        <v>397</v>
      </c>
      <c r="C761" s="119">
        <v>42.05</v>
      </c>
      <c r="D761" s="119">
        <v>42.35</v>
      </c>
      <c r="E761" s="119">
        <v>40.549999999999997</v>
      </c>
      <c r="F761" s="119">
        <v>41.1</v>
      </c>
      <c r="G761" s="119">
        <v>41.25</v>
      </c>
      <c r="H761" s="119">
        <v>41.9</v>
      </c>
      <c r="I761" s="119">
        <v>63422</v>
      </c>
      <c r="J761" s="119">
        <v>2622527.9500000002</v>
      </c>
      <c r="K761" s="121">
        <v>43131</v>
      </c>
      <c r="L761" s="119">
        <v>716</v>
      </c>
      <c r="M761" s="119" t="s">
        <v>1366</v>
      </c>
    </row>
    <row r="762" spans="1:13">
      <c r="A762" s="119" t="s">
        <v>357</v>
      </c>
      <c r="B762" s="119" t="s">
        <v>397</v>
      </c>
      <c r="C762" s="119">
        <v>3285</v>
      </c>
      <c r="D762" s="119">
        <v>3309.7</v>
      </c>
      <c r="E762" s="119">
        <v>3265</v>
      </c>
      <c r="F762" s="119">
        <v>3285.6</v>
      </c>
      <c r="G762" s="119">
        <v>3274</v>
      </c>
      <c r="H762" s="119">
        <v>3281.15</v>
      </c>
      <c r="I762" s="119">
        <v>434481</v>
      </c>
      <c r="J762" s="119">
        <v>1428318053.5999999</v>
      </c>
      <c r="K762" s="121">
        <v>43131</v>
      </c>
      <c r="L762" s="119">
        <v>22251</v>
      </c>
      <c r="M762" s="119" t="s">
        <v>1367</v>
      </c>
    </row>
    <row r="763" spans="1:13">
      <c r="A763" s="119" t="s">
        <v>116</v>
      </c>
      <c r="B763" s="119" t="s">
        <v>397</v>
      </c>
      <c r="C763" s="119">
        <v>174.95</v>
      </c>
      <c r="D763" s="119">
        <v>175.75</v>
      </c>
      <c r="E763" s="119">
        <v>170</v>
      </c>
      <c r="F763" s="119">
        <v>170.4</v>
      </c>
      <c r="G763" s="119">
        <v>170.7</v>
      </c>
      <c r="H763" s="119">
        <v>174.85</v>
      </c>
      <c r="I763" s="119">
        <v>246034</v>
      </c>
      <c r="J763" s="119">
        <v>42313918.25</v>
      </c>
      <c r="K763" s="121">
        <v>43131</v>
      </c>
      <c r="L763" s="119">
        <v>4305</v>
      </c>
      <c r="M763" s="119" t="s">
        <v>1368</v>
      </c>
    </row>
    <row r="764" spans="1:13">
      <c r="A764" s="119" t="s">
        <v>1369</v>
      </c>
      <c r="B764" s="119" t="s">
        <v>397</v>
      </c>
      <c r="C764" s="119">
        <v>788</v>
      </c>
      <c r="D764" s="119">
        <v>788</v>
      </c>
      <c r="E764" s="119">
        <v>770.15</v>
      </c>
      <c r="F764" s="119">
        <v>775.7</v>
      </c>
      <c r="G764" s="119">
        <v>773</v>
      </c>
      <c r="H764" s="119">
        <v>770.5</v>
      </c>
      <c r="I764" s="119">
        <v>791384</v>
      </c>
      <c r="J764" s="119">
        <v>616112749.45000005</v>
      </c>
      <c r="K764" s="121">
        <v>43131</v>
      </c>
      <c r="L764" s="119">
        <v>21650</v>
      </c>
      <c r="M764" s="119" t="s">
        <v>1370</v>
      </c>
    </row>
    <row r="765" spans="1:13">
      <c r="A765" s="119" t="s">
        <v>1371</v>
      </c>
      <c r="B765" s="119" t="s">
        <v>397</v>
      </c>
      <c r="C765" s="119">
        <v>105.55</v>
      </c>
      <c r="D765" s="119">
        <v>108.5</v>
      </c>
      <c r="E765" s="119">
        <v>103.25</v>
      </c>
      <c r="F765" s="119">
        <v>104.4</v>
      </c>
      <c r="G765" s="119">
        <v>104.2</v>
      </c>
      <c r="H765" s="119">
        <v>106.1</v>
      </c>
      <c r="I765" s="119">
        <v>2034567</v>
      </c>
      <c r="J765" s="119">
        <v>214391336.80000001</v>
      </c>
      <c r="K765" s="121">
        <v>43131</v>
      </c>
      <c r="L765" s="119">
        <v>16860</v>
      </c>
      <c r="M765" s="119" t="s">
        <v>1372</v>
      </c>
    </row>
    <row r="766" spans="1:13">
      <c r="A766" s="119" t="s">
        <v>1373</v>
      </c>
      <c r="B766" s="119" t="s">
        <v>397</v>
      </c>
      <c r="C766" s="119">
        <v>116</v>
      </c>
      <c r="D766" s="119">
        <v>117</v>
      </c>
      <c r="E766" s="119">
        <v>113.15</v>
      </c>
      <c r="F766" s="119">
        <v>115.05</v>
      </c>
      <c r="G766" s="119">
        <v>114.3</v>
      </c>
      <c r="H766" s="119">
        <v>115.95</v>
      </c>
      <c r="I766" s="119">
        <v>78146</v>
      </c>
      <c r="J766" s="119">
        <v>9049391.8499999996</v>
      </c>
      <c r="K766" s="121">
        <v>43131</v>
      </c>
      <c r="L766" s="119">
        <v>1219</v>
      </c>
      <c r="M766" s="119" t="s">
        <v>1374</v>
      </c>
    </row>
    <row r="767" spans="1:13">
      <c r="A767" s="119" t="s">
        <v>1375</v>
      </c>
      <c r="B767" s="119" t="s">
        <v>397</v>
      </c>
      <c r="C767" s="119">
        <v>89</v>
      </c>
      <c r="D767" s="119">
        <v>91.95</v>
      </c>
      <c r="E767" s="119">
        <v>87.25</v>
      </c>
      <c r="F767" s="119">
        <v>88.6</v>
      </c>
      <c r="G767" s="119">
        <v>89</v>
      </c>
      <c r="H767" s="119">
        <v>88.5</v>
      </c>
      <c r="I767" s="119">
        <v>665095</v>
      </c>
      <c r="J767" s="119">
        <v>59369909.950000003</v>
      </c>
      <c r="K767" s="121">
        <v>43131</v>
      </c>
      <c r="L767" s="119">
        <v>4517</v>
      </c>
      <c r="M767" s="119" t="s">
        <v>1376</v>
      </c>
    </row>
    <row r="768" spans="1:13">
      <c r="A768" s="119" t="s">
        <v>1377</v>
      </c>
      <c r="B768" s="119" t="s">
        <v>397</v>
      </c>
      <c r="C768" s="119">
        <v>39.200000000000003</v>
      </c>
      <c r="D768" s="119">
        <v>40.950000000000003</v>
      </c>
      <c r="E768" s="119">
        <v>39.049999999999997</v>
      </c>
      <c r="F768" s="119">
        <v>39.5</v>
      </c>
      <c r="G768" s="119">
        <v>39.200000000000003</v>
      </c>
      <c r="H768" s="119">
        <v>39.950000000000003</v>
      </c>
      <c r="I768" s="119">
        <v>1436193</v>
      </c>
      <c r="J768" s="119">
        <v>57478452.299999997</v>
      </c>
      <c r="K768" s="121">
        <v>43131</v>
      </c>
      <c r="L768" s="119">
        <v>5994</v>
      </c>
      <c r="M768" s="119" t="s">
        <v>1378</v>
      </c>
    </row>
    <row r="769" spans="1:13">
      <c r="A769" s="119" t="s">
        <v>1379</v>
      </c>
      <c r="B769" s="119" t="s">
        <v>397</v>
      </c>
      <c r="C769" s="119">
        <v>1475.05</v>
      </c>
      <c r="D769" s="119">
        <v>1492.45</v>
      </c>
      <c r="E769" s="119">
        <v>1441.2</v>
      </c>
      <c r="F769" s="119">
        <v>1451.45</v>
      </c>
      <c r="G769" s="119">
        <v>1460</v>
      </c>
      <c r="H769" s="119">
        <v>1496.35</v>
      </c>
      <c r="I769" s="119">
        <v>17183</v>
      </c>
      <c r="J769" s="119">
        <v>25298827.949999999</v>
      </c>
      <c r="K769" s="121">
        <v>43131</v>
      </c>
      <c r="L769" s="119">
        <v>1202</v>
      </c>
      <c r="M769" s="119" t="s">
        <v>1380</v>
      </c>
    </row>
    <row r="770" spans="1:13">
      <c r="A770" s="119" t="s">
        <v>2913</v>
      </c>
      <c r="B770" s="119" t="s">
        <v>397</v>
      </c>
      <c r="C770" s="119">
        <v>3.5</v>
      </c>
      <c r="D770" s="119">
        <v>3.6</v>
      </c>
      <c r="E770" s="119">
        <v>3.35</v>
      </c>
      <c r="F770" s="119">
        <v>3.4</v>
      </c>
      <c r="G770" s="119">
        <v>3.45</v>
      </c>
      <c r="H770" s="119">
        <v>3.55</v>
      </c>
      <c r="I770" s="119">
        <v>61304</v>
      </c>
      <c r="J770" s="119">
        <v>210295.8</v>
      </c>
      <c r="K770" s="121">
        <v>43131</v>
      </c>
      <c r="L770" s="119">
        <v>106</v>
      </c>
      <c r="M770" s="119" t="s">
        <v>2914</v>
      </c>
    </row>
    <row r="771" spans="1:13">
      <c r="A771" s="119" t="s">
        <v>361</v>
      </c>
      <c r="B771" s="119" t="s">
        <v>397</v>
      </c>
      <c r="C771" s="119">
        <v>532.9</v>
      </c>
      <c r="D771" s="119">
        <v>538.85</v>
      </c>
      <c r="E771" s="119">
        <v>526.65</v>
      </c>
      <c r="F771" s="119">
        <v>534.25</v>
      </c>
      <c r="G771" s="119">
        <v>534.5</v>
      </c>
      <c r="H771" s="119">
        <v>527.75</v>
      </c>
      <c r="I771" s="119">
        <v>643910</v>
      </c>
      <c r="J771" s="119">
        <v>342999580.14999998</v>
      </c>
      <c r="K771" s="121">
        <v>43131</v>
      </c>
      <c r="L771" s="119">
        <v>17251</v>
      </c>
      <c r="M771" s="119" t="s">
        <v>1381</v>
      </c>
    </row>
    <row r="772" spans="1:13">
      <c r="A772" s="119" t="s">
        <v>2201</v>
      </c>
      <c r="B772" s="119" t="s">
        <v>397</v>
      </c>
      <c r="C772" s="119">
        <v>1017.95</v>
      </c>
      <c r="D772" s="119">
        <v>1026.75</v>
      </c>
      <c r="E772" s="119">
        <v>1002.25</v>
      </c>
      <c r="F772" s="119">
        <v>1021.4</v>
      </c>
      <c r="G772" s="119">
        <v>1021.4</v>
      </c>
      <c r="H772" s="119">
        <v>1017.3</v>
      </c>
      <c r="I772" s="119">
        <v>244219</v>
      </c>
      <c r="J772" s="119">
        <v>247378167.84999999</v>
      </c>
      <c r="K772" s="121">
        <v>43131</v>
      </c>
      <c r="L772" s="119">
        <v>7580</v>
      </c>
      <c r="M772" s="119" t="s">
        <v>2202</v>
      </c>
    </row>
    <row r="773" spans="1:13">
      <c r="A773" s="119" t="s">
        <v>1382</v>
      </c>
      <c r="B773" s="119" t="s">
        <v>397</v>
      </c>
      <c r="C773" s="119">
        <v>349</v>
      </c>
      <c r="D773" s="119">
        <v>354</v>
      </c>
      <c r="E773" s="119">
        <v>325.8</v>
      </c>
      <c r="F773" s="119">
        <v>330.6</v>
      </c>
      <c r="G773" s="119">
        <v>329.95</v>
      </c>
      <c r="H773" s="119">
        <v>346.6</v>
      </c>
      <c r="I773" s="119">
        <v>144484</v>
      </c>
      <c r="J773" s="119">
        <v>48285740.100000001</v>
      </c>
      <c r="K773" s="121">
        <v>43131</v>
      </c>
      <c r="L773" s="119">
        <v>3921</v>
      </c>
      <c r="M773" s="119" t="s">
        <v>1383</v>
      </c>
    </row>
    <row r="774" spans="1:13">
      <c r="A774" s="119" t="s">
        <v>2585</v>
      </c>
      <c r="B774" s="119" t="s">
        <v>397</v>
      </c>
      <c r="C774" s="119">
        <v>76.25</v>
      </c>
      <c r="D774" s="119">
        <v>76.25</v>
      </c>
      <c r="E774" s="119">
        <v>74.400000000000006</v>
      </c>
      <c r="F774" s="119">
        <v>74.900000000000006</v>
      </c>
      <c r="G774" s="119">
        <v>74.88</v>
      </c>
      <c r="H774" s="119">
        <v>76.25</v>
      </c>
      <c r="I774" s="119">
        <v>9526</v>
      </c>
      <c r="J774" s="119">
        <v>714130.82</v>
      </c>
      <c r="K774" s="121">
        <v>43131</v>
      </c>
      <c r="L774" s="119">
        <v>68</v>
      </c>
      <c r="M774" s="119" t="s">
        <v>2586</v>
      </c>
    </row>
    <row r="775" spans="1:13">
      <c r="A775" s="119" t="s">
        <v>1384</v>
      </c>
      <c r="B775" s="119" t="s">
        <v>397</v>
      </c>
      <c r="C775" s="119">
        <v>200.3</v>
      </c>
      <c r="D775" s="119">
        <v>205</v>
      </c>
      <c r="E775" s="119">
        <v>198</v>
      </c>
      <c r="F775" s="119">
        <v>199.6</v>
      </c>
      <c r="G775" s="119">
        <v>199.3</v>
      </c>
      <c r="H775" s="119">
        <v>201.05</v>
      </c>
      <c r="I775" s="119">
        <v>184533</v>
      </c>
      <c r="J775" s="119">
        <v>37184171.299999997</v>
      </c>
      <c r="K775" s="121">
        <v>43131</v>
      </c>
      <c r="L775" s="119">
        <v>3233</v>
      </c>
      <c r="M775" s="119" t="s">
        <v>1385</v>
      </c>
    </row>
    <row r="776" spans="1:13">
      <c r="A776" s="119" t="s">
        <v>1386</v>
      </c>
      <c r="B776" s="119" t="s">
        <v>397</v>
      </c>
      <c r="C776" s="119">
        <v>1225.05</v>
      </c>
      <c r="D776" s="119">
        <v>1249.45</v>
      </c>
      <c r="E776" s="119">
        <v>1205.05</v>
      </c>
      <c r="F776" s="119">
        <v>1233.4000000000001</v>
      </c>
      <c r="G776" s="119">
        <v>1239.0999999999999</v>
      </c>
      <c r="H776" s="119">
        <v>1230</v>
      </c>
      <c r="I776" s="119">
        <v>96380</v>
      </c>
      <c r="J776" s="119">
        <v>117997354.75</v>
      </c>
      <c r="K776" s="121">
        <v>43131</v>
      </c>
      <c r="L776" s="119">
        <v>6212</v>
      </c>
      <c r="M776" s="119" t="s">
        <v>2274</v>
      </c>
    </row>
    <row r="777" spans="1:13">
      <c r="A777" s="119" t="s">
        <v>2235</v>
      </c>
      <c r="B777" s="119" t="s">
        <v>397</v>
      </c>
      <c r="C777" s="119">
        <v>78</v>
      </c>
      <c r="D777" s="119">
        <v>78</v>
      </c>
      <c r="E777" s="119">
        <v>75.3</v>
      </c>
      <c r="F777" s="119">
        <v>75.95</v>
      </c>
      <c r="G777" s="119">
        <v>75.5</v>
      </c>
      <c r="H777" s="119">
        <v>77.5</v>
      </c>
      <c r="I777" s="119">
        <v>19238</v>
      </c>
      <c r="J777" s="119">
        <v>1475225.9</v>
      </c>
      <c r="K777" s="121">
        <v>43131</v>
      </c>
      <c r="L777" s="119">
        <v>275</v>
      </c>
      <c r="M777" s="119" t="s">
        <v>2236</v>
      </c>
    </row>
    <row r="778" spans="1:13">
      <c r="A778" s="119" t="s">
        <v>117</v>
      </c>
      <c r="B778" s="119" t="s">
        <v>397</v>
      </c>
      <c r="C778" s="119">
        <v>774</v>
      </c>
      <c r="D778" s="119">
        <v>779.15</v>
      </c>
      <c r="E778" s="119">
        <v>762.55</v>
      </c>
      <c r="F778" s="119">
        <v>770</v>
      </c>
      <c r="G778" s="119">
        <v>768</v>
      </c>
      <c r="H778" s="119">
        <v>764.45</v>
      </c>
      <c r="I778" s="119">
        <v>1590667</v>
      </c>
      <c r="J778" s="119">
        <v>1225386278.75</v>
      </c>
      <c r="K778" s="121">
        <v>43131</v>
      </c>
      <c r="L778" s="119">
        <v>41039</v>
      </c>
      <c r="M778" s="119" t="s">
        <v>1387</v>
      </c>
    </row>
    <row r="779" spans="1:13">
      <c r="A779" s="119" t="s">
        <v>1388</v>
      </c>
      <c r="B779" s="119" t="s">
        <v>397</v>
      </c>
      <c r="C779" s="119">
        <v>53.1</v>
      </c>
      <c r="D779" s="119">
        <v>54</v>
      </c>
      <c r="E779" s="119">
        <v>51.7</v>
      </c>
      <c r="F779" s="119">
        <v>53</v>
      </c>
      <c r="G779" s="119">
        <v>52.85</v>
      </c>
      <c r="H779" s="119">
        <v>54</v>
      </c>
      <c r="I779" s="119">
        <v>471190</v>
      </c>
      <c r="J779" s="119">
        <v>24941857.550000001</v>
      </c>
      <c r="K779" s="121">
        <v>43131</v>
      </c>
      <c r="L779" s="119">
        <v>2783</v>
      </c>
      <c r="M779" s="119" t="s">
        <v>1389</v>
      </c>
    </row>
    <row r="780" spans="1:13">
      <c r="A780" s="119" t="s">
        <v>1390</v>
      </c>
      <c r="B780" s="119" t="s">
        <v>397</v>
      </c>
      <c r="C780" s="119">
        <v>136.25</v>
      </c>
      <c r="D780" s="119">
        <v>137.30000000000001</v>
      </c>
      <c r="E780" s="119">
        <v>133.9</v>
      </c>
      <c r="F780" s="119">
        <v>134.30000000000001</v>
      </c>
      <c r="G780" s="119">
        <v>134</v>
      </c>
      <c r="H780" s="119">
        <v>136.65</v>
      </c>
      <c r="I780" s="119">
        <v>296601</v>
      </c>
      <c r="J780" s="119">
        <v>40088009.149999999</v>
      </c>
      <c r="K780" s="121">
        <v>43131</v>
      </c>
      <c r="L780" s="119">
        <v>2610</v>
      </c>
      <c r="M780" s="119" t="s">
        <v>1391</v>
      </c>
    </row>
    <row r="781" spans="1:13">
      <c r="A781" s="119" t="s">
        <v>1392</v>
      </c>
      <c r="B781" s="119" t="s">
        <v>397</v>
      </c>
      <c r="C781" s="119">
        <v>1110</v>
      </c>
      <c r="D781" s="119">
        <v>1110</v>
      </c>
      <c r="E781" s="119">
        <v>1090</v>
      </c>
      <c r="F781" s="119">
        <v>1091.05</v>
      </c>
      <c r="G781" s="119">
        <v>1090</v>
      </c>
      <c r="H781" s="119">
        <v>1113.3</v>
      </c>
      <c r="I781" s="119">
        <v>6098</v>
      </c>
      <c r="J781" s="119">
        <v>6657094.2999999998</v>
      </c>
      <c r="K781" s="121">
        <v>43131</v>
      </c>
      <c r="L781" s="119">
        <v>283</v>
      </c>
      <c r="M781" s="119" t="s">
        <v>1393</v>
      </c>
    </row>
    <row r="782" spans="1:13">
      <c r="A782" s="119" t="s">
        <v>1394</v>
      </c>
      <c r="B782" s="119" t="s">
        <v>397</v>
      </c>
      <c r="C782" s="119">
        <v>60.5</v>
      </c>
      <c r="D782" s="119">
        <v>61.95</v>
      </c>
      <c r="E782" s="119">
        <v>60.25</v>
      </c>
      <c r="F782" s="119">
        <v>61.35</v>
      </c>
      <c r="G782" s="119">
        <v>61.45</v>
      </c>
      <c r="H782" s="119">
        <v>60.6</v>
      </c>
      <c r="I782" s="119">
        <v>2075608</v>
      </c>
      <c r="J782" s="119">
        <v>127077673.65000001</v>
      </c>
      <c r="K782" s="121">
        <v>43131</v>
      </c>
      <c r="L782" s="119">
        <v>9108</v>
      </c>
      <c r="M782" s="119" t="s">
        <v>1395</v>
      </c>
    </row>
    <row r="783" spans="1:13">
      <c r="A783" s="119" t="s">
        <v>1396</v>
      </c>
      <c r="B783" s="119" t="s">
        <v>397</v>
      </c>
      <c r="C783" s="119">
        <v>39.25</v>
      </c>
      <c r="D783" s="119">
        <v>40</v>
      </c>
      <c r="E783" s="119">
        <v>39</v>
      </c>
      <c r="F783" s="119">
        <v>39.75</v>
      </c>
      <c r="G783" s="119">
        <v>39.6</v>
      </c>
      <c r="H783" s="119">
        <v>40</v>
      </c>
      <c r="I783" s="119">
        <v>82598</v>
      </c>
      <c r="J783" s="119">
        <v>3275262.15</v>
      </c>
      <c r="K783" s="121">
        <v>43131</v>
      </c>
      <c r="L783" s="119">
        <v>1018</v>
      </c>
      <c r="M783" s="119" t="s">
        <v>1397</v>
      </c>
    </row>
    <row r="784" spans="1:13">
      <c r="A784" s="119" t="s">
        <v>2993</v>
      </c>
      <c r="B784" s="119" t="s">
        <v>397</v>
      </c>
      <c r="C784" s="119">
        <v>398</v>
      </c>
      <c r="D784" s="119">
        <v>404.7</v>
      </c>
      <c r="E784" s="119">
        <v>388.3</v>
      </c>
      <c r="F784" s="119">
        <v>397.2</v>
      </c>
      <c r="G784" s="119">
        <v>389</v>
      </c>
      <c r="H784" s="119">
        <v>398.65</v>
      </c>
      <c r="I784" s="119">
        <v>33777</v>
      </c>
      <c r="J784" s="119">
        <v>13448699.25</v>
      </c>
      <c r="K784" s="121">
        <v>43131</v>
      </c>
      <c r="L784" s="119">
        <v>342</v>
      </c>
      <c r="M784" s="119" t="s">
        <v>1652</v>
      </c>
    </row>
    <row r="785" spans="1:13">
      <c r="A785" s="119" t="s">
        <v>1398</v>
      </c>
      <c r="B785" s="119" t="s">
        <v>397</v>
      </c>
      <c r="C785" s="119">
        <v>244</v>
      </c>
      <c r="D785" s="119">
        <v>246.05</v>
      </c>
      <c r="E785" s="119">
        <v>238</v>
      </c>
      <c r="F785" s="119">
        <v>242.45</v>
      </c>
      <c r="G785" s="119">
        <v>242.55</v>
      </c>
      <c r="H785" s="119">
        <v>244.2</v>
      </c>
      <c r="I785" s="119">
        <v>396500</v>
      </c>
      <c r="J785" s="119">
        <v>95846448.049999997</v>
      </c>
      <c r="K785" s="121">
        <v>43131</v>
      </c>
      <c r="L785" s="119">
        <v>7046</v>
      </c>
      <c r="M785" s="119" t="s">
        <v>1399</v>
      </c>
    </row>
    <row r="786" spans="1:13">
      <c r="A786" s="119" t="s">
        <v>1400</v>
      </c>
      <c r="B786" s="119" t="s">
        <v>397</v>
      </c>
      <c r="C786" s="119">
        <v>343.3</v>
      </c>
      <c r="D786" s="119">
        <v>359.75</v>
      </c>
      <c r="E786" s="119">
        <v>335</v>
      </c>
      <c r="F786" s="119">
        <v>344.55</v>
      </c>
      <c r="G786" s="119">
        <v>340</v>
      </c>
      <c r="H786" s="119">
        <v>348.95</v>
      </c>
      <c r="I786" s="119">
        <v>68636</v>
      </c>
      <c r="J786" s="119">
        <v>23381159.199999999</v>
      </c>
      <c r="K786" s="121">
        <v>43131</v>
      </c>
      <c r="L786" s="119">
        <v>2379</v>
      </c>
      <c r="M786" s="119" t="s">
        <v>1401</v>
      </c>
    </row>
    <row r="787" spans="1:13">
      <c r="A787" s="119" t="s">
        <v>1402</v>
      </c>
      <c r="B787" s="119" t="s">
        <v>397</v>
      </c>
      <c r="C787" s="119">
        <v>29.4</v>
      </c>
      <c r="D787" s="119">
        <v>29.85</v>
      </c>
      <c r="E787" s="119">
        <v>27.4</v>
      </c>
      <c r="F787" s="119">
        <v>27.55</v>
      </c>
      <c r="G787" s="119">
        <v>27.6</v>
      </c>
      <c r="H787" s="119">
        <v>28.85</v>
      </c>
      <c r="I787" s="119">
        <v>2018347</v>
      </c>
      <c r="J787" s="119">
        <v>57739567.450000003</v>
      </c>
      <c r="K787" s="121">
        <v>43131</v>
      </c>
      <c r="L787" s="119">
        <v>4607</v>
      </c>
      <c r="M787" s="119" t="s">
        <v>1403</v>
      </c>
    </row>
    <row r="788" spans="1:13">
      <c r="A788" s="119" t="s">
        <v>1404</v>
      </c>
      <c r="B788" s="119" t="s">
        <v>397</v>
      </c>
      <c r="C788" s="119">
        <v>2574</v>
      </c>
      <c r="D788" s="119">
        <v>2594.35</v>
      </c>
      <c r="E788" s="119">
        <v>2544.0500000000002</v>
      </c>
      <c r="F788" s="119">
        <v>2568.5500000000002</v>
      </c>
      <c r="G788" s="119">
        <v>2562</v>
      </c>
      <c r="H788" s="119">
        <v>2573</v>
      </c>
      <c r="I788" s="119">
        <v>9953</v>
      </c>
      <c r="J788" s="119">
        <v>25518575.75</v>
      </c>
      <c r="K788" s="121">
        <v>43131</v>
      </c>
      <c r="L788" s="119">
        <v>687</v>
      </c>
      <c r="M788" s="119" t="s">
        <v>1405</v>
      </c>
    </row>
    <row r="789" spans="1:13">
      <c r="A789" s="119" t="s">
        <v>1406</v>
      </c>
      <c r="B789" s="119" t="s">
        <v>397</v>
      </c>
      <c r="C789" s="119">
        <v>590.04999999999995</v>
      </c>
      <c r="D789" s="119">
        <v>607.9</v>
      </c>
      <c r="E789" s="119">
        <v>580</v>
      </c>
      <c r="F789" s="119">
        <v>588.1</v>
      </c>
      <c r="G789" s="119">
        <v>584</v>
      </c>
      <c r="H789" s="119">
        <v>606.20000000000005</v>
      </c>
      <c r="I789" s="119">
        <v>32207</v>
      </c>
      <c r="J789" s="119">
        <v>19154027.25</v>
      </c>
      <c r="K789" s="121">
        <v>43131</v>
      </c>
      <c r="L789" s="119">
        <v>1202</v>
      </c>
      <c r="M789" s="119" t="s">
        <v>1407</v>
      </c>
    </row>
    <row r="790" spans="1:13">
      <c r="A790" s="119" t="s">
        <v>1408</v>
      </c>
      <c r="B790" s="119" t="s">
        <v>397</v>
      </c>
      <c r="C790" s="119">
        <v>52.05</v>
      </c>
      <c r="D790" s="119">
        <v>55.5</v>
      </c>
      <c r="E790" s="119">
        <v>52.05</v>
      </c>
      <c r="F790" s="119">
        <v>53.9</v>
      </c>
      <c r="G790" s="119">
        <v>54</v>
      </c>
      <c r="H790" s="119">
        <v>52.5</v>
      </c>
      <c r="I790" s="119">
        <v>206976</v>
      </c>
      <c r="J790" s="119">
        <v>11235475.6</v>
      </c>
      <c r="K790" s="121">
        <v>43131</v>
      </c>
      <c r="L790" s="119">
        <v>513</v>
      </c>
      <c r="M790" s="119" t="s">
        <v>1409</v>
      </c>
    </row>
    <row r="791" spans="1:13">
      <c r="A791" s="119" t="s">
        <v>1410</v>
      </c>
      <c r="B791" s="119" t="s">
        <v>397</v>
      </c>
      <c r="C791" s="119">
        <v>34.6</v>
      </c>
      <c r="D791" s="119">
        <v>36.200000000000003</v>
      </c>
      <c r="E791" s="119">
        <v>33.5</v>
      </c>
      <c r="F791" s="119">
        <v>34.9</v>
      </c>
      <c r="G791" s="119">
        <v>34.950000000000003</v>
      </c>
      <c r="H791" s="119">
        <v>34.9</v>
      </c>
      <c r="I791" s="119">
        <v>1896447</v>
      </c>
      <c r="J791" s="119">
        <v>66680533.350000001</v>
      </c>
      <c r="K791" s="121">
        <v>43131</v>
      </c>
      <c r="L791" s="119">
        <v>6028</v>
      </c>
      <c r="M791" s="119" t="s">
        <v>1411</v>
      </c>
    </row>
    <row r="792" spans="1:13">
      <c r="A792" s="119" t="s">
        <v>118</v>
      </c>
      <c r="B792" s="119" t="s">
        <v>397</v>
      </c>
      <c r="C792" s="119">
        <v>362</v>
      </c>
      <c r="D792" s="119">
        <v>367.55</v>
      </c>
      <c r="E792" s="119">
        <v>360.4</v>
      </c>
      <c r="F792" s="119">
        <v>365.8</v>
      </c>
      <c r="G792" s="119">
        <v>367.45</v>
      </c>
      <c r="H792" s="119">
        <v>362.3</v>
      </c>
      <c r="I792" s="119">
        <v>1984871</v>
      </c>
      <c r="J792" s="119">
        <v>723156109.54999995</v>
      </c>
      <c r="K792" s="121">
        <v>43131</v>
      </c>
      <c r="L792" s="119">
        <v>47537</v>
      </c>
      <c r="M792" s="119" t="s">
        <v>1412</v>
      </c>
    </row>
    <row r="793" spans="1:13">
      <c r="A793" s="119" t="s">
        <v>1413</v>
      </c>
      <c r="B793" s="119" t="s">
        <v>397</v>
      </c>
      <c r="C793" s="119">
        <v>1234</v>
      </c>
      <c r="D793" s="119">
        <v>1293</v>
      </c>
      <c r="E793" s="119">
        <v>1225.05</v>
      </c>
      <c r="F793" s="119">
        <v>1285.7</v>
      </c>
      <c r="G793" s="119">
        <v>1284</v>
      </c>
      <c r="H793" s="119">
        <v>1232.45</v>
      </c>
      <c r="I793" s="119">
        <v>133383</v>
      </c>
      <c r="J793" s="119">
        <v>168903715.55000001</v>
      </c>
      <c r="K793" s="121">
        <v>43131</v>
      </c>
      <c r="L793" s="119">
        <v>7593</v>
      </c>
      <c r="M793" s="119" t="s">
        <v>1414</v>
      </c>
    </row>
    <row r="794" spans="1:13">
      <c r="A794" s="119" t="s">
        <v>2695</v>
      </c>
      <c r="B794" s="119" t="s">
        <v>397</v>
      </c>
      <c r="C794" s="119">
        <v>37.549999999999997</v>
      </c>
      <c r="D794" s="119">
        <v>39.35</v>
      </c>
      <c r="E794" s="119">
        <v>37.5</v>
      </c>
      <c r="F794" s="119">
        <v>39.299999999999997</v>
      </c>
      <c r="G794" s="119">
        <v>38.25</v>
      </c>
      <c r="H794" s="119">
        <v>37.5</v>
      </c>
      <c r="I794" s="119">
        <v>4204</v>
      </c>
      <c r="J794" s="119">
        <v>160856.04999999999</v>
      </c>
      <c r="K794" s="121">
        <v>43131</v>
      </c>
      <c r="L794" s="119">
        <v>64</v>
      </c>
      <c r="M794" s="119" t="s">
        <v>2696</v>
      </c>
    </row>
    <row r="795" spans="1:13">
      <c r="A795" s="119" t="s">
        <v>206</v>
      </c>
      <c r="B795" s="119" t="s">
        <v>397</v>
      </c>
      <c r="C795" s="119">
        <v>888.4</v>
      </c>
      <c r="D795" s="119">
        <v>912</v>
      </c>
      <c r="E795" s="119">
        <v>884</v>
      </c>
      <c r="F795" s="119">
        <v>894.85</v>
      </c>
      <c r="G795" s="119">
        <v>900</v>
      </c>
      <c r="H795" s="119">
        <v>883.35</v>
      </c>
      <c r="I795" s="119">
        <v>526609</v>
      </c>
      <c r="J795" s="119">
        <v>472642254.35000002</v>
      </c>
      <c r="K795" s="121">
        <v>43131</v>
      </c>
      <c r="L795" s="119">
        <v>22639</v>
      </c>
      <c r="M795" s="119" t="s">
        <v>1415</v>
      </c>
    </row>
    <row r="796" spans="1:13">
      <c r="A796" s="119" t="s">
        <v>1416</v>
      </c>
      <c r="B796" s="119" t="s">
        <v>397</v>
      </c>
      <c r="C796" s="119">
        <v>580.04999999999995</v>
      </c>
      <c r="D796" s="119">
        <v>593.79999999999995</v>
      </c>
      <c r="E796" s="119">
        <v>580.04999999999995</v>
      </c>
      <c r="F796" s="119">
        <v>582.9</v>
      </c>
      <c r="G796" s="119">
        <v>584.1</v>
      </c>
      <c r="H796" s="119">
        <v>590.9</v>
      </c>
      <c r="I796" s="119">
        <v>6154</v>
      </c>
      <c r="J796" s="119">
        <v>3612074.25</v>
      </c>
      <c r="K796" s="121">
        <v>43131</v>
      </c>
      <c r="L796" s="119">
        <v>759</v>
      </c>
      <c r="M796" s="119" t="s">
        <v>1417</v>
      </c>
    </row>
    <row r="797" spans="1:13">
      <c r="A797" s="119" t="s">
        <v>119</v>
      </c>
      <c r="B797" s="119" t="s">
        <v>397</v>
      </c>
      <c r="C797" s="119">
        <v>68395</v>
      </c>
      <c r="D797" s="119">
        <v>68798.75</v>
      </c>
      <c r="E797" s="119">
        <v>67215.75</v>
      </c>
      <c r="F797" s="119">
        <v>68113.350000000006</v>
      </c>
      <c r="G797" s="119">
        <v>68100</v>
      </c>
      <c r="H797" s="119">
        <v>68261.55</v>
      </c>
      <c r="I797" s="119">
        <v>8102</v>
      </c>
      <c r="J797" s="119">
        <v>551283145.5</v>
      </c>
      <c r="K797" s="121">
        <v>43131</v>
      </c>
      <c r="L797" s="119">
        <v>4930</v>
      </c>
      <c r="M797" s="119" t="s">
        <v>1418</v>
      </c>
    </row>
    <row r="798" spans="1:13">
      <c r="A798" s="119" t="s">
        <v>1419</v>
      </c>
      <c r="B798" s="119" t="s">
        <v>397</v>
      </c>
      <c r="C798" s="119">
        <v>129.9</v>
      </c>
      <c r="D798" s="119">
        <v>130</v>
      </c>
      <c r="E798" s="119">
        <v>126.15</v>
      </c>
      <c r="F798" s="119">
        <v>128.94999999999999</v>
      </c>
      <c r="G798" s="119">
        <v>128.6</v>
      </c>
      <c r="H798" s="119">
        <v>129.05000000000001</v>
      </c>
      <c r="I798" s="119">
        <v>2040743</v>
      </c>
      <c r="J798" s="119">
        <v>260968218.65000001</v>
      </c>
      <c r="K798" s="121">
        <v>43131</v>
      </c>
      <c r="L798" s="119">
        <v>8076</v>
      </c>
      <c r="M798" s="119" t="s">
        <v>1420</v>
      </c>
    </row>
    <row r="799" spans="1:13">
      <c r="A799" s="119" t="s">
        <v>1421</v>
      </c>
      <c r="B799" s="119" t="s">
        <v>397</v>
      </c>
      <c r="C799" s="119">
        <v>25.5</v>
      </c>
      <c r="D799" s="119">
        <v>25.85</v>
      </c>
      <c r="E799" s="119">
        <v>24.75</v>
      </c>
      <c r="F799" s="119">
        <v>25.2</v>
      </c>
      <c r="G799" s="119">
        <v>25.25</v>
      </c>
      <c r="H799" s="119">
        <v>25.8</v>
      </c>
      <c r="I799" s="119">
        <v>1393281</v>
      </c>
      <c r="J799" s="119">
        <v>35222220.5</v>
      </c>
      <c r="K799" s="121">
        <v>43131</v>
      </c>
      <c r="L799" s="119">
        <v>4081</v>
      </c>
      <c r="M799" s="119" t="s">
        <v>1422</v>
      </c>
    </row>
    <row r="800" spans="1:13">
      <c r="A800" s="119" t="s">
        <v>1423</v>
      </c>
      <c r="B800" s="119" t="s">
        <v>397</v>
      </c>
      <c r="C800" s="119">
        <v>50.15</v>
      </c>
      <c r="D800" s="119">
        <v>51.65</v>
      </c>
      <c r="E800" s="119">
        <v>50</v>
      </c>
      <c r="F800" s="119">
        <v>50.1</v>
      </c>
      <c r="G800" s="119">
        <v>50</v>
      </c>
      <c r="H800" s="119">
        <v>50.6</v>
      </c>
      <c r="I800" s="119">
        <v>14619</v>
      </c>
      <c r="J800" s="119">
        <v>737596.75</v>
      </c>
      <c r="K800" s="121">
        <v>43131</v>
      </c>
      <c r="L800" s="119">
        <v>138</v>
      </c>
      <c r="M800" s="119" t="s">
        <v>1424</v>
      </c>
    </row>
    <row r="801" spans="1:13">
      <c r="A801" s="119" t="s">
        <v>1425</v>
      </c>
      <c r="B801" s="119" t="s">
        <v>397</v>
      </c>
      <c r="C801" s="119">
        <v>86</v>
      </c>
      <c r="D801" s="119">
        <v>86.9</v>
      </c>
      <c r="E801" s="119">
        <v>84.65</v>
      </c>
      <c r="F801" s="119">
        <v>84.95</v>
      </c>
      <c r="G801" s="119">
        <v>85.5</v>
      </c>
      <c r="H801" s="119">
        <v>85.4</v>
      </c>
      <c r="I801" s="119">
        <v>102636</v>
      </c>
      <c r="J801" s="119">
        <v>8787153.25</v>
      </c>
      <c r="K801" s="121">
        <v>43131</v>
      </c>
      <c r="L801" s="119">
        <v>1163</v>
      </c>
      <c r="M801" s="119" t="s">
        <v>1426</v>
      </c>
    </row>
    <row r="802" spans="1:13">
      <c r="A802" s="119" t="s">
        <v>1427</v>
      </c>
      <c r="B802" s="119" t="s">
        <v>397</v>
      </c>
      <c r="C802" s="119">
        <v>87.35</v>
      </c>
      <c r="D802" s="119">
        <v>89.3</v>
      </c>
      <c r="E802" s="119">
        <v>87</v>
      </c>
      <c r="F802" s="119">
        <v>87.45</v>
      </c>
      <c r="G802" s="119">
        <v>87.2</v>
      </c>
      <c r="H802" s="119">
        <v>88.25</v>
      </c>
      <c r="I802" s="119">
        <v>42919</v>
      </c>
      <c r="J802" s="119">
        <v>3778526.3</v>
      </c>
      <c r="K802" s="121">
        <v>43131</v>
      </c>
      <c r="L802" s="119">
        <v>482</v>
      </c>
      <c r="M802" s="119" t="s">
        <v>1428</v>
      </c>
    </row>
    <row r="803" spans="1:13">
      <c r="A803" s="119" t="s">
        <v>1429</v>
      </c>
      <c r="B803" s="119" t="s">
        <v>397</v>
      </c>
      <c r="C803" s="119">
        <v>85.95</v>
      </c>
      <c r="D803" s="119">
        <v>86</v>
      </c>
      <c r="E803" s="119">
        <v>83.5</v>
      </c>
      <c r="F803" s="119">
        <v>83.7</v>
      </c>
      <c r="G803" s="119">
        <v>83.6</v>
      </c>
      <c r="H803" s="119">
        <v>86.05</v>
      </c>
      <c r="I803" s="119">
        <v>94255</v>
      </c>
      <c r="J803" s="119">
        <v>7975248.2999999998</v>
      </c>
      <c r="K803" s="121">
        <v>43131</v>
      </c>
      <c r="L803" s="119">
        <v>1202</v>
      </c>
      <c r="M803" s="119" t="s">
        <v>1430</v>
      </c>
    </row>
    <row r="804" spans="1:13">
      <c r="A804" s="119" t="s">
        <v>1431</v>
      </c>
      <c r="B804" s="119" t="s">
        <v>397</v>
      </c>
      <c r="C804" s="119">
        <v>274.05</v>
      </c>
      <c r="D804" s="119">
        <v>277.60000000000002</v>
      </c>
      <c r="E804" s="119">
        <v>270.3</v>
      </c>
      <c r="F804" s="119">
        <v>271.39999999999998</v>
      </c>
      <c r="G804" s="119">
        <v>271</v>
      </c>
      <c r="H804" s="119">
        <v>276.55</v>
      </c>
      <c r="I804" s="119">
        <v>36145</v>
      </c>
      <c r="J804" s="119">
        <v>9864409.9499999993</v>
      </c>
      <c r="K804" s="121">
        <v>43131</v>
      </c>
      <c r="L804" s="119">
        <v>936</v>
      </c>
      <c r="M804" s="119" t="s">
        <v>1432</v>
      </c>
    </row>
    <row r="805" spans="1:13">
      <c r="A805" s="119" t="s">
        <v>2915</v>
      </c>
      <c r="B805" s="119" t="s">
        <v>397</v>
      </c>
      <c r="C805" s="119">
        <v>45.1</v>
      </c>
      <c r="D805" s="119">
        <v>48.1</v>
      </c>
      <c r="E805" s="119">
        <v>45.1</v>
      </c>
      <c r="F805" s="119">
        <v>47.6</v>
      </c>
      <c r="G805" s="119">
        <v>47.7</v>
      </c>
      <c r="H805" s="119">
        <v>46.45</v>
      </c>
      <c r="I805" s="119">
        <v>70075</v>
      </c>
      <c r="J805" s="119">
        <v>3292747.85</v>
      </c>
      <c r="K805" s="121">
        <v>43131</v>
      </c>
      <c r="L805" s="119">
        <v>544</v>
      </c>
      <c r="M805" s="119" t="s">
        <v>2916</v>
      </c>
    </row>
    <row r="806" spans="1:13">
      <c r="A806" s="119" t="s">
        <v>1433</v>
      </c>
      <c r="B806" s="119" t="s">
        <v>397</v>
      </c>
      <c r="C806" s="119">
        <v>746</v>
      </c>
      <c r="D806" s="119">
        <v>759.9</v>
      </c>
      <c r="E806" s="119">
        <v>734.7</v>
      </c>
      <c r="F806" s="119">
        <v>750.1</v>
      </c>
      <c r="G806" s="119">
        <v>750.05</v>
      </c>
      <c r="H806" s="119">
        <v>752.5</v>
      </c>
      <c r="I806" s="119">
        <v>11302</v>
      </c>
      <c r="J806" s="119">
        <v>8452615.5500000007</v>
      </c>
      <c r="K806" s="121">
        <v>43131</v>
      </c>
      <c r="L806" s="119">
        <v>546</v>
      </c>
      <c r="M806" s="119" t="s">
        <v>1434</v>
      </c>
    </row>
    <row r="807" spans="1:13">
      <c r="A807" s="119" t="s">
        <v>1435</v>
      </c>
      <c r="B807" s="119" t="s">
        <v>397</v>
      </c>
      <c r="C807" s="119">
        <v>422</v>
      </c>
      <c r="D807" s="119">
        <v>422</v>
      </c>
      <c r="E807" s="119">
        <v>407.6</v>
      </c>
      <c r="F807" s="119">
        <v>415.25</v>
      </c>
      <c r="G807" s="119">
        <v>413.75</v>
      </c>
      <c r="H807" s="119">
        <v>422.25</v>
      </c>
      <c r="I807" s="119">
        <v>471658</v>
      </c>
      <c r="J807" s="119">
        <v>195451556.55000001</v>
      </c>
      <c r="K807" s="121">
        <v>43131</v>
      </c>
      <c r="L807" s="119">
        <v>8567</v>
      </c>
      <c r="M807" s="119" t="s">
        <v>1436</v>
      </c>
    </row>
    <row r="808" spans="1:13">
      <c r="A808" s="119" t="s">
        <v>1437</v>
      </c>
      <c r="B808" s="119" t="s">
        <v>397</v>
      </c>
      <c r="C808" s="119">
        <v>510</v>
      </c>
      <c r="D808" s="119">
        <v>514.99</v>
      </c>
      <c r="E808" s="119">
        <v>500.01</v>
      </c>
      <c r="F808" s="119">
        <v>502.6</v>
      </c>
      <c r="G808" s="119">
        <v>501.02</v>
      </c>
      <c r="H808" s="119">
        <v>506.63</v>
      </c>
      <c r="I808" s="119">
        <v>1111</v>
      </c>
      <c r="J808" s="119">
        <v>561868.52</v>
      </c>
      <c r="K808" s="121">
        <v>43131</v>
      </c>
      <c r="L808" s="119">
        <v>104</v>
      </c>
      <c r="M808" s="119" t="s">
        <v>1438</v>
      </c>
    </row>
    <row r="809" spans="1:13">
      <c r="A809" s="119" t="s">
        <v>2760</v>
      </c>
      <c r="B809" s="119" t="s">
        <v>397</v>
      </c>
      <c r="C809" s="119">
        <v>54.5</v>
      </c>
      <c r="D809" s="119">
        <v>55.95</v>
      </c>
      <c r="E809" s="119">
        <v>53</v>
      </c>
      <c r="F809" s="119">
        <v>55.6</v>
      </c>
      <c r="G809" s="119">
        <v>55.75</v>
      </c>
      <c r="H809" s="119">
        <v>54.25</v>
      </c>
      <c r="I809" s="119">
        <v>153915</v>
      </c>
      <c r="J809" s="119">
        <v>8376743.9000000004</v>
      </c>
      <c r="K809" s="121">
        <v>43131</v>
      </c>
      <c r="L809" s="119">
        <v>1071</v>
      </c>
      <c r="M809" s="119" t="s">
        <v>2480</v>
      </c>
    </row>
    <row r="810" spans="1:13">
      <c r="A810" s="119" t="s">
        <v>2430</v>
      </c>
      <c r="B810" s="119" t="s">
        <v>397</v>
      </c>
      <c r="C810" s="119">
        <v>21.9</v>
      </c>
      <c r="D810" s="119">
        <v>23.4</v>
      </c>
      <c r="E810" s="119">
        <v>21.4</v>
      </c>
      <c r="F810" s="119">
        <v>22.55</v>
      </c>
      <c r="G810" s="119">
        <v>23.3</v>
      </c>
      <c r="H810" s="119">
        <v>21.9</v>
      </c>
      <c r="I810" s="119">
        <v>1252348</v>
      </c>
      <c r="J810" s="119">
        <v>27941202.550000001</v>
      </c>
      <c r="K810" s="121">
        <v>43131</v>
      </c>
      <c r="L810" s="119">
        <v>2986</v>
      </c>
      <c r="M810" s="119" t="s">
        <v>2431</v>
      </c>
    </row>
    <row r="811" spans="1:13">
      <c r="A811" s="119" t="s">
        <v>1439</v>
      </c>
      <c r="B811" s="119" t="s">
        <v>397</v>
      </c>
      <c r="C811" s="119">
        <v>4.25</v>
      </c>
      <c r="D811" s="119">
        <v>4.3499999999999996</v>
      </c>
      <c r="E811" s="119">
        <v>4.05</v>
      </c>
      <c r="F811" s="119">
        <v>4.1500000000000004</v>
      </c>
      <c r="G811" s="119">
        <v>4.1500000000000004</v>
      </c>
      <c r="H811" s="119">
        <v>4.25</v>
      </c>
      <c r="I811" s="119">
        <v>529050</v>
      </c>
      <c r="J811" s="119">
        <v>2240097.9</v>
      </c>
      <c r="K811" s="121">
        <v>43131</v>
      </c>
      <c r="L811" s="119">
        <v>666</v>
      </c>
      <c r="M811" s="119" t="s">
        <v>1440</v>
      </c>
    </row>
    <row r="812" spans="1:13">
      <c r="A812" s="119" t="s">
        <v>2414</v>
      </c>
      <c r="B812" s="119" t="s">
        <v>397</v>
      </c>
      <c r="C812" s="119">
        <v>41</v>
      </c>
      <c r="D812" s="119">
        <v>41.8</v>
      </c>
      <c r="E812" s="119">
        <v>40</v>
      </c>
      <c r="F812" s="119">
        <v>41.45</v>
      </c>
      <c r="G812" s="119">
        <v>41.1</v>
      </c>
      <c r="H812" s="119">
        <v>42.05</v>
      </c>
      <c r="I812" s="119">
        <v>8918</v>
      </c>
      <c r="J812" s="119">
        <v>365567</v>
      </c>
      <c r="K812" s="121">
        <v>43131</v>
      </c>
      <c r="L812" s="119">
        <v>97</v>
      </c>
      <c r="M812" s="119" t="s">
        <v>2415</v>
      </c>
    </row>
    <row r="813" spans="1:13">
      <c r="A813" s="119" t="s">
        <v>1441</v>
      </c>
      <c r="B813" s="119" t="s">
        <v>397</v>
      </c>
      <c r="C813" s="119">
        <v>170.25</v>
      </c>
      <c r="D813" s="119">
        <v>176.9</v>
      </c>
      <c r="E813" s="119">
        <v>170.25</v>
      </c>
      <c r="F813" s="119">
        <v>173.95</v>
      </c>
      <c r="G813" s="119">
        <v>172.55</v>
      </c>
      <c r="H813" s="119">
        <v>170.5</v>
      </c>
      <c r="I813" s="119">
        <v>11453</v>
      </c>
      <c r="J813" s="119">
        <v>1989235.6</v>
      </c>
      <c r="K813" s="121">
        <v>43131</v>
      </c>
      <c r="L813" s="119">
        <v>269</v>
      </c>
      <c r="M813" s="119" t="s">
        <v>1442</v>
      </c>
    </row>
    <row r="814" spans="1:13">
      <c r="A814" s="119" t="s">
        <v>1443</v>
      </c>
      <c r="B814" s="119" t="s">
        <v>397</v>
      </c>
      <c r="C814" s="119">
        <v>104.65</v>
      </c>
      <c r="D814" s="119">
        <v>104.65</v>
      </c>
      <c r="E814" s="119">
        <v>98.5</v>
      </c>
      <c r="F814" s="119">
        <v>100.05</v>
      </c>
      <c r="G814" s="119">
        <v>100</v>
      </c>
      <c r="H814" s="119">
        <v>102.95</v>
      </c>
      <c r="I814" s="119">
        <v>45796</v>
      </c>
      <c r="J814" s="119">
        <v>4591373.95</v>
      </c>
      <c r="K814" s="121">
        <v>43131</v>
      </c>
      <c r="L814" s="119">
        <v>435</v>
      </c>
      <c r="M814" s="119" t="s">
        <v>1444</v>
      </c>
    </row>
    <row r="815" spans="1:13">
      <c r="A815" s="119" t="s">
        <v>1445</v>
      </c>
      <c r="B815" s="119" t="s">
        <v>397</v>
      </c>
      <c r="C815" s="119">
        <v>76.25</v>
      </c>
      <c r="D815" s="119">
        <v>77.95</v>
      </c>
      <c r="E815" s="119">
        <v>73.400000000000006</v>
      </c>
      <c r="F815" s="119">
        <v>74.599999999999994</v>
      </c>
      <c r="G815" s="119">
        <v>74.05</v>
      </c>
      <c r="H815" s="119">
        <v>75.55</v>
      </c>
      <c r="I815" s="119">
        <v>57043</v>
      </c>
      <c r="J815" s="119">
        <v>4307061.5999999996</v>
      </c>
      <c r="K815" s="121">
        <v>43131</v>
      </c>
      <c r="L815" s="119">
        <v>592</v>
      </c>
      <c r="M815" s="119" t="s">
        <v>1446</v>
      </c>
    </row>
    <row r="816" spans="1:13">
      <c r="A816" s="119" t="s">
        <v>1447</v>
      </c>
      <c r="B816" s="119" t="s">
        <v>397</v>
      </c>
      <c r="C816" s="119">
        <v>118</v>
      </c>
      <c r="D816" s="119">
        <v>119.95</v>
      </c>
      <c r="E816" s="119">
        <v>116.1</v>
      </c>
      <c r="F816" s="119">
        <v>116.9</v>
      </c>
      <c r="G816" s="119">
        <v>116.6</v>
      </c>
      <c r="H816" s="119">
        <v>118.85</v>
      </c>
      <c r="I816" s="119">
        <v>28376</v>
      </c>
      <c r="J816" s="119">
        <v>3325290.35</v>
      </c>
      <c r="K816" s="121">
        <v>43131</v>
      </c>
      <c r="L816" s="119">
        <v>302</v>
      </c>
      <c r="M816" s="119" t="s">
        <v>1448</v>
      </c>
    </row>
    <row r="817" spans="1:13">
      <c r="A817" s="119" t="s">
        <v>386</v>
      </c>
      <c r="B817" s="119" t="s">
        <v>397</v>
      </c>
      <c r="C817" s="119">
        <v>954.9</v>
      </c>
      <c r="D817" s="119">
        <v>956.35</v>
      </c>
      <c r="E817" s="119">
        <v>928</v>
      </c>
      <c r="F817" s="119">
        <v>946.9</v>
      </c>
      <c r="G817" s="119">
        <v>946.95</v>
      </c>
      <c r="H817" s="119">
        <v>965.65</v>
      </c>
      <c r="I817" s="119">
        <v>281124</v>
      </c>
      <c r="J817" s="119">
        <v>265130159.5</v>
      </c>
      <c r="K817" s="121">
        <v>43131</v>
      </c>
      <c r="L817" s="119">
        <v>8621</v>
      </c>
      <c r="M817" s="119" t="s">
        <v>1449</v>
      </c>
    </row>
    <row r="818" spans="1:13">
      <c r="A818" s="119" t="s">
        <v>1450</v>
      </c>
      <c r="B818" s="119" t="s">
        <v>397</v>
      </c>
      <c r="C818" s="119">
        <v>525.04999999999995</v>
      </c>
      <c r="D818" s="119">
        <v>538.5</v>
      </c>
      <c r="E818" s="119">
        <v>511.2</v>
      </c>
      <c r="F818" s="119">
        <v>525</v>
      </c>
      <c r="G818" s="119">
        <v>528</v>
      </c>
      <c r="H818" s="119">
        <v>532.25</v>
      </c>
      <c r="I818" s="119">
        <v>95884</v>
      </c>
      <c r="J818" s="119">
        <v>50425628.200000003</v>
      </c>
      <c r="K818" s="121">
        <v>43131</v>
      </c>
      <c r="L818" s="119">
        <v>2409</v>
      </c>
      <c r="M818" s="119" t="s">
        <v>1451</v>
      </c>
    </row>
    <row r="819" spans="1:13">
      <c r="A819" s="119" t="s">
        <v>1452</v>
      </c>
      <c r="B819" s="119" t="s">
        <v>397</v>
      </c>
      <c r="C819" s="119">
        <v>76</v>
      </c>
      <c r="D819" s="119">
        <v>77.75</v>
      </c>
      <c r="E819" s="119">
        <v>74.099999999999994</v>
      </c>
      <c r="F819" s="119">
        <v>75.3</v>
      </c>
      <c r="G819" s="119">
        <v>75.3</v>
      </c>
      <c r="H819" s="119">
        <v>75.5</v>
      </c>
      <c r="I819" s="119">
        <v>14390601</v>
      </c>
      <c r="J819" s="119">
        <v>1092648627</v>
      </c>
      <c r="K819" s="121">
        <v>43131</v>
      </c>
      <c r="L819" s="119">
        <v>62473</v>
      </c>
      <c r="M819" s="119" t="s">
        <v>1453</v>
      </c>
    </row>
    <row r="820" spans="1:13">
      <c r="A820" s="119" t="s">
        <v>2697</v>
      </c>
      <c r="B820" s="119" t="s">
        <v>397</v>
      </c>
      <c r="C820" s="119">
        <v>43</v>
      </c>
      <c r="D820" s="119">
        <v>43</v>
      </c>
      <c r="E820" s="119">
        <v>40.5</v>
      </c>
      <c r="F820" s="119">
        <v>41.2</v>
      </c>
      <c r="G820" s="119">
        <v>40.9</v>
      </c>
      <c r="H820" s="119">
        <v>42.35</v>
      </c>
      <c r="I820" s="119">
        <v>88536</v>
      </c>
      <c r="J820" s="119">
        <v>3662006.65</v>
      </c>
      <c r="K820" s="121">
        <v>43131</v>
      </c>
      <c r="L820" s="119">
        <v>493</v>
      </c>
      <c r="M820" s="119" t="s">
        <v>2698</v>
      </c>
    </row>
    <row r="821" spans="1:13">
      <c r="A821" s="119" t="s">
        <v>1454</v>
      </c>
      <c r="B821" s="119" t="s">
        <v>397</v>
      </c>
      <c r="C821" s="119">
        <v>1370</v>
      </c>
      <c r="D821" s="119">
        <v>1395</v>
      </c>
      <c r="E821" s="119">
        <v>1336.3</v>
      </c>
      <c r="F821" s="119">
        <v>1351.55</v>
      </c>
      <c r="G821" s="119">
        <v>1350</v>
      </c>
      <c r="H821" s="119">
        <v>1370</v>
      </c>
      <c r="I821" s="119">
        <v>260048</v>
      </c>
      <c r="J821" s="119">
        <v>351147573.30000001</v>
      </c>
      <c r="K821" s="121">
        <v>43131</v>
      </c>
      <c r="L821" s="119">
        <v>7983</v>
      </c>
      <c r="M821" s="119" t="s">
        <v>1455</v>
      </c>
    </row>
    <row r="822" spans="1:13">
      <c r="A822" s="119" t="s">
        <v>1456</v>
      </c>
      <c r="B822" s="119" t="s">
        <v>397</v>
      </c>
      <c r="C822" s="119">
        <v>819.9</v>
      </c>
      <c r="D822" s="119">
        <v>820</v>
      </c>
      <c r="E822" s="119">
        <v>786</v>
      </c>
      <c r="F822" s="119">
        <v>794.85</v>
      </c>
      <c r="G822" s="119">
        <v>795.4</v>
      </c>
      <c r="H822" s="119">
        <v>809.5</v>
      </c>
      <c r="I822" s="119">
        <v>33783</v>
      </c>
      <c r="J822" s="119">
        <v>26951352.100000001</v>
      </c>
      <c r="K822" s="121">
        <v>43131</v>
      </c>
      <c r="L822" s="119">
        <v>2803</v>
      </c>
      <c r="M822" s="119" t="s">
        <v>2599</v>
      </c>
    </row>
    <row r="823" spans="1:13">
      <c r="A823" s="119" t="s">
        <v>1457</v>
      </c>
      <c r="B823" s="119" t="s">
        <v>397</v>
      </c>
      <c r="C823" s="119">
        <v>184.6</v>
      </c>
      <c r="D823" s="119">
        <v>185.5</v>
      </c>
      <c r="E823" s="119">
        <v>176.6</v>
      </c>
      <c r="F823" s="119">
        <v>178.85</v>
      </c>
      <c r="G823" s="119">
        <v>179.15</v>
      </c>
      <c r="H823" s="119">
        <v>184.2</v>
      </c>
      <c r="I823" s="119">
        <v>428044</v>
      </c>
      <c r="J823" s="119">
        <v>77181582.349999994</v>
      </c>
      <c r="K823" s="121">
        <v>43131</v>
      </c>
      <c r="L823" s="119">
        <v>7217</v>
      </c>
      <c r="M823" s="119" t="s">
        <v>1458</v>
      </c>
    </row>
    <row r="824" spans="1:13">
      <c r="A824" s="119" t="s">
        <v>1459</v>
      </c>
      <c r="B824" s="119" t="s">
        <v>397</v>
      </c>
      <c r="C824" s="119">
        <v>138</v>
      </c>
      <c r="D824" s="119">
        <v>148</v>
      </c>
      <c r="E824" s="119">
        <v>138</v>
      </c>
      <c r="F824" s="119">
        <v>146.75</v>
      </c>
      <c r="G824" s="119">
        <v>146.5</v>
      </c>
      <c r="H824" s="119">
        <v>141.69999999999999</v>
      </c>
      <c r="I824" s="119">
        <v>67785</v>
      </c>
      <c r="J824" s="119">
        <v>9810161.75</v>
      </c>
      <c r="K824" s="121">
        <v>43131</v>
      </c>
      <c r="L824" s="119">
        <v>1715</v>
      </c>
      <c r="M824" s="119" t="s">
        <v>1460</v>
      </c>
    </row>
    <row r="825" spans="1:13">
      <c r="A825" s="119" t="s">
        <v>379</v>
      </c>
      <c r="B825" s="119" t="s">
        <v>397</v>
      </c>
      <c r="C825" s="119">
        <v>222.5</v>
      </c>
      <c r="D825" s="119">
        <v>229.6</v>
      </c>
      <c r="E825" s="119">
        <v>222.1</v>
      </c>
      <c r="F825" s="119">
        <v>225.95</v>
      </c>
      <c r="G825" s="119">
        <v>226.5</v>
      </c>
      <c r="H825" s="119">
        <v>224.8</v>
      </c>
      <c r="I825" s="119">
        <v>3128355</v>
      </c>
      <c r="J825" s="119">
        <v>705586105.35000002</v>
      </c>
      <c r="K825" s="121">
        <v>43131</v>
      </c>
      <c r="L825" s="119">
        <v>32605</v>
      </c>
      <c r="M825" s="119" t="s">
        <v>1461</v>
      </c>
    </row>
    <row r="826" spans="1:13">
      <c r="A826" s="119" t="s">
        <v>2534</v>
      </c>
      <c r="B826" s="119" t="s">
        <v>397</v>
      </c>
      <c r="C826" s="119">
        <v>1680</v>
      </c>
      <c r="D826" s="119">
        <v>1681</v>
      </c>
      <c r="E826" s="119">
        <v>1580</v>
      </c>
      <c r="F826" s="119">
        <v>1633.95</v>
      </c>
      <c r="G826" s="119">
        <v>1634</v>
      </c>
      <c r="H826" s="119">
        <v>1612.55</v>
      </c>
      <c r="I826" s="119">
        <v>286</v>
      </c>
      <c r="J826" s="119">
        <v>458122.85</v>
      </c>
      <c r="K826" s="121">
        <v>43131</v>
      </c>
      <c r="L826" s="119">
        <v>43</v>
      </c>
      <c r="M826" s="119" t="s">
        <v>2966</v>
      </c>
    </row>
    <row r="827" spans="1:13">
      <c r="A827" s="119" t="s">
        <v>1462</v>
      </c>
      <c r="B827" s="119" t="s">
        <v>397</v>
      </c>
      <c r="C827" s="119">
        <v>162.4</v>
      </c>
      <c r="D827" s="119">
        <v>162.4</v>
      </c>
      <c r="E827" s="119">
        <v>155.30000000000001</v>
      </c>
      <c r="F827" s="119">
        <v>157.44999999999999</v>
      </c>
      <c r="G827" s="119">
        <v>157.35</v>
      </c>
      <c r="H827" s="119">
        <v>162.19999999999999</v>
      </c>
      <c r="I827" s="119">
        <v>359537</v>
      </c>
      <c r="J827" s="119">
        <v>56830960.5</v>
      </c>
      <c r="K827" s="121">
        <v>43131</v>
      </c>
      <c r="L827" s="119">
        <v>9084</v>
      </c>
      <c r="M827" s="119" t="s">
        <v>1463</v>
      </c>
    </row>
    <row r="828" spans="1:13">
      <c r="A828" s="119" t="s">
        <v>243</v>
      </c>
      <c r="B828" s="119" t="s">
        <v>397</v>
      </c>
      <c r="C828" s="119">
        <v>125.9</v>
      </c>
      <c r="D828" s="119">
        <v>126.85</v>
      </c>
      <c r="E828" s="119">
        <v>120.9</v>
      </c>
      <c r="F828" s="119">
        <v>122.5</v>
      </c>
      <c r="G828" s="119">
        <v>122.6</v>
      </c>
      <c r="H828" s="119">
        <v>125.15</v>
      </c>
      <c r="I828" s="119">
        <v>4443696</v>
      </c>
      <c r="J828" s="119">
        <v>549169151</v>
      </c>
      <c r="K828" s="121">
        <v>43131</v>
      </c>
      <c r="L828" s="119">
        <v>22357</v>
      </c>
      <c r="M828" s="119" t="s">
        <v>1464</v>
      </c>
    </row>
    <row r="829" spans="1:13">
      <c r="A829" s="119" t="s">
        <v>1465</v>
      </c>
      <c r="B829" s="119" t="s">
        <v>397</v>
      </c>
      <c r="C829" s="119">
        <v>266.5</v>
      </c>
      <c r="D829" s="119">
        <v>276.75</v>
      </c>
      <c r="E829" s="119">
        <v>266.5</v>
      </c>
      <c r="F829" s="119">
        <v>275.10000000000002</v>
      </c>
      <c r="G829" s="119">
        <v>275.89999999999998</v>
      </c>
      <c r="H829" s="119">
        <v>267.89999999999998</v>
      </c>
      <c r="I829" s="119">
        <v>91643</v>
      </c>
      <c r="J829" s="119">
        <v>24750364.899999999</v>
      </c>
      <c r="K829" s="121">
        <v>43131</v>
      </c>
      <c r="L829" s="119">
        <v>1716</v>
      </c>
      <c r="M829" s="119" t="s">
        <v>1466</v>
      </c>
    </row>
    <row r="830" spans="1:13">
      <c r="A830" s="119" t="s">
        <v>2487</v>
      </c>
      <c r="B830" s="119" t="s">
        <v>397</v>
      </c>
      <c r="C830" s="119">
        <v>1620</v>
      </c>
      <c r="D830" s="119">
        <v>1649.25</v>
      </c>
      <c r="E830" s="119">
        <v>1536.1</v>
      </c>
      <c r="F830" s="119">
        <v>1537.4</v>
      </c>
      <c r="G830" s="119">
        <v>1536.1</v>
      </c>
      <c r="H830" s="119">
        <v>1616.9</v>
      </c>
      <c r="I830" s="119">
        <v>601</v>
      </c>
      <c r="J830" s="119">
        <v>944005.95</v>
      </c>
      <c r="K830" s="121">
        <v>43131</v>
      </c>
      <c r="L830" s="119">
        <v>149</v>
      </c>
      <c r="M830" s="119" t="s">
        <v>2488</v>
      </c>
    </row>
    <row r="831" spans="1:13">
      <c r="A831" s="119" t="s">
        <v>388</v>
      </c>
      <c r="B831" s="119" t="s">
        <v>397</v>
      </c>
      <c r="C831" s="119">
        <v>145</v>
      </c>
      <c r="D831" s="119">
        <v>146.55000000000001</v>
      </c>
      <c r="E831" s="119">
        <v>142.80000000000001</v>
      </c>
      <c r="F831" s="119">
        <v>143.85</v>
      </c>
      <c r="G831" s="119">
        <v>144.69999999999999</v>
      </c>
      <c r="H831" s="119">
        <v>145.15</v>
      </c>
      <c r="I831" s="119">
        <v>51244</v>
      </c>
      <c r="J831" s="119">
        <v>7402294.0499999998</v>
      </c>
      <c r="K831" s="121">
        <v>43131</v>
      </c>
      <c r="L831" s="119">
        <v>827</v>
      </c>
      <c r="M831" s="119" t="s">
        <v>1467</v>
      </c>
    </row>
    <row r="832" spans="1:13">
      <c r="A832" s="119" t="s">
        <v>2917</v>
      </c>
      <c r="B832" s="119" t="s">
        <v>397</v>
      </c>
      <c r="C832" s="119">
        <v>44.7</v>
      </c>
      <c r="D832" s="119">
        <v>45.75</v>
      </c>
      <c r="E832" s="119">
        <v>42.55</v>
      </c>
      <c r="F832" s="119">
        <v>42.55</v>
      </c>
      <c r="G832" s="119">
        <v>42.55</v>
      </c>
      <c r="H832" s="119">
        <v>44.75</v>
      </c>
      <c r="I832" s="119">
        <v>117275</v>
      </c>
      <c r="J832" s="119">
        <v>5075551.95</v>
      </c>
      <c r="K832" s="121">
        <v>43131</v>
      </c>
      <c r="L832" s="119">
        <v>696</v>
      </c>
      <c r="M832" s="119" t="s">
        <v>2918</v>
      </c>
    </row>
    <row r="833" spans="1:13">
      <c r="A833" s="119" t="s">
        <v>2450</v>
      </c>
      <c r="B833" s="119" t="s">
        <v>397</v>
      </c>
      <c r="C833" s="119">
        <v>29</v>
      </c>
      <c r="D833" s="119">
        <v>29.45</v>
      </c>
      <c r="E833" s="119">
        <v>28.4</v>
      </c>
      <c r="F833" s="119">
        <v>28.85</v>
      </c>
      <c r="G833" s="119">
        <v>28.95</v>
      </c>
      <c r="H833" s="119">
        <v>28.95</v>
      </c>
      <c r="I833" s="119">
        <v>59730</v>
      </c>
      <c r="J833" s="119">
        <v>1721154.1</v>
      </c>
      <c r="K833" s="121">
        <v>43131</v>
      </c>
      <c r="L833" s="119">
        <v>420</v>
      </c>
      <c r="M833" s="119" t="s">
        <v>2451</v>
      </c>
    </row>
    <row r="834" spans="1:13">
      <c r="A834" s="119" t="s">
        <v>1468</v>
      </c>
      <c r="B834" s="119" t="s">
        <v>397</v>
      </c>
      <c r="C834" s="119">
        <v>32.6</v>
      </c>
      <c r="D834" s="119">
        <v>33.549999999999997</v>
      </c>
      <c r="E834" s="119">
        <v>32.4</v>
      </c>
      <c r="F834" s="119">
        <v>32.799999999999997</v>
      </c>
      <c r="G834" s="119">
        <v>32.799999999999997</v>
      </c>
      <c r="H834" s="119">
        <v>33.200000000000003</v>
      </c>
      <c r="I834" s="119">
        <v>223760</v>
      </c>
      <c r="J834" s="119">
        <v>7356608.1500000004</v>
      </c>
      <c r="K834" s="121">
        <v>43131</v>
      </c>
      <c r="L834" s="119">
        <v>1155</v>
      </c>
      <c r="M834" s="119" t="s">
        <v>1469</v>
      </c>
    </row>
    <row r="835" spans="1:13">
      <c r="A835" s="119" t="s">
        <v>1470</v>
      </c>
      <c r="B835" s="119" t="s">
        <v>397</v>
      </c>
      <c r="C835" s="119">
        <v>87.9</v>
      </c>
      <c r="D835" s="119">
        <v>87.95</v>
      </c>
      <c r="E835" s="119">
        <v>86</v>
      </c>
      <c r="F835" s="119">
        <v>86.75</v>
      </c>
      <c r="G835" s="119">
        <v>86.75</v>
      </c>
      <c r="H835" s="119">
        <v>86.4</v>
      </c>
      <c r="I835" s="119">
        <v>55622</v>
      </c>
      <c r="J835" s="119">
        <v>4837228.95</v>
      </c>
      <c r="K835" s="121">
        <v>43131</v>
      </c>
      <c r="L835" s="119">
        <v>633</v>
      </c>
      <c r="M835" s="119" t="s">
        <v>1471</v>
      </c>
    </row>
    <row r="836" spans="1:13">
      <c r="A836" s="119" t="s">
        <v>2919</v>
      </c>
      <c r="B836" s="119" t="s">
        <v>397</v>
      </c>
      <c r="C836" s="119">
        <v>120</v>
      </c>
      <c r="D836" s="119">
        <v>124.45</v>
      </c>
      <c r="E836" s="119">
        <v>118</v>
      </c>
      <c r="F836" s="119">
        <v>121.6</v>
      </c>
      <c r="G836" s="119">
        <v>121.9</v>
      </c>
      <c r="H836" s="119">
        <v>122</v>
      </c>
      <c r="I836" s="119">
        <v>76914</v>
      </c>
      <c r="J836" s="119">
        <v>9297846</v>
      </c>
      <c r="K836" s="121">
        <v>43131</v>
      </c>
      <c r="L836" s="119">
        <v>900</v>
      </c>
      <c r="M836" s="119" t="s">
        <v>2920</v>
      </c>
    </row>
    <row r="837" spans="1:13">
      <c r="A837" s="119" t="s">
        <v>1472</v>
      </c>
      <c r="B837" s="119" t="s">
        <v>397</v>
      </c>
      <c r="C837" s="119">
        <v>617.5</v>
      </c>
      <c r="D837" s="119">
        <v>617.5</v>
      </c>
      <c r="E837" s="119">
        <v>600</v>
      </c>
      <c r="F837" s="119">
        <v>602.54999999999995</v>
      </c>
      <c r="G837" s="119">
        <v>605</v>
      </c>
      <c r="H837" s="119">
        <v>608.6</v>
      </c>
      <c r="I837" s="119">
        <v>47587</v>
      </c>
      <c r="J837" s="119">
        <v>28879047.449999999</v>
      </c>
      <c r="K837" s="121">
        <v>43131</v>
      </c>
      <c r="L837" s="119">
        <v>2960</v>
      </c>
      <c r="M837" s="119" t="s">
        <v>2742</v>
      </c>
    </row>
    <row r="838" spans="1:13">
      <c r="A838" s="119" t="s">
        <v>1473</v>
      </c>
      <c r="B838" s="119" t="s">
        <v>397</v>
      </c>
      <c r="C838" s="119">
        <v>7483.95</v>
      </c>
      <c r="D838" s="119">
        <v>7514</v>
      </c>
      <c r="E838" s="119">
        <v>7416.2</v>
      </c>
      <c r="F838" s="119">
        <v>7469.15</v>
      </c>
      <c r="G838" s="119">
        <v>7460</v>
      </c>
      <c r="H838" s="119">
        <v>7455.9</v>
      </c>
      <c r="I838" s="119">
        <v>24839</v>
      </c>
      <c r="J838" s="119">
        <v>185472348</v>
      </c>
      <c r="K838" s="121">
        <v>43131</v>
      </c>
      <c r="L838" s="119">
        <v>5948</v>
      </c>
      <c r="M838" s="119" t="s">
        <v>1474</v>
      </c>
    </row>
    <row r="839" spans="1:13">
      <c r="A839" s="119" t="s">
        <v>1475</v>
      </c>
      <c r="B839" s="119" t="s">
        <v>397</v>
      </c>
      <c r="C839" s="119">
        <v>53.9</v>
      </c>
      <c r="D839" s="119">
        <v>57.2</v>
      </c>
      <c r="E839" s="119">
        <v>53.15</v>
      </c>
      <c r="F839" s="119">
        <v>55.85</v>
      </c>
      <c r="G839" s="119">
        <v>55.95</v>
      </c>
      <c r="H839" s="119">
        <v>53.75</v>
      </c>
      <c r="I839" s="119">
        <v>2618297</v>
      </c>
      <c r="J839" s="119">
        <v>146424209.15000001</v>
      </c>
      <c r="K839" s="121">
        <v>43131</v>
      </c>
      <c r="L839" s="119">
        <v>9987</v>
      </c>
      <c r="M839" s="119" t="s">
        <v>1476</v>
      </c>
    </row>
    <row r="840" spans="1:13">
      <c r="A840" s="119" t="s">
        <v>1477</v>
      </c>
      <c r="B840" s="119" t="s">
        <v>397</v>
      </c>
      <c r="C840" s="119">
        <v>835</v>
      </c>
      <c r="D840" s="119">
        <v>843.6</v>
      </c>
      <c r="E840" s="119">
        <v>832</v>
      </c>
      <c r="F840" s="119">
        <v>837.4</v>
      </c>
      <c r="G840" s="119">
        <v>841.95</v>
      </c>
      <c r="H840" s="119">
        <v>841</v>
      </c>
      <c r="I840" s="119">
        <v>11533</v>
      </c>
      <c r="J840" s="119">
        <v>9651688.5</v>
      </c>
      <c r="K840" s="121">
        <v>43131</v>
      </c>
      <c r="L840" s="119">
        <v>535</v>
      </c>
      <c r="M840" s="119" t="s">
        <v>1478</v>
      </c>
    </row>
    <row r="841" spans="1:13">
      <c r="A841" s="119" t="s">
        <v>3211</v>
      </c>
      <c r="B841" s="119" t="s">
        <v>397</v>
      </c>
      <c r="C841" s="119">
        <v>252</v>
      </c>
      <c r="D841" s="119">
        <v>258</v>
      </c>
      <c r="E841" s="119">
        <v>244.55</v>
      </c>
      <c r="F841" s="119">
        <v>249.55</v>
      </c>
      <c r="G841" s="119">
        <v>249.5</v>
      </c>
      <c r="H841" s="119">
        <v>252.95</v>
      </c>
      <c r="I841" s="119">
        <v>658605</v>
      </c>
      <c r="J841" s="119">
        <v>165260443.90000001</v>
      </c>
      <c r="K841" s="121">
        <v>43131</v>
      </c>
      <c r="L841" s="119">
        <v>34722</v>
      </c>
      <c r="M841" s="119" t="s">
        <v>3216</v>
      </c>
    </row>
    <row r="842" spans="1:13">
      <c r="A842" s="119" t="s">
        <v>1480</v>
      </c>
      <c r="B842" s="119" t="s">
        <v>397</v>
      </c>
      <c r="C842" s="119">
        <v>69.8</v>
      </c>
      <c r="D842" s="119">
        <v>73.900000000000006</v>
      </c>
      <c r="E842" s="119">
        <v>69.05</v>
      </c>
      <c r="F842" s="119">
        <v>72.95</v>
      </c>
      <c r="G842" s="119">
        <v>73.650000000000006</v>
      </c>
      <c r="H842" s="119">
        <v>69.8</v>
      </c>
      <c r="I842" s="119">
        <v>1297199</v>
      </c>
      <c r="J842" s="119">
        <v>93338553</v>
      </c>
      <c r="K842" s="121">
        <v>43131</v>
      </c>
      <c r="L842" s="119">
        <v>7696</v>
      </c>
      <c r="M842" s="119" t="s">
        <v>1481</v>
      </c>
    </row>
    <row r="843" spans="1:13">
      <c r="A843" s="119" t="s">
        <v>1482</v>
      </c>
      <c r="B843" s="119" t="s">
        <v>397</v>
      </c>
      <c r="C843" s="119">
        <v>285.55</v>
      </c>
      <c r="D843" s="119">
        <v>288</v>
      </c>
      <c r="E843" s="119">
        <v>285</v>
      </c>
      <c r="F843" s="119">
        <v>285.39999999999998</v>
      </c>
      <c r="G843" s="119">
        <v>285.85000000000002</v>
      </c>
      <c r="H843" s="119">
        <v>286.10000000000002</v>
      </c>
      <c r="I843" s="119">
        <v>19753</v>
      </c>
      <c r="J843" s="119">
        <v>5653061.0999999996</v>
      </c>
      <c r="K843" s="121">
        <v>43131</v>
      </c>
      <c r="L843" s="119">
        <v>780</v>
      </c>
      <c r="M843" s="119" t="s">
        <v>1483</v>
      </c>
    </row>
    <row r="844" spans="1:13">
      <c r="A844" s="119" t="s">
        <v>120</v>
      </c>
      <c r="B844" s="119" t="s">
        <v>397</v>
      </c>
      <c r="C844" s="119">
        <v>29.8</v>
      </c>
      <c r="D844" s="119">
        <v>30</v>
      </c>
      <c r="E844" s="119">
        <v>29.35</v>
      </c>
      <c r="F844" s="119">
        <v>29.45</v>
      </c>
      <c r="G844" s="119">
        <v>29.5</v>
      </c>
      <c r="H844" s="119">
        <v>29.9</v>
      </c>
      <c r="I844" s="119">
        <v>5433820</v>
      </c>
      <c r="J844" s="119">
        <v>160660731.19999999</v>
      </c>
      <c r="K844" s="121">
        <v>43131</v>
      </c>
      <c r="L844" s="119">
        <v>19584</v>
      </c>
      <c r="M844" s="119" t="s">
        <v>1484</v>
      </c>
    </row>
    <row r="845" spans="1:13">
      <c r="A845" s="119" t="s">
        <v>2867</v>
      </c>
      <c r="B845" s="119" t="s">
        <v>397</v>
      </c>
      <c r="C845" s="119">
        <v>635</v>
      </c>
      <c r="D845" s="119">
        <v>639</v>
      </c>
      <c r="E845" s="119">
        <v>631.15</v>
      </c>
      <c r="F845" s="119">
        <v>637.15</v>
      </c>
      <c r="G845" s="119">
        <v>635.35</v>
      </c>
      <c r="H845" s="119">
        <v>639.75</v>
      </c>
      <c r="I845" s="119">
        <v>24205</v>
      </c>
      <c r="J845" s="119">
        <v>15377501.800000001</v>
      </c>
      <c r="K845" s="121">
        <v>43131</v>
      </c>
      <c r="L845" s="119">
        <v>1167</v>
      </c>
      <c r="M845" s="119" t="s">
        <v>2868</v>
      </c>
    </row>
    <row r="846" spans="1:13">
      <c r="A846" s="119" t="s">
        <v>1485</v>
      </c>
      <c r="B846" s="119" t="s">
        <v>397</v>
      </c>
      <c r="C846" s="119">
        <v>28.3</v>
      </c>
      <c r="D846" s="119">
        <v>29</v>
      </c>
      <c r="E846" s="119">
        <v>27.65</v>
      </c>
      <c r="F846" s="119">
        <v>28.2</v>
      </c>
      <c r="G846" s="119">
        <v>28.1</v>
      </c>
      <c r="H846" s="119">
        <v>28.25</v>
      </c>
      <c r="I846" s="119">
        <v>13627</v>
      </c>
      <c r="J846" s="119">
        <v>382574.15</v>
      </c>
      <c r="K846" s="121">
        <v>43131</v>
      </c>
      <c r="L846" s="119">
        <v>53</v>
      </c>
      <c r="M846" s="119" t="s">
        <v>1486</v>
      </c>
    </row>
    <row r="847" spans="1:13">
      <c r="A847" s="119" t="s">
        <v>2227</v>
      </c>
      <c r="B847" s="119" t="s">
        <v>397</v>
      </c>
      <c r="C847" s="119">
        <v>122</v>
      </c>
      <c r="D847" s="119">
        <v>122</v>
      </c>
      <c r="E847" s="119">
        <v>118.72</v>
      </c>
      <c r="F847" s="119">
        <v>119.53</v>
      </c>
      <c r="G847" s="119">
        <v>119.53</v>
      </c>
      <c r="H847" s="119">
        <v>119.59</v>
      </c>
      <c r="I847" s="119">
        <v>746</v>
      </c>
      <c r="J847" s="119">
        <v>88990.67</v>
      </c>
      <c r="K847" s="121">
        <v>43131</v>
      </c>
      <c r="L847" s="119">
        <v>40</v>
      </c>
      <c r="M847" s="119" t="s">
        <v>1042</v>
      </c>
    </row>
    <row r="848" spans="1:13">
      <c r="A848" s="119" t="s">
        <v>1487</v>
      </c>
      <c r="B848" s="119" t="s">
        <v>397</v>
      </c>
      <c r="C848" s="119">
        <v>1137</v>
      </c>
      <c r="D848" s="119">
        <v>1138.5</v>
      </c>
      <c r="E848" s="119">
        <v>1133.01</v>
      </c>
      <c r="F848" s="119">
        <v>1135.44</v>
      </c>
      <c r="G848" s="119">
        <v>1137</v>
      </c>
      <c r="H848" s="119">
        <v>1137.1400000000001</v>
      </c>
      <c r="I848" s="119">
        <v>36587</v>
      </c>
      <c r="J848" s="119">
        <v>41531038.770000003</v>
      </c>
      <c r="K848" s="121">
        <v>43131</v>
      </c>
      <c r="L848" s="119">
        <v>728</v>
      </c>
      <c r="M848" s="119" t="s">
        <v>1488</v>
      </c>
    </row>
    <row r="849" spans="1:13">
      <c r="A849" s="119" t="s">
        <v>3199</v>
      </c>
      <c r="B849" s="119" t="s">
        <v>397</v>
      </c>
      <c r="C849" s="119">
        <v>12348</v>
      </c>
      <c r="D849" s="119">
        <v>12350</v>
      </c>
      <c r="E849" s="119">
        <v>12348</v>
      </c>
      <c r="F849" s="119">
        <v>12350</v>
      </c>
      <c r="G849" s="119">
        <v>12350</v>
      </c>
      <c r="H849" s="119">
        <v>12185</v>
      </c>
      <c r="I849" s="119">
        <v>3</v>
      </c>
      <c r="J849" s="119">
        <v>37046</v>
      </c>
      <c r="K849" s="121">
        <v>43131</v>
      </c>
      <c r="L849" s="119">
        <v>3</v>
      </c>
      <c r="M849" s="119" t="s">
        <v>3200</v>
      </c>
    </row>
    <row r="850" spans="1:13">
      <c r="A850" s="119" t="s">
        <v>2228</v>
      </c>
      <c r="B850" s="119" t="s">
        <v>397</v>
      </c>
      <c r="C850" s="119">
        <v>114</v>
      </c>
      <c r="D850" s="119">
        <v>114</v>
      </c>
      <c r="E850" s="119">
        <v>112.71</v>
      </c>
      <c r="F850" s="119">
        <v>113.32</v>
      </c>
      <c r="G850" s="119">
        <v>113.46</v>
      </c>
      <c r="H850" s="119">
        <v>113.26</v>
      </c>
      <c r="I850" s="119">
        <v>39946</v>
      </c>
      <c r="J850" s="119">
        <v>4520301.28</v>
      </c>
      <c r="K850" s="121">
        <v>43131</v>
      </c>
      <c r="L850" s="119">
        <v>1875</v>
      </c>
      <c r="M850" s="119" t="s">
        <v>1097</v>
      </c>
    </row>
    <row r="851" spans="1:13">
      <c r="A851" s="119" t="s">
        <v>1489</v>
      </c>
      <c r="B851" s="119" t="s">
        <v>397</v>
      </c>
      <c r="C851" s="119">
        <v>105.5</v>
      </c>
      <c r="D851" s="119">
        <v>106.4</v>
      </c>
      <c r="E851" s="119">
        <v>101</v>
      </c>
      <c r="F851" s="119">
        <v>102.35</v>
      </c>
      <c r="G851" s="119">
        <v>102</v>
      </c>
      <c r="H851" s="119">
        <v>105.65</v>
      </c>
      <c r="I851" s="119">
        <v>688924</v>
      </c>
      <c r="J851" s="119">
        <v>71593605.349999994</v>
      </c>
      <c r="K851" s="121">
        <v>43131</v>
      </c>
      <c r="L851" s="119">
        <v>5548</v>
      </c>
      <c r="M851" s="119" t="s">
        <v>1490</v>
      </c>
    </row>
    <row r="852" spans="1:13">
      <c r="A852" s="119" t="s">
        <v>1491</v>
      </c>
      <c r="B852" s="119" t="s">
        <v>397</v>
      </c>
      <c r="C852" s="119">
        <v>848.1</v>
      </c>
      <c r="D852" s="119">
        <v>868</v>
      </c>
      <c r="E852" s="119">
        <v>846.75</v>
      </c>
      <c r="F852" s="119">
        <v>856.15</v>
      </c>
      <c r="G852" s="119">
        <v>856.5</v>
      </c>
      <c r="H852" s="119">
        <v>858.75</v>
      </c>
      <c r="I852" s="119">
        <v>1069232</v>
      </c>
      <c r="J852" s="119">
        <v>915727920.35000002</v>
      </c>
      <c r="K852" s="121">
        <v>43131</v>
      </c>
      <c r="L852" s="119">
        <v>35427</v>
      </c>
      <c r="M852" s="119" t="s">
        <v>1492</v>
      </c>
    </row>
    <row r="853" spans="1:13">
      <c r="A853" s="119" t="s">
        <v>1493</v>
      </c>
      <c r="B853" s="119" t="s">
        <v>397</v>
      </c>
      <c r="C853" s="119">
        <v>22.2</v>
      </c>
      <c r="D853" s="119">
        <v>23.2</v>
      </c>
      <c r="E853" s="119">
        <v>22.15</v>
      </c>
      <c r="F853" s="119">
        <v>22.55</v>
      </c>
      <c r="G853" s="119">
        <v>22.45</v>
      </c>
      <c r="H853" s="119">
        <v>22.45</v>
      </c>
      <c r="I853" s="119">
        <v>1663007</v>
      </c>
      <c r="J853" s="119">
        <v>37612789.600000001</v>
      </c>
      <c r="K853" s="121">
        <v>43131</v>
      </c>
      <c r="L853" s="119">
        <v>3021</v>
      </c>
      <c r="M853" s="119" t="s">
        <v>1494</v>
      </c>
    </row>
    <row r="854" spans="1:13">
      <c r="A854" s="119" t="s">
        <v>1495</v>
      </c>
      <c r="B854" s="119" t="s">
        <v>397</v>
      </c>
      <c r="C854" s="119">
        <v>1820.05</v>
      </c>
      <c r="D854" s="119">
        <v>1850</v>
      </c>
      <c r="E854" s="119">
        <v>1790</v>
      </c>
      <c r="F854" s="119">
        <v>1809.05</v>
      </c>
      <c r="G854" s="119">
        <v>1805.4</v>
      </c>
      <c r="H854" s="119">
        <v>1825.65</v>
      </c>
      <c r="I854" s="119">
        <v>18756</v>
      </c>
      <c r="J854" s="119">
        <v>34091653.100000001</v>
      </c>
      <c r="K854" s="121">
        <v>43131</v>
      </c>
      <c r="L854" s="119">
        <v>1583</v>
      </c>
      <c r="M854" s="119" t="s">
        <v>1496</v>
      </c>
    </row>
    <row r="855" spans="1:13">
      <c r="A855" s="119" t="s">
        <v>1497</v>
      </c>
      <c r="B855" s="119" t="s">
        <v>397</v>
      </c>
      <c r="C855" s="119">
        <v>880.1</v>
      </c>
      <c r="D855" s="119">
        <v>880.1</v>
      </c>
      <c r="E855" s="119">
        <v>868</v>
      </c>
      <c r="F855" s="119">
        <v>871.5</v>
      </c>
      <c r="G855" s="119">
        <v>879</v>
      </c>
      <c r="H855" s="119">
        <v>890.85</v>
      </c>
      <c r="I855" s="119">
        <v>2117</v>
      </c>
      <c r="J855" s="119">
        <v>1850034.05</v>
      </c>
      <c r="K855" s="121">
        <v>43131</v>
      </c>
      <c r="L855" s="119">
        <v>159</v>
      </c>
      <c r="M855" s="119" t="s">
        <v>1498</v>
      </c>
    </row>
    <row r="856" spans="1:13">
      <c r="A856" s="119" t="s">
        <v>1499</v>
      </c>
      <c r="B856" s="119" t="s">
        <v>397</v>
      </c>
      <c r="C856" s="119">
        <v>123</v>
      </c>
      <c r="D856" s="119">
        <v>134</v>
      </c>
      <c r="E856" s="119">
        <v>120.25</v>
      </c>
      <c r="F856" s="119">
        <v>128.9</v>
      </c>
      <c r="G856" s="119">
        <v>128.30000000000001</v>
      </c>
      <c r="H856" s="119">
        <v>123.3</v>
      </c>
      <c r="I856" s="119">
        <v>669992</v>
      </c>
      <c r="J856" s="119">
        <v>85160075.900000006</v>
      </c>
      <c r="K856" s="121">
        <v>43131</v>
      </c>
      <c r="L856" s="119">
        <v>6068</v>
      </c>
      <c r="M856" s="119" t="s">
        <v>1500</v>
      </c>
    </row>
    <row r="857" spans="1:13">
      <c r="A857" s="119" t="s">
        <v>2921</v>
      </c>
      <c r="B857" s="119" t="s">
        <v>397</v>
      </c>
      <c r="C857" s="119">
        <v>6.35</v>
      </c>
      <c r="D857" s="119">
        <v>6.4</v>
      </c>
      <c r="E857" s="119">
        <v>6.2</v>
      </c>
      <c r="F857" s="119">
        <v>6.25</v>
      </c>
      <c r="G857" s="119">
        <v>6.25</v>
      </c>
      <c r="H857" s="119">
        <v>6.4</v>
      </c>
      <c r="I857" s="119">
        <v>308078</v>
      </c>
      <c r="J857" s="119">
        <v>1926657</v>
      </c>
      <c r="K857" s="121">
        <v>43131</v>
      </c>
      <c r="L857" s="119">
        <v>499</v>
      </c>
      <c r="M857" s="119" t="s">
        <v>2922</v>
      </c>
    </row>
    <row r="858" spans="1:13">
      <c r="A858" s="119" t="s">
        <v>1501</v>
      </c>
      <c r="B858" s="119" t="s">
        <v>397</v>
      </c>
      <c r="C858" s="119">
        <v>122</v>
      </c>
      <c r="D858" s="119">
        <v>122.35</v>
      </c>
      <c r="E858" s="119">
        <v>119</v>
      </c>
      <c r="F858" s="119">
        <v>119.75</v>
      </c>
      <c r="G858" s="119">
        <v>120.35</v>
      </c>
      <c r="H858" s="119">
        <v>121.4</v>
      </c>
      <c r="I858" s="119">
        <v>276535</v>
      </c>
      <c r="J858" s="119">
        <v>33230143.100000001</v>
      </c>
      <c r="K858" s="121">
        <v>43131</v>
      </c>
      <c r="L858" s="119">
        <v>3207</v>
      </c>
      <c r="M858" s="119" t="s">
        <v>1502</v>
      </c>
    </row>
    <row r="859" spans="1:13">
      <c r="A859" s="119" t="s">
        <v>2237</v>
      </c>
      <c r="B859" s="119" t="s">
        <v>397</v>
      </c>
      <c r="C859" s="119">
        <v>103.35</v>
      </c>
      <c r="D859" s="119">
        <v>104.8</v>
      </c>
      <c r="E859" s="119">
        <v>102.6</v>
      </c>
      <c r="F859" s="119">
        <v>103.8</v>
      </c>
      <c r="G859" s="119">
        <v>104.5</v>
      </c>
      <c r="H859" s="119">
        <v>103.6</v>
      </c>
      <c r="I859" s="119">
        <v>354659</v>
      </c>
      <c r="J859" s="119">
        <v>36818150.549999997</v>
      </c>
      <c r="K859" s="121">
        <v>43131</v>
      </c>
      <c r="L859" s="119">
        <v>15986</v>
      </c>
      <c r="M859" s="119" t="s">
        <v>1479</v>
      </c>
    </row>
    <row r="860" spans="1:13">
      <c r="A860" s="119" t="s">
        <v>121</v>
      </c>
      <c r="B860" s="119" t="s">
        <v>397</v>
      </c>
      <c r="C860" s="119">
        <v>143.75</v>
      </c>
      <c r="D860" s="119">
        <v>144.6</v>
      </c>
      <c r="E860" s="119">
        <v>138.6</v>
      </c>
      <c r="F860" s="119">
        <v>140.30000000000001</v>
      </c>
      <c r="G860" s="119">
        <v>140</v>
      </c>
      <c r="H860" s="119">
        <v>143.69999999999999</v>
      </c>
      <c r="I860" s="119">
        <v>5265833</v>
      </c>
      <c r="J860" s="119">
        <v>743625088.89999998</v>
      </c>
      <c r="K860" s="121">
        <v>43131</v>
      </c>
      <c r="L860" s="119">
        <v>25867</v>
      </c>
      <c r="M860" s="119" t="s">
        <v>1503</v>
      </c>
    </row>
    <row r="861" spans="1:13">
      <c r="A861" s="119" t="s">
        <v>1504</v>
      </c>
      <c r="B861" s="119" t="s">
        <v>397</v>
      </c>
      <c r="C861" s="119">
        <v>200</v>
      </c>
      <c r="D861" s="119">
        <v>212</v>
      </c>
      <c r="E861" s="119">
        <v>195</v>
      </c>
      <c r="F861" s="119">
        <v>209.6</v>
      </c>
      <c r="G861" s="119">
        <v>208</v>
      </c>
      <c r="H861" s="119">
        <v>199.65</v>
      </c>
      <c r="I861" s="119">
        <v>5505689</v>
      </c>
      <c r="J861" s="119">
        <v>1131040047.5</v>
      </c>
      <c r="K861" s="121">
        <v>43131</v>
      </c>
      <c r="L861" s="119">
        <v>39884</v>
      </c>
      <c r="M861" s="119" t="s">
        <v>1505</v>
      </c>
    </row>
    <row r="862" spans="1:13">
      <c r="A862" s="119" t="s">
        <v>2923</v>
      </c>
      <c r="B862" s="119" t="s">
        <v>397</v>
      </c>
      <c r="C862" s="119">
        <v>14</v>
      </c>
      <c r="D862" s="119">
        <v>14.8</v>
      </c>
      <c r="E862" s="119">
        <v>13.95</v>
      </c>
      <c r="F862" s="119">
        <v>14</v>
      </c>
      <c r="G862" s="119">
        <v>14</v>
      </c>
      <c r="H862" s="119">
        <v>14.1</v>
      </c>
      <c r="I862" s="119">
        <v>277737</v>
      </c>
      <c r="J862" s="119">
        <v>3926567.35</v>
      </c>
      <c r="K862" s="121">
        <v>43131</v>
      </c>
      <c r="L862" s="119">
        <v>513</v>
      </c>
      <c r="M862" s="119" t="s">
        <v>2924</v>
      </c>
    </row>
    <row r="863" spans="1:13">
      <c r="A863" s="119" t="s">
        <v>3155</v>
      </c>
      <c r="B863" s="119" t="s">
        <v>397</v>
      </c>
      <c r="C863" s="119">
        <v>7.3</v>
      </c>
      <c r="D863" s="119">
        <v>7.45</v>
      </c>
      <c r="E863" s="119">
        <v>7.3</v>
      </c>
      <c r="F863" s="119">
        <v>7.4</v>
      </c>
      <c r="G863" s="119">
        <v>7.4</v>
      </c>
      <c r="H863" s="119">
        <v>7.4</v>
      </c>
      <c r="I863" s="119">
        <v>801</v>
      </c>
      <c r="J863" s="119">
        <v>5900.8</v>
      </c>
      <c r="K863" s="121">
        <v>43131</v>
      </c>
      <c r="L863" s="119">
        <v>6</v>
      </c>
      <c r="M863" s="119" t="s">
        <v>3156</v>
      </c>
    </row>
    <row r="864" spans="1:13">
      <c r="A864" s="119" t="s">
        <v>2476</v>
      </c>
      <c r="B864" s="119" t="s">
        <v>397</v>
      </c>
      <c r="C864" s="119">
        <v>468</v>
      </c>
      <c r="D864" s="119">
        <v>502.95</v>
      </c>
      <c r="E864" s="119">
        <v>467</v>
      </c>
      <c r="F864" s="119">
        <v>473.25</v>
      </c>
      <c r="G864" s="119">
        <v>477.9</v>
      </c>
      <c r="H864" s="119">
        <v>479.45</v>
      </c>
      <c r="I864" s="119">
        <v>42929</v>
      </c>
      <c r="J864" s="119">
        <v>20747752.600000001</v>
      </c>
      <c r="K864" s="121">
        <v>43131</v>
      </c>
      <c r="L864" s="119">
        <v>2775</v>
      </c>
      <c r="M864" s="119" t="s">
        <v>2477</v>
      </c>
    </row>
    <row r="865" spans="1:13">
      <c r="A865" s="119" t="s">
        <v>1506</v>
      </c>
      <c r="B865" s="119" t="s">
        <v>397</v>
      </c>
      <c r="C865" s="119">
        <v>165</v>
      </c>
      <c r="D865" s="119">
        <v>165.9</v>
      </c>
      <c r="E865" s="119">
        <v>161</v>
      </c>
      <c r="F865" s="119">
        <v>162.80000000000001</v>
      </c>
      <c r="G865" s="119">
        <v>162.1</v>
      </c>
      <c r="H865" s="119">
        <v>165.9</v>
      </c>
      <c r="I865" s="119">
        <v>86398</v>
      </c>
      <c r="J865" s="119">
        <v>14094730.65</v>
      </c>
      <c r="K865" s="121">
        <v>43131</v>
      </c>
      <c r="L865" s="119">
        <v>1694</v>
      </c>
      <c r="M865" s="119" t="s">
        <v>1507</v>
      </c>
    </row>
    <row r="866" spans="1:13">
      <c r="A866" s="119" t="s">
        <v>2596</v>
      </c>
      <c r="B866" s="119" t="s">
        <v>397</v>
      </c>
      <c r="C866" s="119">
        <v>1300</v>
      </c>
      <c r="D866" s="119">
        <v>1348</v>
      </c>
      <c r="E866" s="119">
        <v>1300</v>
      </c>
      <c r="F866" s="119">
        <v>1333.1</v>
      </c>
      <c r="G866" s="119">
        <v>1334.95</v>
      </c>
      <c r="H866" s="119">
        <v>1296.8</v>
      </c>
      <c r="I866" s="119">
        <v>889</v>
      </c>
      <c r="J866" s="119">
        <v>1179213.95</v>
      </c>
      <c r="K866" s="121">
        <v>43131</v>
      </c>
      <c r="L866" s="119">
        <v>155</v>
      </c>
      <c r="M866" s="119" t="s">
        <v>2597</v>
      </c>
    </row>
    <row r="867" spans="1:13">
      <c r="A867" s="119" t="s">
        <v>122</v>
      </c>
      <c r="B867" s="119" t="s">
        <v>397</v>
      </c>
      <c r="C867" s="119">
        <v>170</v>
      </c>
      <c r="D867" s="119">
        <v>170.95</v>
      </c>
      <c r="E867" s="119">
        <v>168.75</v>
      </c>
      <c r="F867" s="119">
        <v>170.25</v>
      </c>
      <c r="G867" s="119">
        <v>170.3</v>
      </c>
      <c r="H867" s="119">
        <v>170.3</v>
      </c>
      <c r="I867" s="119">
        <v>6517115</v>
      </c>
      <c r="J867" s="119">
        <v>1108049965.2</v>
      </c>
      <c r="K867" s="121">
        <v>43131</v>
      </c>
      <c r="L867" s="119">
        <v>32992</v>
      </c>
      <c r="M867" s="119" t="s">
        <v>1508</v>
      </c>
    </row>
    <row r="868" spans="1:13">
      <c r="A868" s="119" t="s">
        <v>1509</v>
      </c>
      <c r="B868" s="119" t="s">
        <v>397</v>
      </c>
      <c r="C868" s="119">
        <v>450.45</v>
      </c>
      <c r="D868" s="119">
        <v>456.9</v>
      </c>
      <c r="E868" s="119">
        <v>430</v>
      </c>
      <c r="F868" s="119">
        <v>435.05</v>
      </c>
      <c r="G868" s="119">
        <v>433.3</v>
      </c>
      <c r="H868" s="119">
        <v>451.9</v>
      </c>
      <c r="I868" s="119">
        <v>57448</v>
      </c>
      <c r="J868" s="119">
        <v>25369376.300000001</v>
      </c>
      <c r="K868" s="121">
        <v>43131</v>
      </c>
      <c r="L868" s="119">
        <v>3964</v>
      </c>
      <c r="M868" s="119" t="s">
        <v>1510</v>
      </c>
    </row>
    <row r="869" spans="1:13">
      <c r="A869" s="119" t="s">
        <v>2782</v>
      </c>
      <c r="B869" s="119" t="s">
        <v>397</v>
      </c>
      <c r="C869" s="119">
        <v>1.3</v>
      </c>
      <c r="D869" s="119">
        <v>1.3</v>
      </c>
      <c r="E869" s="119">
        <v>1.3</v>
      </c>
      <c r="F869" s="119">
        <v>1.3</v>
      </c>
      <c r="G869" s="119">
        <v>1.3</v>
      </c>
      <c r="H869" s="119">
        <v>1.35</v>
      </c>
      <c r="I869" s="119">
        <v>60691</v>
      </c>
      <c r="J869" s="119">
        <v>78898.3</v>
      </c>
      <c r="K869" s="121">
        <v>43131</v>
      </c>
      <c r="L869" s="119">
        <v>82</v>
      </c>
      <c r="M869" s="119" t="s">
        <v>2783</v>
      </c>
    </row>
    <row r="870" spans="1:13">
      <c r="A870" s="119" t="s">
        <v>2721</v>
      </c>
      <c r="B870" s="119" t="s">
        <v>397</v>
      </c>
      <c r="C870" s="119">
        <v>51.2</v>
      </c>
      <c r="D870" s="119">
        <v>51.2</v>
      </c>
      <c r="E870" s="119">
        <v>50.78</v>
      </c>
      <c r="F870" s="119">
        <v>50.87</v>
      </c>
      <c r="G870" s="119">
        <v>50.87</v>
      </c>
      <c r="H870" s="119">
        <v>51.2</v>
      </c>
      <c r="I870" s="119">
        <v>504</v>
      </c>
      <c r="J870" s="119">
        <v>25669.26</v>
      </c>
      <c r="K870" s="121">
        <v>43131</v>
      </c>
      <c r="L870" s="119">
        <v>8</v>
      </c>
      <c r="M870" s="119" t="s">
        <v>2722</v>
      </c>
    </row>
    <row r="871" spans="1:13">
      <c r="A871" s="119" t="s">
        <v>1511</v>
      </c>
      <c r="B871" s="119" t="s">
        <v>397</v>
      </c>
      <c r="C871" s="119">
        <v>540.95000000000005</v>
      </c>
      <c r="D871" s="119">
        <v>540.95000000000005</v>
      </c>
      <c r="E871" s="119">
        <v>522.65</v>
      </c>
      <c r="F871" s="119">
        <v>528.79999999999995</v>
      </c>
      <c r="G871" s="119">
        <v>527.4</v>
      </c>
      <c r="H871" s="119">
        <v>526.04999999999995</v>
      </c>
      <c r="I871" s="119">
        <v>834203</v>
      </c>
      <c r="J871" s="119">
        <v>442178113.05000001</v>
      </c>
      <c r="K871" s="121">
        <v>43131</v>
      </c>
      <c r="L871" s="119">
        <v>15037</v>
      </c>
      <c r="M871" s="119" t="s">
        <v>1512</v>
      </c>
    </row>
    <row r="872" spans="1:13">
      <c r="A872" s="119" t="s">
        <v>1513</v>
      </c>
      <c r="B872" s="119" t="s">
        <v>397</v>
      </c>
      <c r="C872" s="119">
        <v>1250</v>
      </c>
      <c r="D872" s="119">
        <v>1256.6500000000001</v>
      </c>
      <c r="E872" s="119">
        <v>1197</v>
      </c>
      <c r="F872" s="119">
        <v>1208.1500000000001</v>
      </c>
      <c r="G872" s="119">
        <v>1206</v>
      </c>
      <c r="H872" s="119">
        <v>1252.7</v>
      </c>
      <c r="I872" s="119">
        <v>10886</v>
      </c>
      <c r="J872" s="119">
        <v>13329083.15</v>
      </c>
      <c r="K872" s="121">
        <v>43131</v>
      </c>
      <c r="L872" s="119">
        <v>1164</v>
      </c>
      <c r="M872" s="119" t="s">
        <v>1514</v>
      </c>
    </row>
    <row r="873" spans="1:13">
      <c r="A873" s="119" t="s">
        <v>1515</v>
      </c>
      <c r="B873" s="119" t="s">
        <v>397</v>
      </c>
      <c r="C873" s="119">
        <v>1370</v>
      </c>
      <c r="D873" s="119">
        <v>1388.6</v>
      </c>
      <c r="E873" s="119">
        <v>1336.15</v>
      </c>
      <c r="F873" s="119">
        <v>1369.2</v>
      </c>
      <c r="G873" s="119">
        <v>1375.95</v>
      </c>
      <c r="H873" s="119">
        <v>1367.5</v>
      </c>
      <c r="I873" s="119">
        <v>32721</v>
      </c>
      <c r="J873" s="119">
        <v>44734114.950000003</v>
      </c>
      <c r="K873" s="121">
        <v>43131</v>
      </c>
      <c r="L873" s="119">
        <v>1293</v>
      </c>
      <c r="M873" s="119" t="s">
        <v>1516</v>
      </c>
    </row>
    <row r="874" spans="1:13">
      <c r="A874" s="119" t="s">
        <v>123</v>
      </c>
      <c r="B874" s="119" t="s">
        <v>397</v>
      </c>
      <c r="C874" s="119">
        <v>4127.25</v>
      </c>
      <c r="D874" s="119">
        <v>4200</v>
      </c>
      <c r="E874" s="119">
        <v>4080.7</v>
      </c>
      <c r="F874" s="119">
        <v>4182.6499999999996</v>
      </c>
      <c r="G874" s="119">
        <v>4180</v>
      </c>
      <c r="H874" s="119">
        <v>4121.3500000000004</v>
      </c>
      <c r="I874" s="119">
        <v>35226</v>
      </c>
      <c r="J874" s="119">
        <v>145986895.15000001</v>
      </c>
      <c r="K874" s="121">
        <v>43131</v>
      </c>
      <c r="L874" s="119">
        <v>4139</v>
      </c>
      <c r="M874" s="119" t="s">
        <v>1517</v>
      </c>
    </row>
    <row r="875" spans="1:13">
      <c r="A875" s="119" t="s">
        <v>207</v>
      </c>
      <c r="B875" s="119" t="s">
        <v>397</v>
      </c>
      <c r="C875" s="119">
        <v>359.45</v>
      </c>
      <c r="D875" s="119">
        <v>364.95</v>
      </c>
      <c r="E875" s="119">
        <v>357.45</v>
      </c>
      <c r="F875" s="119">
        <v>358.95</v>
      </c>
      <c r="G875" s="119">
        <v>358.6</v>
      </c>
      <c r="H875" s="119">
        <v>359.45</v>
      </c>
      <c r="I875" s="119">
        <v>399404</v>
      </c>
      <c r="J875" s="119">
        <v>143962207.65000001</v>
      </c>
      <c r="K875" s="121">
        <v>43131</v>
      </c>
      <c r="L875" s="119">
        <v>14433</v>
      </c>
      <c r="M875" s="119" t="s">
        <v>1518</v>
      </c>
    </row>
    <row r="876" spans="1:13">
      <c r="A876" s="119" t="s">
        <v>2452</v>
      </c>
      <c r="B876" s="119" t="s">
        <v>397</v>
      </c>
      <c r="C876" s="119">
        <v>51.4</v>
      </c>
      <c r="D876" s="119">
        <v>52.5</v>
      </c>
      <c r="E876" s="119">
        <v>50.15</v>
      </c>
      <c r="F876" s="119">
        <v>50.75</v>
      </c>
      <c r="G876" s="119">
        <v>50.65</v>
      </c>
      <c r="H876" s="119">
        <v>51.9</v>
      </c>
      <c r="I876" s="119">
        <v>54780</v>
      </c>
      <c r="J876" s="119">
        <v>2802153.4</v>
      </c>
      <c r="K876" s="121">
        <v>43131</v>
      </c>
      <c r="L876" s="119">
        <v>523</v>
      </c>
      <c r="M876" s="119" t="s">
        <v>2453</v>
      </c>
    </row>
    <row r="877" spans="1:13">
      <c r="A877" s="119" t="s">
        <v>1519</v>
      </c>
      <c r="B877" s="119" t="s">
        <v>397</v>
      </c>
      <c r="C877" s="119">
        <v>188</v>
      </c>
      <c r="D877" s="119">
        <v>198.4</v>
      </c>
      <c r="E877" s="119">
        <v>182</v>
      </c>
      <c r="F877" s="119">
        <v>191.4</v>
      </c>
      <c r="G877" s="119">
        <v>193.4</v>
      </c>
      <c r="H877" s="119">
        <v>190.35</v>
      </c>
      <c r="I877" s="119">
        <v>737483</v>
      </c>
      <c r="J877" s="119">
        <v>141211642.75</v>
      </c>
      <c r="K877" s="121">
        <v>43131</v>
      </c>
      <c r="L877" s="119">
        <v>12509</v>
      </c>
      <c r="M877" s="119" t="s">
        <v>1520</v>
      </c>
    </row>
    <row r="878" spans="1:13">
      <c r="A878" s="119" t="s">
        <v>1521</v>
      </c>
      <c r="B878" s="119" t="s">
        <v>397</v>
      </c>
      <c r="C878" s="119">
        <v>228.3</v>
      </c>
      <c r="D878" s="119">
        <v>230.25</v>
      </c>
      <c r="E878" s="119">
        <v>227.1</v>
      </c>
      <c r="F878" s="119">
        <v>228.95</v>
      </c>
      <c r="G878" s="119">
        <v>228.6</v>
      </c>
      <c r="H878" s="119">
        <v>228</v>
      </c>
      <c r="I878" s="119">
        <v>178426</v>
      </c>
      <c r="J878" s="119">
        <v>40897773.75</v>
      </c>
      <c r="K878" s="121">
        <v>43131</v>
      </c>
      <c r="L878" s="119">
        <v>2546</v>
      </c>
      <c r="M878" s="119" t="s">
        <v>1522</v>
      </c>
    </row>
    <row r="879" spans="1:13">
      <c r="A879" s="119" t="s">
        <v>2571</v>
      </c>
      <c r="B879" s="119" t="s">
        <v>397</v>
      </c>
      <c r="C879" s="119">
        <v>73.900000000000006</v>
      </c>
      <c r="D879" s="119">
        <v>74.5</v>
      </c>
      <c r="E879" s="119">
        <v>72.75</v>
      </c>
      <c r="F879" s="119">
        <v>73.05</v>
      </c>
      <c r="G879" s="119">
        <v>73.099999999999994</v>
      </c>
      <c r="H879" s="119">
        <v>73.7</v>
      </c>
      <c r="I879" s="119">
        <v>96665</v>
      </c>
      <c r="J879" s="119">
        <v>7103059.0499999998</v>
      </c>
      <c r="K879" s="121">
        <v>43131</v>
      </c>
      <c r="L879" s="119">
        <v>750</v>
      </c>
      <c r="M879" s="119" t="s">
        <v>2572</v>
      </c>
    </row>
    <row r="880" spans="1:13">
      <c r="A880" s="119" t="s">
        <v>1523</v>
      </c>
      <c r="B880" s="119" t="s">
        <v>397</v>
      </c>
      <c r="C880" s="119">
        <v>68</v>
      </c>
      <c r="D880" s="119">
        <v>68.900000000000006</v>
      </c>
      <c r="E880" s="119">
        <v>66.7</v>
      </c>
      <c r="F880" s="119">
        <v>67.8</v>
      </c>
      <c r="G880" s="119">
        <v>67.95</v>
      </c>
      <c r="H880" s="119">
        <v>67.650000000000006</v>
      </c>
      <c r="I880" s="119">
        <v>123055</v>
      </c>
      <c r="J880" s="119">
        <v>8334290.2000000002</v>
      </c>
      <c r="K880" s="121">
        <v>43131</v>
      </c>
      <c r="L880" s="119">
        <v>1765</v>
      </c>
      <c r="M880" s="119" t="s">
        <v>1524</v>
      </c>
    </row>
    <row r="881" spans="1:13">
      <c r="A881" s="119" t="s">
        <v>124</v>
      </c>
      <c r="B881" s="119" t="s">
        <v>397</v>
      </c>
      <c r="C881" s="119">
        <v>203</v>
      </c>
      <c r="D881" s="119">
        <v>204.6</v>
      </c>
      <c r="E881" s="119">
        <v>198.8</v>
      </c>
      <c r="F881" s="119">
        <v>203.45</v>
      </c>
      <c r="G881" s="119">
        <v>203.55</v>
      </c>
      <c r="H881" s="119">
        <v>204.8</v>
      </c>
      <c r="I881" s="119">
        <v>11990243</v>
      </c>
      <c r="J881" s="119">
        <v>2422774724.75</v>
      </c>
      <c r="K881" s="121">
        <v>43131</v>
      </c>
      <c r="L881" s="119">
        <v>59261</v>
      </c>
      <c r="M881" s="119" t="s">
        <v>1525</v>
      </c>
    </row>
    <row r="882" spans="1:13">
      <c r="A882" s="119" t="s">
        <v>1526</v>
      </c>
      <c r="B882" s="119" t="s">
        <v>397</v>
      </c>
      <c r="C882" s="119">
        <v>55.65</v>
      </c>
      <c r="D882" s="119">
        <v>56.3</v>
      </c>
      <c r="E882" s="119">
        <v>55</v>
      </c>
      <c r="F882" s="119">
        <v>55.05</v>
      </c>
      <c r="G882" s="119">
        <v>55</v>
      </c>
      <c r="H882" s="119">
        <v>55.3</v>
      </c>
      <c r="I882" s="119">
        <v>204174</v>
      </c>
      <c r="J882" s="119">
        <v>11305847.35</v>
      </c>
      <c r="K882" s="121">
        <v>43131</v>
      </c>
      <c r="L882" s="119">
        <v>1189</v>
      </c>
      <c r="M882" s="119" t="s">
        <v>1527</v>
      </c>
    </row>
    <row r="883" spans="1:13">
      <c r="A883" s="119" t="s">
        <v>2535</v>
      </c>
      <c r="B883" s="119" t="s">
        <v>397</v>
      </c>
      <c r="C883" s="119">
        <v>99.4</v>
      </c>
      <c r="D883" s="119">
        <v>105.45</v>
      </c>
      <c r="E883" s="119">
        <v>98.5</v>
      </c>
      <c r="F883" s="119">
        <v>99.95</v>
      </c>
      <c r="G883" s="119">
        <v>101.4</v>
      </c>
      <c r="H883" s="119">
        <v>99.4</v>
      </c>
      <c r="I883" s="119">
        <v>71767</v>
      </c>
      <c r="J883" s="119">
        <v>7320991.4500000002</v>
      </c>
      <c r="K883" s="121">
        <v>43131</v>
      </c>
      <c r="L883" s="119">
        <v>1191</v>
      </c>
      <c r="M883" s="119" t="s">
        <v>2536</v>
      </c>
    </row>
    <row r="884" spans="1:13">
      <c r="A884" s="119" t="s">
        <v>1528</v>
      </c>
      <c r="B884" s="119" t="s">
        <v>397</v>
      </c>
      <c r="C884" s="119">
        <v>156.94999999999999</v>
      </c>
      <c r="D884" s="119">
        <v>159.94999999999999</v>
      </c>
      <c r="E884" s="119">
        <v>151.25</v>
      </c>
      <c r="F884" s="119">
        <v>154.35</v>
      </c>
      <c r="G884" s="119">
        <v>154.05000000000001</v>
      </c>
      <c r="H884" s="119">
        <v>159</v>
      </c>
      <c r="I884" s="119">
        <v>11078</v>
      </c>
      <c r="J884" s="119">
        <v>1721941.2</v>
      </c>
      <c r="K884" s="121">
        <v>43131</v>
      </c>
      <c r="L884" s="119">
        <v>289</v>
      </c>
      <c r="M884" s="119" t="s">
        <v>1529</v>
      </c>
    </row>
    <row r="885" spans="1:13">
      <c r="A885" s="119" t="s">
        <v>1530</v>
      </c>
      <c r="B885" s="119" t="s">
        <v>397</v>
      </c>
      <c r="C885" s="119">
        <v>60.4</v>
      </c>
      <c r="D885" s="119">
        <v>64.45</v>
      </c>
      <c r="E885" s="119">
        <v>59.25</v>
      </c>
      <c r="F885" s="119">
        <v>62.8</v>
      </c>
      <c r="G885" s="119">
        <v>62.55</v>
      </c>
      <c r="H885" s="119">
        <v>60.1</v>
      </c>
      <c r="I885" s="119">
        <v>1370377</v>
      </c>
      <c r="J885" s="119">
        <v>86087412.650000006</v>
      </c>
      <c r="K885" s="121">
        <v>43131</v>
      </c>
      <c r="L885" s="119">
        <v>7298</v>
      </c>
      <c r="M885" s="119" t="s">
        <v>1531</v>
      </c>
    </row>
    <row r="886" spans="1:13">
      <c r="A886" s="119" t="s">
        <v>1532</v>
      </c>
      <c r="B886" s="119" t="s">
        <v>397</v>
      </c>
      <c r="C886" s="119">
        <v>48</v>
      </c>
      <c r="D886" s="119">
        <v>49.5</v>
      </c>
      <c r="E886" s="119">
        <v>48</v>
      </c>
      <c r="F886" s="119">
        <v>48.15</v>
      </c>
      <c r="G886" s="119">
        <v>48.3</v>
      </c>
      <c r="H886" s="119">
        <v>48.55</v>
      </c>
      <c r="I886" s="119">
        <v>26737</v>
      </c>
      <c r="J886" s="119">
        <v>1301224.1499999999</v>
      </c>
      <c r="K886" s="121">
        <v>43131</v>
      </c>
      <c r="L886" s="119">
        <v>320</v>
      </c>
      <c r="M886" s="119" t="s">
        <v>1533</v>
      </c>
    </row>
    <row r="887" spans="1:13">
      <c r="A887" s="119" t="s">
        <v>125</v>
      </c>
      <c r="B887" s="119" t="s">
        <v>397</v>
      </c>
      <c r="C887" s="119">
        <v>112.8</v>
      </c>
      <c r="D887" s="119">
        <v>116.7</v>
      </c>
      <c r="E887" s="119">
        <v>112.8</v>
      </c>
      <c r="F887" s="119">
        <v>115.65</v>
      </c>
      <c r="G887" s="119">
        <v>115.9</v>
      </c>
      <c r="H887" s="119">
        <v>117.15</v>
      </c>
      <c r="I887" s="119">
        <v>4623839</v>
      </c>
      <c r="J887" s="119">
        <v>531019410.5</v>
      </c>
      <c r="K887" s="121">
        <v>43131</v>
      </c>
      <c r="L887" s="119">
        <v>27679</v>
      </c>
      <c r="M887" s="119" t="s">
        <v>1534</v>
      </c>
    </row>
    <row r="888" spans="1:13">
      <c r="A888" s="119" t="s">
        <v>1535</v>
      </c>
      <c r="B888" s="119" t="s">
        <v>397</v>
      </c>
      <c r="C888" s="119">
        <v>314.64999999999998</v>
      </c>
      <c r="D888" s="119">
        <v>348.4</v>
      </c>
      <c r="E888" s="119">
        <v>314.64999999999998</v>
      </c>
      <c r="F888" s="119">
        <v>327.64999999999998</v>
      </c>
      <c r="G888" s="119">
        <v>324</v>
      </c>
      <c r="H888" s="119">
        <v>314.64999999999998</v>
      </c>
      <c r="I888" s="119">
        <v>133329</v>
      </c>
      <c r="J888" s="119">
        <v>44501813.149999999</v>
      </c>
      <c r="K888" s="121">
        <v>43131</v>
      </c>
      <c r="L888" s="119">
        <v>3987</v>
      </c>
      <c r="M888" s="119" t="s">
        <v>1536</v>
      </c>
    </row>
    <row r="889" spans="1:13">
      <c r="A889" s="119" t="s">
        <v>321</v>
      </c>
      <c r="B889" s="119" t="s">
        <v>397</v>
      </c>
      <c r="C889" s="119">
        <v>150.35</v>
      </c>
      <c r="D889" s="119">
        <v>152.30000000000001</v>
      </c>
      <c r="E889" s="119">
        <v>150.1</v>
      </c>
      <c r="F889" s="119">
        <v>151.6</v>
      </c>
      <c r="G889" s="119">
        <v>151.69999999999999</v>
      </c>
      <c r="H889" s="119">
        <v>153.05000000000001</v>
      </c>
      <c r="I889" s="119">
        <v>126786</v>
      </c>
      <c r="J889" s="119">
        <v>19205016.100000001</v>
      </c>
      <c r="K889" s="121">
        <v>43131</v>
      </c>
      <c r="L889" s="119">
        <v>2741</v>
      </c>
      <c r="M889" s="119" t="s">
        <v>1537</v>
      </c>
    </row>
    <row r="890" spans="1:13">
      <c r="A890" s="119" t="s">
        <v>1538</v>
      </c>
      <c r="B890" s="119" t="s">
        <v>397</v>
      </c>
      <c r="C890" s="119">
        <v>57.8</v>
      </c>
      <c r="D890" s="119">
        <v>57.8</v>
      </c>
      <c r="E890" s="119">
        <v>55</v>
      </c>
      <c r="F890" s="119">
        <v>55.4</v>
      </c>
      <c r="G890" s="119">
        <v>55.3</v>
      </c>
      <c r="H890" s="119">
        <v>56.15</v>
      </c>
      <c r="I890" s="119">
        <v>225531</v>
      </c>
      <c r="J890" s="119">
        <v>12632563</v>
      </c>
      <c r="K890" s="121">
        <v>43131</v>
      </c>
      <c r="L890" s="119">
        <v>1552</v>
      </c>
      <c r="M890" s="119" t="s">
        <v>1539</v>
      </c>
    </row>
    <row r="891" spans="1:13">
      <c r="A891" s="119" t="s">
        <v>3201</v>
      </c>
      <c r="B891" s="119" t="s">
        <v>397</v>
      </c>
      <c r="C891" s="119">
        <v>48.25</v>
      </c>
      <c r="D891" s="119">
        <v>48.95</v>
      </c>
      <c r="E891" s="119">
        <v>46.1</v>
      </c>
      <c r="F891" s="119">
        <v>47.15</v>
      </c>
      <c r="G891" s="119">
        <v>47.3</v>
      </c>
      <c r="H891" s="119">
        <v>47.65</v>
      </c>
      <c r="I891" s="119">
        <v>350082</v>
      </c>
      <c r="J891" s="119">
        <v>16661020.199999999</v>
      </c>
      <c r="K891" s="121">
        <v>43131</v>
      </c>
      <c r="L891" s="119">
        <v>2115</v>
      </c>
      <c r="M891" s="119" t="s">
        <v>3202</v>
      </c>
    </row>
    <row r="892" spans="1:13">
      <c r="A892" s="119" t="s">
        <v>1540</v>
      </c>
      <c r="B892" s="119" t="s">
        <v>397</v>
      </c>
      <c r="C892" s="119">
        <v>168</v>
      </c>
      <c r="D892" s="119">
        <v>172</v>
      </c>
      <c r="E892" s="119">
        <v>165</v>
      </c>
      <c r="F892" s="119">
        <v>170.05</v>
      </c>
      <c r="G892" s="119">
        <v>171</v>
      </c>
      <c r="H892" s="119">
        <v>167.8</v>
      </c>
      <c r="I892" s="119">
        <v>57900</v>
      </c>
      <c r="J892" s="119">
        <v>9754071.8000000007</v>
      </c>
      <c r="K892" s="121">
        <v>43131</v>
      </c>
      <c r="L892" s="119">
        <v>501</v>
      </c>
      <c r="M892" s="119" t="s">
        <v>1541</v>
      </c>
    </row>
    <row r="893" spans="1:13">
      <c r="A893" s="119" t="s">
        <v>1542</v>
      </c>
      <c r="B893" s="119" t="s">
        <v>397</v>
      </c>
      <c r="C893" s="119">
        <v>1859.95</v>
      </c>
      <c r="D893" s="119">
        <v>1875</v>
      </c>
      <c r="E893" s="119">
        <v>1832.1</v>
      </c>
      <c r="F893" s="119">
        <v>1839.6</v>
      </c>
      <c r="G893" s="119">
        <v>1840</v>
      </c>
      <c r="H893" s="119">
        <v>1854.55</v>
      </c>
      <c r="I893" s="119">
        <v>5548</v>
      </c>
      <c r="J893" s="119">
        <v>10252780.699999999</v>
      </c>
      <c r="K893" s="121">
        <v>43131</v>
      </c>
      <c r="L893" s="119">
        <v>645</v>
      </c>
      <c r="M893" s="119" t="s">
        <v>1543</v>
      </c>
    </row>
    <row r="894" spans="1:13">
      <c r="A894" s="119" t="s">
        <v>2380</v>
      </c>
      <c r="B894" s="119" t="s">
        <v>397</v>
      </c>
      <c r="C894" s="119">
        <v>32.6</v>
      </c>
      <c r="D894" s="119">
        <v>33.6</v>
      </c>
      <c r="E894" s="119">
        <v>31.1</v>
      </c>
      <c r="F894" s="119">
        <v>31.95</v>
      </c>
      <c r="G894" s="119">
        <v>32.200000000000003</v>
      </c>
      <c r="H894" s="119">
        <v>31.6</v>
      </c>
      <c r="I894" s="119">
        <v>57571</v>
      </c>
      <c r="J894" s="119">
        <v>1864852.35</v>
      </c>
      <c r="K894" s="121">
        <v>43131</v>
      </c>
      <c r="L894" s="119">
        <v>275</v>
      </c>
      <c r="M894" s="119" t="s">
        <v>2381</v>
      </c>
    </row>
    <row r="895" spans="1:13">
      <c r="A895" s="119" t="s">
        <v>231</v>
      </c>
      <c r="B895" s="119" t="s">
        <v>397</v>
      </c>
      <c r="C895" s="119">
        <v>21670.05</v>
      </c>
      <c r="D895" s="119">
        <v>21838.6</v>
      </c>
      <c r="E895" s="119">
        <v>21261</v>
      </c>
      <c r="F895" s="119">
        <v>21459.75</v>
      </c>
      <c r="G895" s="119">
        <v>21599</v>
      </c>
      <c r="H895" s="119">
        <v>21663.35</v>
      </c>
      <c r="I895" s="119">
        <v>10914</v>
      </c>
      <c r="J895" s="119">
        <v>234466529.84999999</v>
      </c>
      <c r="K895" s="121">
        <v>43131</v>
      </c>
      <c r="L895" s="119">
        <v>5770</v>
      </c>
      <c r="M895" s="119" t="s">
        <v>1544</v>
      </c>
    </row>
    <row r="896" spans="1:13">
      <c r="A896" s="119" t="s">
        <v>3188</v>
      </c>
      <c r="B896" s="119" t="s">
        <v>397</v>
      </c>
      <c r="C896" s="119">
        <v>273.89999999999998</v>
      </c>
      <c r="D896" s="119">
        <v>297.89999999999998</v>
      </c>
      <c r="E896" s="119">
        <v>258</v>
      </c>
      <c r="F896" s="119">
        <v>264.05</v>
      </c>
      <c r="G896" s="119">
        <v>263.5</v>
      </c>
      <c r="H896" s="119">
        <v>276.85000000000002</v>
      </c>
      <c r="I896" s="119">
        <v>44951</v>
      </c>
      <c r="J896" s="119">
        <v>12421390.85</v>
      </c>
      <c r="K896" s="121">
        <v>43131</v>
      </c>
      <c r="L896" s="119">
        <v>845</v>
      </c>
      <c r="M896" s="119" t="s">
        <v>2254</v>
      </c>
    </row>
    <row r="897" spans="1:13">
      <c r="A897" s="119" t="s">
        <v>2537</v>
      </c>
      <c r="B897" s="119" t="s">
        <v>397</v>
      </c>
      <c r="C897" s="119">
        <v>98.6</v>
      </c>
      <c r="D897" s="119">
        <v>105.9</v>
      </c>
      <c r="E897" s="119">
        <v>98.6</v>
      </c>
      <c r="F897" s="119">
        <v>99.7</v>
      </c>
      <c r="G897" s="119">
        <v>99</v>
      </c>
      <c r="H897" s="119">
        <v>101.8</v>
      </c>
      <c r="I897" s="119">
        <v>9196</v>
      </c>
      <c r="J897" s="119">
        <v>922185.95</v>
      </c>
      <c r="K897" s="121">
        <v>43131</v>
      </c>
      <c r="L897" s="119">
        <v>177</v>
      </c>
      <c r="M897" s="119" t="s">
        <v>2538</v>
      </c>
    </row>
    <row r="898" spans="1:13">
      <c r="A898" s="119" t="s">
        <v>1545</v>
      </c>
      <c r="B898" s="119" t="s">
        <v>397</v>
      </c>
      <c r="C898" s="119">
        <v>285.89999999999998</v>
      </c>
      <c r="D898" s="119">
        <v>317</v>
      </c>
      <c r="E898" s="119">
        <v>282.10000000000002</v>
      </c>
      <c r="F898" s="119">
        <v>301.75</v>
      </c>
      <c r="G898" s="119">
        <v>302.5</v>
      </c>
      <c r="H898" s="119">
        <v>281.8</v>
      </c>
      <c r="I898" s="119">
        <v>1327778</v>
      </c>
      <c r="J898" s="119">
        <v>404963290.75</v>
      </c>
      <c r="K898" s="121">
        <v>43131</v>
      </c>
      <c r="L898" s="119">
        <v>20727</v>
      </c>
      <c r="M898" s="119" t="s">
        <v>1546</v>
      </c>
    </row>
    <row r="899" spans="1:13">
      <c r="A899" s="119" t="s">
        <v>1547</v>
      </c>
      <c r="B899" s="119" t="s">
        <v>397</v>
      </c>
      <c r="C899" s="119">
        <v>209.8</v>
      </c>
      <c r="D899" s="119">
        <v>222</v>
      </c>
      <c r="E899" s="119">
        <v>206.85</v>
      </c>
      <c r="F899" s="119">
        <v>216.85</v>
      </c>
      <c r="G899" s="119">
        <v>217.3</v>
      </c>
      <c r="H899" s="119">
        <v>211</v>
      </c>
      <c r="I899" s="119">
        <v>68392</v>
      </c>
      <c r="J899" s="119">
        <v>14462260.75</v>
      </c>
      <c r="K899" s="121">
        <v>43131</v>
      </c>
      <c r="L899" s="119">
        <v>1583</v>
      </c>
      <c r="M899" s="119" t="s">
        <v>1548</v>
      </c>
    </row>
    <row r="900" spans="1:13">
      <c r="A900" s="119" t="s">
        <v>1549</v>
      </c>
      <c r="B900" s="119" t="s">
        <v>397</v>
      </c>
      <c r="C900" s="119">
        <v>11.4</v>
      </c>
      <c r="D900" s="119">
        <v>11.4</v>
      </c>
      <c r="E900" s="119">
        <v>10.35</v>
      </c>
      <c r="F900" s="119">
        <v>10.55</v>
      </c>
      <c r="G900" s="119">
        <v>10.5</v>
      </c>
      <c r="H900" s="119">
        <v>10.75</v>
      </c>
      <c r="I900" s="119">
        <v>18467</v>
      </c>
      <c r="J900" s="119">
        <v>195785.15</v>
      </c>
      <c r="K900" s="121">
        <v>43131</v>
      </c>
      <c r="L900" s="119">
        <v>159</v>
      </c>
      <c r="M900" s="119" t="s">
        <v>1550</v>
      </c>
    </row>
    <row r="901" spans="1:13">
      <c r="A901" s="119" t="s">
        <v>1551</v>
      </c>
      <c r="B901" s="119" t="s">
        <v>397</v>
      </c>
      <c r="C901" s="119">
        <v>327.39999999999998</v>
      </c>
      <c r="D901" s="119">
        <v>327.39999999999998</v>
      </c>
      <c r="E901" s="119">
        <v>319.14999999999998</v>
      </c>
      <c r="F901" s="119">
        <v>320.10000000000002</v>
      </c>
      <c r="G901" s="119">
        <v>320.05</v>
      </c>
      <c r="H901" s="119">
        <v>327.10000000000002</v>
      </c>
      <c r="I901" s="119">
        <v>36857</v>
      </c>
      <c r="J901" s="119">
        <v>11865077.1</v>
      </c>
      <c r="K901" s="121">
        <v>43131</v>
      </c>
      <c r="L901" s="119">
        <v>341</v>
      </c>
      <c r="M901" s="119" t="s">
        <v>1552</v>
      </c>
    </row>
    <row r="902" spans="1:13">
      <c r="A902" s="119" t="s">
        <v>2925</v>
      </c>
      <c r="B902" s="119" t="s">
        <v>397</v>
      </c>
      <c r="C902" s="119">
        <v>13.2</v>
      </c>
      <c r="D902" s="119">
        <v>13.2</v>
      </c>
      <c r="E902" s="119">
        <v>13.2</v>
      </c>
      <c r="F902" s="119">
        <v>13.2</v>
      </c>
      <c r="G902" s="119">
        <v>13.2</v>
      </c>
      <c r="H902" s="119">
        <v>12.6</v>
      </c>
      <c r="I902" s="119">
        <v>5977</v>
      </c>
      <c r="J902" s="119">
        <v>78896.399999999994</v>
      </c>
      <c r="K902" s="121">
        <v>43131</v>
      </c>
      <c r="L902" s="119">
        <v>25</v>
      </c>
      <c r="M902" s="119" t="s">
        <v>2926</v>
      </c>
    </row>
    <row r="903" spans="1:13">
      <c r="A903" s="119" t="s">
        <v>1553</v>
      </c>
      <c r="B903" s="119" t="s">
        <v>397</v>
      </c>
      <c r="C903" s="119">
        <v>286.10000000000002</v>
      </c>
      <c r="D903" s="119">
        <v>289.2</v>
      </c>
      <c r="E903" s="119">
        <v>277.25</v>
      </c>
      <c r="F903" s="119">
        <v>279.45</v>
      </c>
      <c r="G903" s="119">
        <v>280.8</v>
      </c>
      <c r="H903" s="119">
        <v>286.2</v>
      </c>
      <c r="I903" s="119">
        <v>224472</v>
      </c>
      <c r="J903" s="119">
        <v>63656091.450000003</v>
      </c>
      <c r="K903" s="121">
        <v>43131</v>
      </c>
      <c r="L903" s="119">
        <v>3699</v>
      </c>
      <c r="M903" s="119" t="s">
        <v>1554</v>
      </c>
    </row>
    <row r="904" spans="1:13">
      <c r="A904" s="119" t="s">
        <v>2927</v>
      </c>
      <c r="B904" s="119" t="s">
        <v>397</v>
      </c>
      <c r="C904" s="119">
        <v>23.4</v>
      </c>
      <c r="D904" s="119">
        <v>24.6</v>
      </c>
      <c r="E904" s="119">
        <v>23.4</v>
      </c>
      <c r="F904" s="119">
        <v>23.95</v>
      </c>
      <c r="G904" s="119">
        <v>23.7</v>
      </c>
      <c r="H904" s="119">
        <v>24.05</v>
      </c>
      <c r="I904" s="119">
        <v>84346</v>
      </c>
      <c r="J904" s="119">
        <v>2029265</v>
      </c>
      <c r="K904" s="121">
        <v>43131</v>
      </c>
      <c r="L904" s="119">
        <v>347</v>
      </c>
      <c r="M904" s="119" t="s">
        <v>2928</v>
      </c>
    </row>
    <row r="905" spans="1:13">
      <c r="A905" s="119" t="s">
        <v>1555</v>
      </c>
      <c r="B905" s="119" t="s">
        <v>397</v>
      </c>
      <c r="C905" s="119">
        <v>75.05</v>
      </c>
      <c r="D905" s="119">
        <v>77.400000000000006</v>
      </c>
      <c r="E905" s="119">
        <v>74.5</v>
      </c>
      <c r="F905" s="119">
        <v>75.2</v>
      </c>
      <c r="G905" s="119">
        <v>74.95</v>
      </c>
      <c r="H905" s="119">
        <v>75.45</v>
      </c>
      <c r="I905" s="119">
        <v>288914</v>
      </c>
      <c r="J905" s="119">
        <v>21864800.899999999</v>
      </c>
      <c r="K905" s="121">
        <v>43131</v>
      </c>
      <c r="L905" s="119">
        <v>2449</v>
      </c>
      <c r="M905" s="119" t="s">
        <v>1556</v>
      </c>
    </row>
    <row r="906" spans="1:13">
      <c r="A906" s="119" t="s">
        <v>393</v>
      </c>
      <c r="B906" s="119" t="s">
        <v>397</v>
      </c>
      <c r="C906" s="119">
        <v>77.400000000000006</v>
      </c>
      <c r="D906" s="119">
        <v>80.349999999999994</v>
      </c>
      <c r="E906" s="119">
        <v>76.55</v>
      </c>
      <c r="F906" s="119">
        <v>78.150000000000006</v>
      </c>
      <c r="G906" s="119">
        <v>77.650000000000006</v>
      </c>
      <c r="H906" s="119">
        <v>76.650000000000006</v>
      </c>
      <c r="I906" s="119">
        <v>166767</v>
      </c>
      <c r="J906" s="119">
        <v>13102048.800000001</v>
      </c>
      <c r="K906" s="121">
        <v>43131</v>
      </c>
      <c r="L906" s="119">
        <v>2387</v>
      </c>
      <c r="M906" s="119" t="s">
        <v>1557</v>
      </c>
    </row>
    <row r="907" spans="1:13">
      <c r="A907" s="119" t="s">
        <v>2377</v>
      </c>
      <c r="B907" s="119" t="s">
        <v>397</v>
      </c>
      <c r="C907" s="119">
        <v>23.75</v>
      </c>
      <c r="D907" s="119">
        <v>24.6</v>
      </c>
      <c r="E907" s="119">
        <v>23</v>
      </c>
      <c r="F907" s="119">
        <v>24</v>
      </c>
      <c r="G907" s="119">
        <v>23.8</v>
      </c>
      <c r="H907" s="119">
        <v>23.65</v>
      </c>
      <c r="I907" s="119">
        <v>12780</v>
      </c>
      <c r="J907" s="119">
        <v>306742.7</v>
      </c>
      <c r="K907" s="121">
        <v>43131</v>
      </c>
      <c r="L907" s="119">
        <v>87</v>
      </c>
      <c r="M907" s="119" t="s">
        <v>2378</v>
      </c>
    </row>
    <row r="908" spans="1:13">
      <c r="A908" s="119" t="s">
        <v>358</v>
      </c>
      <c r="B908" s="119" t="s">
        <v>397</v>
      </c>
      <c r="C908" s="119">
        <v>516</v>
      </c>
      <c r="D908" s="119">
        <v>516</v>
      </c>
      <c r="E908" s="119">
        <v>476.45</v>
      </c>
      <c r="F908" s="119">
        <v>485.35</v>
      </c>
      <c r="G908" s="119">
        <v>486.9</v>
      </c>
      <c r="H908" s="119">
        <v>521.1</v>
      </c>
      <c r="I908" s="119">
        <v>9928536</v>
      </c>
      <c r="J908" s="119">
        <v>4928460900</v>
      </c>
      <c r="K908" s="121">
        <v>43131</v>
      </c>
      <c r="L908" s="119">
        <v>112685</v>
      </c>
      <c r="M908" s="119" t="s">
        <v>1558</v>
      </c>
    </row>
    <row r="909" spans="1:13">
      <c r="A909" s="119" t="s">
        <v>2255</v>
      </c>
      <c r="B909" s="119" t="s">
        <v>397</v>
      </c>
      <c r="C909" s="119">
        <v>26.65</v>
      </c>
      <c r="D909" s="119">
        <v>27.4</v>
      </c>
      <c r="E909" s="119">
        <v>25.45</v>
      </c>
      <c r="F909" s="119">
        <v>25.8</v>
      </c>
      <c r="G909" s="119">
        <v>25.9</v>
      </c>
      <c r="H909" s="119">
        <v>26.65</v>
      </c>
      <c r="I909" s="119">
        <v>117882</v>
      </c>
      <c r="J909" s="119">
        <v>3107543.9</v>
      </c>
      <c r="K909" s="121">
        <v>43131</v>
      </c>
      <c r="L909" s="119">
        <v>496</v>
      </c>
      <c r="M909" s="119" t="s">
        <v>2256</v>
      </c>
    </row>
    <row r="910" spans="1:13">
      <c r="A910" s="119" t="s">
        <v>1559</v>
      </c>
      <c r="B910" s="119" t="s">
        <v>397</v>
      </c>
      <c r="C910" s="119">
        <v>328</v>
      </c>
      <c r="D910" s="119">
        <v>330.15</v>
      </c>
      <c r="E910" s="119">
        <v>322.10000000000002</v>
      </c>
      <c r="F910" s="119">
        <v>325</v>
      </c>
      <c r="G910" s="119">
        <v>325</v>
      </c>
      <c r="H910" s="119">
        <v>329.25</v>
      </c>
      <c r="I910" s="119">
        <v>4368</v>
      </c>
      <c r="J910" s="119">
        <v>1425301.8</v>
      </c>
      <c r="K910" s="121">
        <v>43131</v>
      </c>
      <c r="L910" s="119">
        <v>86</v>
      </c>
      <c r="M910" s="119" t="s">
        <v>1560</v>
      </c>
    </row>
    <row r="911" spans="1:13">
      <c r="A911" s="119" t="s">
        <v>3111</v>
      </c>
      <c r="B911" s="119" t="s">
        <v>397</v>
      </c>
      <c r="C911" s="119">
        <v>14.5</v>
      </c>
      <c r="D911" s="119">
        <v>14.7</v>
      </c>
      <c r="E911" s="119">
        <v>13.85</v>
      </c>
      <c r="F911" s="119">
        <v>13.9</v>
      </c>
      <c r="G911" s="119">
        <v>13.85</v>
      </c>
      <c r="H911" s="119">
        <v>14.2</v>
      </c>
      <c r="I911" s="119">
        <v>8039</v>
      </c>
      <c r="J911" s="119">
        <v>115614.65</v>
      </c>
      <c r="K911" s="121">
        <v>43131</v>
      </c>
      <c r="L911" s="119">
        <v>37</v>
      </c>
      <c r="M911" s="119" t="s">
        <v>3112</v>
      </c>
    </row>
    <row r="912" spans="1:13">
      <c r="A912" s="119" t="s">
        <v>209</v>
      </c>
      <c r="B912" s="119" t="s">
        <v>397</v>
      </c>
      <c r="C912" s="119">
        <v>2784</v>
      </c>
      <c r="D912" s="119">
        <v>2785.9</v>
      </c>
      <c r="E912" s="119">
        <v>2705.15</v>
      </c>
      <c r="F912" s="119">
        <v>2743</v>
      </c>
      <c r="G912" s="119">
        <v>2735</v>
      </c>
      <c r="H912" s="119">
        <v>2766.95</v>
      </c>
      <c r="I912" s="119">
        <v>233914</v>
      </c>
      <c r="J912" s="119">
        <v>642339805.79999995</v>
      </c>
      <c r="K912" s="121">
        <v>43131</v>
      </c>
      <c r="L912" s="119">
        <v>15606</v>
      </c>
      <c r="M912" s="119" t="s">
        <v>1562</v>
      </c>
    </row>
    <row r="913" spans="1:13">
      <c r="A913" s="119" t="s">
        <v>1563</v>
      </c>
      <c r="B913" s="119" t="s">
        <v>397</v>
      </c>
      <c r="C913" s="119">
        <v>60.5</v>
      </c>
      <c r="D913" s="119">
        <v>62.35</v>
      </c>
      <c r="E913" s="119">
        <v>60</v>
      </c>
      <c r="F913" s="119">
        <v>61.15</v>
      </c>
      <c r="G913" s="119">
        <v>61.4</v>
      </c>
      <c r="H913" s="119">
        <v>60.95</v>
      </c>
      <c r="I913" s="119">
        <v>277791</v>
      </c>
      <c r="J913" s="119">
        <v>17055063.300000001</v>
      </c>
      <c r="K913" s="121">
        <v>43131</v>
      </c>
      <c r="L913" s="119">
        <v>1760</v>
      </c>
      <c r="M913" s="119" t="s">
        <v>1564</v>
      </c>
    </row>
    <row r="914" spans="1:13">
      <c r="A914" s="119" t="s">
        <v>1565</v>
      </c>
      <c r="B914" s="119" t="s">
        <v>397</v>
      </c>
      <c r="C914" s="119">
        <v>32.799999999999997</v>
      </c>
      <c r="D914" s="119">
        <v>34.799999999999997</v>
      </c>
      <c r="E914" s="119">
        <v>32.4</v>
      </c>
      <c r="F914" s="119">
        <v>33.1</v>
      </c>
      <c r="G914" s="119">
        <v>33.1</v>
      </c>
      <c r="H914" s="119">
        <v>32.799999999999997</v>
      </c>
      <c r="I914" s="119">
        <v>791815</v>
      </c>
      <c r="J914" s="119">
        <v>26610765.5</v>
      </c>
      <c r="K914" s="121">
        <v>43131</v>
      </c>
      <c r="L914" s="119">
        <v>3089</v>
      </c>
      <c r="M914" s="119" t="s">
        <v>1566</v>
      </c>
    </row>
    <row r="915" spans="1:13">
      <c r="A915" s="119" t="s">
        <v>1567</v>
      </c>
      <c r="B915" s="119" t="s">
        <v>397</v>
      </c>
      <c r="C915" s="119">
        <v>101.25</v>
      </c>
      <c r="D915" s="119">
        <v>101.95</v>
      </c>
      <c r="E915" s="119">
        <v>98.2</v>
      </c>
      <c r="F915" s="119">
        <v>99.7</v>
      </c>
      <c r="G915" s="119">
        <v>99.9</v>
      </c>
      <c r="H915" s="119">
        <v>100</v>
      </c>
      <c r="I915" s="119">
        <v>41962</v>
      </c>
      <c r="J915" s="119">
        <v>4231611.8499999996</v>
      </c>
      <c r="K915" s="121">
        <v>43131</v>
      </c>
      <c r="L915" s="119">
        <v>283</v>
      </c>
      <c r="M915" s="119" t="s">
        <v>1568</v>
      </c>
    </row>
    <row r="916" spans="1:13">
      <c r="A916" s="119" t="s">
        <v>1569</v>
      </c>
      <c r="B916" s="119" t="s">
        <v>397</v>
      </c>
      <c r="C916" s="119">
        <v>781.05</v>
      </c>
      <c r="D916" s="119">
        <v>799.8</v>
      </c>
      <c r="E916" s="119">
        <v>778.55</v>
      </c>
      <c r="F916" s="119">
        <v>787.85</v>
      </c>
      <c r="G916" s="119">
        <v>780</v>
      </c>
      <c r="H916" s="119">
        <v>780.55</v>
      </c>
      <c r="I916" s="119">
        <v>646927</v>
      </c>
      <c r="J916" s="119">
        <v>512074215.64999998</v>
      </c>
      <c r="K916" s="121">
        <v>43131</v>
      </c>
      <c r="L916" s="119">
        <v>20727</v>
      </c>
      <c r="M916" s="119" t="s">
        <v>1570</v>
      </c>
    </row>
    <row r="917" spans="1:13">
      <c r="A917" s="119" t="s">
        <v>2699</v>
      </c>
      <c r="B917" s="119" t="s">
        <v>397</v>
      </c>
      <c r="C917" s="119">
        <v>133.44999999999999</v>
      </c>
      <c r="D917" s="119">
        <v>133.44999999999999</v>
      </c>
      <c r="E917" s="119">
        <v>127.3</v>
      </c>
      <c r="F917" s="119">
        <v>129.55000000000001</v>
      </c>
      <c r="G917" s="119">
        <v>129</v>
      </c>
      <c r="H917" s="119">
        <v>130.44999999999999</v>
      </c>
      <c r="I917" s="119">
        <v>3008</v>
      </c>
      <c r="J917" s="119">
        <v>389725.95</v>
      </c>
      <c r="K917" s="121">
        <v>43131</v>
      </c>
      <c r="L917" s="119">
        <v>71</v>
      </c>
      <c r="M917" s="119" t="s">
        <v>2700</v>
      </c>
    </row>
    <row r="918" spans="1:13">
      <c r="A918" s="119" t="s">
        <v>126</v>
      </c>
      <c r="B918" s="119" t="s">
        <v>397</v>
      </c>
      <c r="C918" s="119">
        <v>258.14999999999998</v>
      </c>
      <c r="D918" s="119">
        <v>259.45</v>
      </c>
      <c r="E918" s="119">
        <v>250.15</v>
      </c>
      <c r="F918" s="119">
        <v>254.75</v>
      </c>
      <c r="G918" s="119">
        <v>254</v>
      </c>
      <c r="H918" s="119">
        <v>257.89999999999998</v>
      </c>
      <c r="I918" s="119">
        <v>7215527</v>
      </c>
      <c r="J918" s="119">
        <v>1851176649.9000001</v>
      </c>
      <c r="K918" s="121">
        <v>43131</v>
      </c>
      <c r="L918" s="119">
        <v>64125</v>
      </c>
      <c r="M918" s="119" t="s">
        <v>1571</v>
      </c>
    </row>
    <row r="919" spans="1:13">
      <c r="A919" s="119" t="s">
        <v>127</v>
      </c>
      <c r="B919" s="119" t="s">
        <v>397</v>
      </c>
      <c r="C919" s="119">
        <v>117.1</v>
      </c>
      <c r="D919" s="119">
        <v>118.5</v>
      </c>
      <c r="E919" s="119">
        <v>115</v>
      </c>
      <c r="F919" s="119">
        <v>116.8</v>
      </c>
      <c r="G919" s="119">
        <v>117.05</v>
      </c>
      <c r="H919" s="119">
        <v>117.35</v>
      </c>
      <c r="I919" s="119">
        <v>5522906</v>
      </c>
      <c r="J919" s="119">
        <v>645039104.70000005</v>
      </c>
      <c r="K919" s="121">
        <v>43131</v>
      </c>
      <c r="L919" s="119">
        <v>36748</v>
      </c>
      <c r="M919" s="119" t="s">
        <v>1572</v>
      </c>
    </row>
    <row r="920" spans="1:13">
      <c r="A920" s="119" t="s">
        <v>1573</v>
      </c>
      <c r="B920" s="119" t="s">
        <v>397</v>
      </c>
      <c r="C920" s="119">
        <v>2255.75</v>
      </c>
      <c r="D920" s="119">
        <v>2349</v>
      </c>
      <c r="E920" s="119">
        <v>2255.75</v>
      </c>
      <c r="F920" s="119">
        <v>2320.85</v>
      </c>
      <c r="G920" s="119">
        <v>2322</v>
      </c>
      <c r="H920" s="119">
        <v>2290</v>
      </c>
      <c r="I920" s="119">
        <v>60446</v>
      </c>
      <c r="J920" s="119">
        <v>140925168.94999999</v>
      </c>
      <c r="K920" s="121">
        <v>43131</v>
      </c>
      <c r="L920" s="119">
        <v>4652</v>
      </c>
      <c r="M920" s="119" t="s">
        <v>1574</v>
      </c>
    </row>
    <row r="921" spans="1:13">
      <c r="A921" s="119" t="s">
        <v>1575</v>
      </c>
      <c r="B921" s="119" t="s">
        <v>397</v>
      </c>
      <c r="C921" s="119">
        <v>110</v>
      </c>
      <c r="D921" s="119">
        <v>111</v>
      </c>
      <c r="E921" s="119">
        <v>108</v>
      </c>
      <c r="F921" s="119">
        <v>109.6</v>
      </c>
      <c r="G921" s="119">
        <v>109.95</v>
      </c>
      <c r="H921" s="119">
        <v>109.05</v>
      </c>
      <c r="I921" s="119">
        <v>104918</v>
      </c>
      <c r="J921" s="119">
        <v>11499514.050000001</v>
      </c>
      <c r="K921" s="121">
        <v>43131</v>
      </c>
      <c r="L921" s="119">
        <v>741</v>
      </c>
      <c r="M921" s="119" t="s">
        <v>1576</v>
      </c>
    </row>
    <row r="922" spans="1:13">
      <c r="A922" s="119" t="s">
        <v>323</v>
      </c>
      <c r="B922" s="119" t="s">
        <v>397</v>
      </c>
      <c r="C922" s="119">
        <v>35.049999999999997</v>
      </c>
      <c r="D922" s="119">
        <v>35.4</v>
      </c>
      <c r="E922" s="119">
        <v>34.799999999999997</v>
      </c>
      <c r="F922" s="119">
        <v>34.9</v>
      </c>
      <c r="G922" s="119">
        <v>34.950000000000003</v>
      </c>
      <c r="H922" s="119">
        <v>35.15</v>
      </c>
      <c r="I922" s="119">
        <v>919094</v>
      </c>
      <c r="J922" s="119">
        <v>32168043.149999999</v>
      </c>
      <c r="K922" s="121">
        <v>43131</v>
      </c>
      <c r="L922" s="119">
        <v>2847</v>
      </c>
      <c r="M922" s="119" t="s">
        <v>1577</v>
      </c>
    </row>
    <row r="923" spans="1:13">
      <c r="A923" s="119" t="s">
        <v>1578</v>
      </c>
      <c r="B923" s="119" t="s">
        <v>397</v>
      </c>
      <c r="C923" s="119">
        <v>402</v>
      </c>
      <c r="D923" s="119">
        <v>408.5</v>
      </c>
      <c r="E923" s="119">
        <v>397.4</v>
      </c>
      <c r="F923" s="119">
        <v>405</v>
      </c>
      <c r="G923" s="119">
        <v>401.15</v>
      </c>
      <c r="H923" s="119">
        <v>399.8</v>
      </c>
      <c r="I923" s="119">
        <v>89172</v>
      </c>
      <c r="J923" s="119">
        <v>36063867</v>
      </c>
      <c r="K923" s="121">
        <v>43131</v>
      </c>
      <c r="L923" s="119">
        <v>675</v>
      </c>
      <c r="M923" s="119" t="s">
        <v>1579</v>
      </c>
    </row>
    <row r="924" spans="1:13">
      <c r="A924" s="119" t="s">
        <v>210</v>
      </c>
      <c r="B924" s="119" t="s">
        <v>397</v>
      </c>
      <c r="C924" s="119">
        <v>9313</v>
      </c>
      <c r="D924" s="119">
        <v>9364.75</v>
      </c>
      <c r="E924" s="119">
        <v>9225.0499999999993</v>
      </c>
      <c r="F924" s="119">
        <v>9271.7000000000007</v>
      </c>
      <c r="G924" s="119">
        <v>9275</v>
      </c>
      <c r="H924" s="119">
        <v>9310.6</v>
      </c>
      <c r="I924" s="119">
        <v>3676</v>
      </c>
      <c r="J924" s="119">
        <v>34101583.799999997</v>
      </c>
      <c r="K924" s="121">
        <v>43131</v>
      </c>
      <c r="L924" s="119">
        <v>999</v>
      </c>
      <c r="M924" s="119" t="s">
        <v>1580</v>
      </c>
    </row>
    <row r="925" spans="1:13">
      <c r="A925" s="119" t="s">
        <v>1581</v>
      </c>
      <c r="B925" s="119" t="s">
        <v>397</v>
      </c>
      <c r="C925" s="119">
        <v>122.75</v>
      </c>
      <c r="D925" s="119">
        <v>127.7</v>
      </c>
      <c r="E925" s="119">
        <v>122.75</v>
      </c>
      <c r="F925" s="119">
        <v>125.5</v>
      </c>
      <c r="G925" s="119">
        <v>125.4</v>
      </c>
      <c r="H925" s="119">
        <v>125.55</v>
      </c>
      <c r="I925" s="119">
        <v>4633</v>
      </c>
      <c r="J925" s="119">
        <v>582270.35</v>
      </c>
      <c r="K925" s="121">
        <v>43131</v>
      </c>
      <c r="L925" s="119">
        <v>226</v>
      </c>
      <c r="M925" s="119" t="s">
        <v>1582</v>
      </c>
    </row>
    <row r="926" spans="1:13">
      <c r="A926" s="119" t="s">
        <v>1583</v>
      </c>
      <c r="B926" s="119" t="s">
        <v>397</v>
      </c>
      <c r="C926" s="119">
        <v>1272</v>
      </c>
      <c r="D926" s="119">
        <v>1295</v>
      </c>
      <c r="E926" s="119">
        <v>1177.05</v>
      </c>
      <c r="F926" s="119">
        <v>1206.8</v>
      </c>
      <c r="G926" s="119">
        <v>1204.6500000000001</v>
      </c>
      <c r="H926" s="119">
        <v>1270.5</v>
      </c>
      <c r="I926" s="119">
        <v>823630</v>
      </c>
      <c r="J926" s="119">
        <v>1017522433.6</v>
      </c>
      <c r="K926" s="121">
        <v>43131</v>
      </c>
      <c r="L926" s="119">
        <v>31500</v>
      </c>
      <c r="M926" s="119" t="s">
        <v>1584</v>
      </c>
    </row>
    <row r="927" spans="1:13">
      <c r="A927" s="119" t="s">
        <v>1585</v>
      </c>
      <c r="B927" s="119" t="s">
        <v>397</v>
      </c>
      <c r="C927" s="119">
        <v>640</v>
      </c>
      <c r="D927" s="119">
        <v>665</v>
      </c>
      <c r="E927" s="119">
        <v>635.65</v>
      </c>
      <c r="F927" s="119">
        <v>653.6</v>
      </c>
      <c r="G927" s="119">
        <v>649</v>
      </c>
      <c r="H927" s="119">
        <v>635.85</v>
      </c>
      <c r="I927" s="119">
        <v>71083</v>
      </c>
      <c r="J927" s="119">
        <v>46569877.450000003</v>
      </c>
      <c r="K927" s="121">
        <v>43131</v>
      </c>
      <c r="L927" s="119">
        <v>7091</v>
      </c>
      <c r="M927" s="119" t="s">
        <v>1586</v>
      </c>
    </row>
    <row r="928" spans="1:13">
      <c r="A928" s="119" t="s">
        <v>208</v>
      </c>
      <c r="B928" s="119" t="s">
        <v>397</v>
      </c>
      <c r="C928" s="119">
        <v>881.25</v>
      </c>
      <c r="D928" s="119">
        <v>898.5</v>
      </c>
      <c r="E928" s="119">
        <v>881.25</v>
      </c>
      <c r="F928" s="119">
        <v>896.3</v>
      </c>
      <c r="G928" s="119">
        <v>895.5</v>
      </c>
      <c r="H928" s="119">
        <v>885.95</v>
      </c>
      <c r="I928" s="119">
        <v>709011</v>
      </c>
      <c r="J928" s="119">
        <v>632372215.64999998</v>
      </c>
      <c r="K928" s="121">
        <v>43131</v>
      </c>
      <c r="L928" s="119">
        <v>30058</v>
      </c>
      <c r="M928" s="119" t="s">
        <v>1587</v>
      </c>
    </row>
    <row r="929" spans="1:13">
      <c r="A929" s="119" t="s">
        <v>1588</v>
      </c>
      <c r="B929" s="119" t="s">
        <v>397</v>
      </c>
      <c r="C929" s="119">
        <v>914.8</v>
      </c>
      <c r="D929" s="119">
        <v>914.8</v>
      </c>
      <c r="E929" s="119">
        <v>886</v>
      </c>
      <c r="F929" s="119">
        <v>890.85</v>
      </c>
      <c r="G929" s="119">
        <v>890</v>
      </c>
      <c r="H929" s="119">
        <v>914.8</v>
      </c>
      <c r="I929" s="119">
        <v>52854</v>
      </c>
      <c r="J929" s="119">
        <v>47381633.200000003</v>
      </c>
      <c r="K929" s="121">
        <v>43131</v>
      </c>
      <c r="L929" s="119">
        <v>2520</v>
      </c>
      <c r="M929" s="119" t="s">
        <v>1589</v>
      </c>
    </row>
    <row r="930" spans="1:13">
      <c r="A930" s="119" t="s">
        <v>2627</v>
      </c>
      <c r="B930" s="119" t="s">
        <v>397</v>
      </c>
      <c r="C930" s="119">
        <v>35.75</v>
      </c>
      <c r="D930" s="119">
        <v>36.049999999999997</v>
      </c>
      <c r="E930" s="119">
        <v>35.1</v>
      </c>
      <c r="F930" s="119">
        <v>35.35</v>
      </c>
      <c r="G930" s="119">
        <v>35.5</v>
      </c>
      <c r="H930" s="119">
        <v>35.6</v>
      </c>
      <c r="I930" s="119">
        <v>209110</v>
      </c>
      <c r="J930" s="119">
        <v>7419769.5</v>
      </c>
      <c r="K930" s="121">
        <v>43131</v>
      </c>
      <c r="L930" s="119">
        <v>1300</v>
      </c>
      <c r="M930" s="119" t="s">
        <v>2628</v>
      </c>
    </row>
    <row r="931" spans="1:13">
      <c r="A931" s="119" t="s">
        <v>2701</v>
      </c>
      <c r="B931" s="119" t="s">
        <v>397</v>
      </c>
      <c r="C931" s="119">
        <v>196.5</v>
      </c>
      <c r="D931" s="119">
        <v>201.65</v>
      </c>
      <c r="E931" s="119">
        <v>193</v>
      </c>
      <c r="F931" s="119">
        <v>197.35</v>
      </c>
      <c r="G931" s="119">
        <v>199.45</v>
      </c>
      <c r="H931" s="119">
        <v>196.5</v>
      </c>
      <c r="I931" s="119">
        <v>9112</v>
      </c>
      <c r="J931" s="119">
        <v>1801416.8</v>
      </c>
      <c r="K931" s="121">
        <v>43131</v>
      </c>
      <c r="L931" s="119">
        <v>157</v>
      </c>
      <c r="M931" s="119" t="s">
        <v>2702</v>
      </c>
    </row>
    <row r="932" spans="1:13">
      <c r="A932" s="119" t="s">
        <v>1590</v>
      </c>
      <c r="B932" s="119" t="s">
        <v>397</v>
      </c>
      <c r="C932" s="119">
        <v>40.4</v>
      </c>
      <c r="D932" s="119">
        <v>40.9</v>
      </c>
      <c r="E932" s="119">
        <v>38.75</v>
      </c>
      <c r="F932" s="119">
        <v>40.049999999999997</v>
      </c>
      <c r="G932" s="119">
        <v>40.25</v>
      </c>
      <c r="H932" s="119">
        <v>39.4</v>
      </c>
      <c r="I932" s="119">
        <v>50336</v>
      </c>
      <c r="J932" s="119">
        <v>2017974.15</v>
      </c>
      <c r="K932" s="121">
        <v>43131</v>
      </c>
      <c r="L932" s="119">
        <v>425</v>
      </c>
      <c r="M932" s="119" t="s">
        <v>1591</v>
      </c>
    </row>
    <row r="933" spans="1:13">
      <c r="A933" s="119" t="s">
        <v>1592</v>
      </c>
      <c r="B933" s="119" t="s">
        <v>397</v>
      </c>
      <c r="C933" s="119">
        <v>85.95</v>
      </c>
      <c r="D933" s="119">
        <v>87.5</v>
      </c>
      <c r="E933" s="119">
        <v>84.15</v>
      </c>
      <c r="F933" s="119">
        <v>86.15</v>
      </c>
      <c r="G933" s="119">
        <v>86.5</v>
      </c>
      <c r="H933" s="119">
        <v>84.45</v>
      </c>
      <c r="I933" s="119">
        <v>38278</v>
      </c>
      <c r="J933" s="119">
        <v>3288749</v>
      </c>
      <c r="K933" s="121">
        <v>43131</v>
      </c>
      <c r="L933" s="119">
        <v>595</v>
      </c>
      <c r="M933" s="119" t="s">
        <v>1593</v>
      </c>
    </row>
    <row r="934" spans="1:13">
      <c r="A934" s="119" t="s">
        <v>2567</v>
      </c>
      <c r="B934" s="119" t="s">
        <v>397</v>
      </c>
      <c r="C934" s="119">
        <v>590</v>
      </c>
      <c r="D934" s="119">
        <v>599</v>
      </c>
      <c r="E934" s="119">
        <v>558</v>
      </c>
      <c r="F934" s="119">
        <v>561.29999999999995</v>
      </c>
      <c r="G934" s="119">
        <v>558</v>
      </c>
      <c r="H934" s="119">
        <v>587.35</v>
      </c>
      <c r="I934" s="119">
        <v>9332</v>
      </c>
      <c r="J934" s="119">
        <v>5308874.1500000004</v>
      </c>
      <c r="K934" s="121">
        <v>43131</v>
      </c>
      <c r="L934" s="119">
        <v>505</v>
      </c>
      <c r="M934" s="119" t="s">
        <v>2568</v>
      </c>
    </row>
    <row r="935" spans="1:13">
      <c r="A935" s="119" t="s">
        <v>1594</v>
      </c>
      <c r="B935" s="119" t="s">
        <v>397</v>
      </c>
      <c r="C935" s="119">
        <v>229</v>
      </c>
      <c r="D935" s="119">
        <v>242.9</v>
      </c>
      <c r="E935" s="119">
        <v>207.25</v>
      </c>
      <c r="F935" s="119">
        <v>210.65</v>
      </c>
      <c r="G935" s="119">
        <v>211</v>
      </c>
      <c r="H935" s="119">
        <v>233.5</v>
      </c>
      <c r="I935" s="119">
        <v>121878</v>
      </c>
      <c r="J935" s="119">
        <v>26313660.600000001</v>
      </c>
      <c r="K935" s="121">
        <v>43131</v>
      </c>
      <c r="L935" s="119">
        <v>2903</v>
      </c>
      <c r="M935" s="119" t="s">
        <v>1595</v>
      </c>
    </row>
    <row r="936" spans="1:13">
      <c r="A936" s="119" t="s">
        <v>128</v>
      </c>
      <c r="B936" s="119" t="s">
        <v>397</v>
      </c>
      <c r="C936" s="119">
        <v>171.5</v>
      </c>
      <c r="D936" s="119">
        <v>175.2</v>
      </c>
      <c r="E936" s="119">
        <v>168.8</v>
      </c>
      <c r="F936" s="119">
        <v>171.35</v>
      </c>
      <c r="G936" s="119">
        <v>170.9</v>
      </c>
      <c r="H936" s="119">
        <v>172.65</v>
      </c>
      <c r="I936" s="119">
        <v>15313331</v>
      </c>
      <c r="J936" s="119">
        <v>2632087998.5</v>
      </c>
      <c r="K936" s="121">
        <v>43131</v>
      </c>
      <c r="L936" s="119">
        <v>76747</v>
      </c>
      <c r="M936" s="119" t="s">
        <v>1596</v>
      </c>
    </row>
    <row r="937" spans="1:13">
      <c r="A937" s="119" t="s">
        <v>1597</v>
      </c>
      <c r="B937" s="119" t="s">
        <v>397</v>
      </c>
      <c r="C937" s="119">
        <v>43.7</v>
      </c>
      <c r="D937" s="119">
        <v>43.7</v>
      </c>
      <c r="E937" s="119">
        <v>43</v>
      </c>
      <c r="F937" s="119">
        <v>43.1</v>
      </c>
      <c r="G937" s="119">
        <v>43.15</v>
      </c>
      <c r="H937" s="119">
        <v>43.6</v>
      </c>
      <c r="I937" s="119">
        <v>253816</v>
      </c>
      <c r="J937" s="119">
        <v>10980733.199999999</v>
      </c>
      <c r="K937" s="121">
        <v>43131</v>
      </c>
      <c r="L937" s="119">
        <v>1241</v>
      </c>
      <c r="M937" s="119" t="s">
        <v>1598</v>
      </c>
    </row>
    <row r="938" spans="1:13">
      <c r="A938" s="119" t="s">
        <v>2309</v>
      </c>
      <c r="B938" s="119" t="s">
        <v>397</v>
      </c>
      <c r="C938" s="119">
        <v>1300.6500000000001</v>
      </c>
      <c r="D938" s="119">
        <v>1304.3</v>
      </c>
      <c r="E938" s="119">
        <v>1280.2</v>
      </c>
      <c r="F938" s="119">
        <v>1297.1500000000001</v>
      </c>
      <c r="G938" s="119">
        <v>1299.95</v>
      </c>
      <c r="H938" s="119">
        <v>1309.25</v>
      </c>
      <c r="I938" s="119">
        <v>158270</v>
      </c>
      <c r="J938" s="119">
        <v>204246308.40000001</v>
      </c>
      <c r="K938" s="121">
        <v>43131</v>
      </c>
      <c r="L938" s="119">
        <v>7143</v>
      </c>
      <c r="M938" s="119" t="s">
        <v>2310</v>
      </c>
    </row>
    <row r="939" spans="1:13">
      <c r="A939" s="119" t="s">
        <v>1599</v>
      </c>
      <c r="B939" s="119" t="s">
        <v>397</v>
      </c>
      <c r="C939" s="119">
        <v>184.3</v>
      </c>
      <c r="D939" s="119">
        <v>188</v>
      </c>
      <c r="E939" s="119">
        <v>179</v>
      </c>
      <c r="F939" s="119">
        <v>180.8</v>
      </c>
      <c r="G939" s="119">
        <v>180</v>
      </c>
      <c r="H939" s="119">
        <v>184.3</v>
      </c>
      <c r="I939" s="119">
        <v>123372</v>
      </c>
      <c r="J939" s="119">
        <v>22475251.449999999</v>
      </c>
      <c r="K939" s="121">
        <v>43131</v>
      </c>
      <c r="L939" s="119">
        <v>2247</v>
      </c>
      <c r="M939" s="119" t="s">
        <v>2246</v>
      </c>
    </row>
    <row r="940" spans="1:13">
      <c r="A940" s="119" t="s">
        <v>2608</v>
      </c>
      <c r="B940" s="119" t="s">
        <v>397</v>
      </c>
      <c r="C940" s="119">
        <v>1150.05</v>
      </c>
      <c r="D940" s="119">
        <v>1176.95</v>
      </c>
      <c r="E940" s="119">
        <v>1123</v>
      </c>
      <c r="F940" s="119">
        <v>1154.95</v>
      </c>
      <c r="G940" s="119">
        <v>1123</v>
      </c>
      <c r="H940" s="119">
        <v>1158.3499999999999</v>
      </c>
      <c r="I940" s="119">
        <v>2530</v>
      </c>
      <c r="J940" s="119">
        <v>2910174.35</v>
      </c>
      <c r="K940" s="121">
        <v>43131</v>
      </c>
      <c r="L940" s="119">
        <v>90</v>
      </c>
      <c r="M940" s="119" t="s">
        <v>2609</v>
      </c>
    </row>
    <row r="941" spans="1:13">
      <c r="A941" s="119" t="s">
        <v>2322</v>
      </c>
      <c r="B941" s="119" t="s">
        <v>397</v>
      </c>
      <c r="C941" s="119">
        <v>307</v>
      </c>
      <c r="D941" s="119">
        <v>307</v>
      </c>
      <c r="E941" s="119">
        <v>298.05</v>
      </c>
      <c r="F941" s="119">
        <v>299.89999999999998</v>
      </c>
      <c r="G941" s="119">
        <v>302</v>
      </c>
      <c r="H941" s="119">
        <v>306</v>
      </c>
      <c r="I941" s="119">
        <v>173993</v>
      </c>
      <c r="J941" s="119">
        <v>52211365.100000001</v>
      </c>
      <c r="K941" s="121">
        <v>43131</v>
      </c>
      <c r="L941" s="119">
        <v>357</v>
      </c>
      <c r="M941" s="119" t="s">
        <v>2323</v>
      </c>
    </row>
    <row r="942" spans="1:13">
      <c r="A942" s="119" t="s">
        <v>2213</v>
      </c>
      <c r="B942" s="119" t="s">
        <v>397</v>
      </c>
      <c r="C942" s="119">
        <v>220.65</v>
      </c>
      <c r="D942" s="119">
        <v>222</v>
      </c>
      <c r="E942" s="119">
        <v>215</v>
      </c>
      <c r="F942" s="119">
        <v>218.75</v>
      </c>
      <c r="G942" s="119">
        <v>219.8</v>
      </c>
      <c r="H942" s="119">
        <v>218.7</v>
      </c>
      <c r="I942" s="119">
        <v>25980</v>
      </c>
      <c r="J942" s="119">
        <v>5683145.5999999996</v>
      </c>
      <c r="K942" s="121">
        <v>43131</v>
      </c>
      <c r="L942" s="119">
        <v>756</v>
      </c>
      <c r="M942" s="119" t="s">
        <v>2825</v>
      </c>
    </row>
    <row r="943" spans="1:13">
      <c r="A943" s="119" t="s">
        <v>1600</v>
      </c>
      <c r="B943" s="119" t="s">
        <v>397</v>
      </c>
      <c r="C943" s="119">
        <v>410.1</v>
      </c>
      <c r="D943" s="119">
        <v>424.7</v>
      </c>
      <c r="E943" s="119">
        <v>408</v>
      </c>
      <c r="F943" s="119">
        <v>410.25</v>
      </c>
      <c r="G943" s="119">
        <v>409.5</v>
      </c>
      <c r="H943" s="119">
        <v>410.75</v>
      </c>
      <c r="I943" s="119">
        <v>962450</v>
      </c>
      <c r="J943" s="119">
        <v>398445955.55000001</v>
      </c>
      <c r="K943" s="121">
        <v>43131</v>
      </c>
      <c r="L943" s="119">
        <v>18009</v>
      </c>
      <c r="M943" s="119" t="s">
        <v>1601</v>
      </c>
    </row>
    <row r="944" spans="1:13">
      <c r="A944" s="119" t="s">
        <v>1602</v>
      </c>
      <c r="B944" s="119" t="s">
        <v>397</v>
      </c>
      <c r="C944" s="119">
        <v>255</v>
      </c>
      <c r="D944" s="119">
        <v>255</v>
      </c>
      <c r="E944" s="119">
        <v>249</v>
      </c>
      <c r="F944" s="119">
        <v>249.95</v>
      </c>
      <c r="G944" s="119">
        <v>249</v>
      </c>
      <c r="H944" s="119">
        <v>252.15</v>
      </c>
      <c r="I944" s="119">
        <v>10971</v>
      </c>
      <c r="J944" s="119">
        <v>2752110.05</v>
      </c>
      <c r="K944" s="121">
        <v>43131</v>
      </c>
      <c r="L944" s="119">
        <v>231</v>
      </c>
      <c r="M944" s="119" t="s">
        <v>1603</v>
      </c>
    </row>
    <row r="945" spans="1:13">
      <c r="A945" s="119" t="s">
        <v>1604</v>
      </c>
      <c r="B945" s="119" t="s">
        <v>397</v>
      </c>
      <c r="C945" s="119">
        <v>488.35</v>
      </c>
      <c r="D945" s="119">
        <v>518</v>
      </c>
      <c r="E945" s="119">
        <v>476</v>
      </c>
      <c r="F945" s="119">
        <v>503.4</v>
      </c>
      <c r="G945" s="119">
        <v>508</v>
      </c>
      <c r="H945" s="119">
        <v>498.3</v>
      </c>
      <c r="I945" s="119">
        <v>86161</v>
      </c>
      <c r="J945" s="119">
        <v>42370716</v>
      </c>
      <c r="K945" s="121">
        <v>43131</v>
      </c>
      <c r="L945" s="119">
        <v>2026</v>
      </c>
      <c r="M945" s="119" t="s">
        <v>1605</v>
      </c>
    </row>
    <row r="946" spans="1:13">
      <c r="A946" s="119" t="s">
        <v>1606</v>
      </c>
      <c r="B946" s="119" t="s">
        <v>397</v>
      </c>
      <c r="C946" s="119">
        <v>177.45</v>
      </c>
      <c r="D946" s="119">
        <v>181.05</v>
      </c>
      <c r="E946" s="119">
        <v>175</v>
      </c>
      <c r="F946" s="119">
        <v>178.05</v>
      </c>
      <c r="G946" s="119">
        <v>178</v>
      </c>
      <c r="H946" s="119">
        <v>178.95</v>
      </c>
      <c r="I946" s="119">
        <v>3461</v>
      </c>
      <c r="J946" s="119">
        <v>614879.9</v>
      </c>
      <c r="K946" s="121">
        <v>43131</v>
      </c>
      <c r="L946" s="119">
        <v>130</v>
      </c>
      <c r="M946" s="119" t="s">
        <v>1607</v>
      </c>
    </row>
    <row r="947" spans="1:13">
      <c r="A947" s="119" t="s">
        <v>129</v>
      </c>
      <c r="B947" s="119" t="s">
        <v>397</v>
      </c>
      <c r="C947" s="119">
        <v>194.95</v>
      </c>
      <c r="D947" s="119">
        <v>195.3</v>
      </c>
      <c r="E947" s="119">
        <v>192</v>
      </c>
      <c r="F947" s="119">
        <v>193.8</v>
      </c>
      <c r="G947" s="119">
        <v>194.1</v>
      </c>
      <c r="H947" s="119">
        <v>194.95</v>
      </c>
      <c r="I947" s="119">
        <v>8084501</v>
      </c>
      <c r="J947" s="119">
        <v>1566064971.25</v>
      </c>
      <c r="K947" s="121">
        <v>43131</v>
      </c>
      <c r="L947" s="119">
        <v>78341</v>
      </c>
      <c r="M947" s="119" t="s">
        <v>1608</v>
      </c>
    </row>
    <row r="948" spans="1:13">
      <c r="A948" s="119" t="s">
        <v>1609</v>
      </c>
      <c r="B948" s="119" t="s">
        <v>397</v>
      </c>
      <c r="C948" s="119">
        <v>809.9</v>
      </c>
      <c r="D948" s="119">
        <v>830.8</v>
      </c>
      <c r="E948" s="119">
        <v>805.2</v>
      </c>
      <c r="F948" s="119">
        <v>818</v>
      </c>
      <c r="G948" s="119">
        <v>819</v>
      </c>
      <c r="H948" s="119">
        <v>809.75</v>
      </c>
      <c r="I948" s="119">
        <v>16873</v>
      </c>
      <c r="J948" s="119">
        <v>13898126.800000001</v>
      </c>
      <c r="K948" s="121">
        <v>43131</v>
      </c>
      <c r="L948" s="119">
        <v>532</v>
      </c>
      <c r="M948" s="119" t="s">
        <v>1610</v>
      </c>
    </row>
    <row r="949" spans="1:13">
      <c r="A949" s="119" t="s">
        <v>1611</v>
      </c>
      <c r="B949" s="119" t="s">
        <v>397</v>
      </c>
      <c r="C949" s="119">
        <v>585</v>
      </c>
      <c r="D949" s="119">
        <v>590</v>
      </c>
      <c r="E949" s="119">
        <v>567</v>
      </c>
      <c r="F949" s="119">
        <v>575.29999999999995</v>
      </c>
      <c r="G949" s="119">
        <v>573.25</v>
      </c>
      <c r="H949" s="119">
        <v>597.25</v>
      </c>
      <c r="I949" s="119">
        <v>43939</v>
      </c>
      <c r="J949" s="119">
        <v>25476088.300000001</v>
      </c>
      <c r="K949" s="121">
        <v>43131</v>
      </c>
      <c r="L949" s="119">
        <v>1789</v>
      </c>
      <c r="M949" s="119" t="s">
        <v>1612</v>
      </c>
    </row>
    <row r="950" spans="1:13">
      <c r="A950" s="119" t="s">
        <v>1613</v>
      </c>
      <c r="B950" s="119" t="s">
        <v>397</v>
      </c>
      <c r="C950" s="119">
        <v>215.9</v>
      </c>
      <c r="D950" s="119">
        <v>221.3</v>
      </c>
      <c r="E950" s="119">
        <v>212</v>
      </c>
      <c r="F950" s="119">
        <v>213.25</v>
      </c>
      <c r="G950" s="119">
        <v>213.8</v>
      </c>
      <c r="H950" s="119">
        <v>215.9</v>
      </c>
      <c r="I950" s="119">
        <v>111215</v>
      </c>
      <c r="J950" s="119">
        <v>24042677.449999999</v>
      </c>
      <c r="K950" s="121">
        <v>43131</v>
      </c>
      <c r="L950" s="119">
        <v>1878</v>
      </c>
      <c r="M950" s="119" t="s">
        <v>1614</v>
      </c>
    </row>
    <row r="951" spans="1:13">
      <c r="A951" s="119" t="s">
        <v>2454</v>
      </c>
      <c r="B951" s="119" t="s">
        <v>397</v>
      </c>
      <c r="C951" s="119">
        <v>14.7</v>
      </c>
      <c r="D951" s="119">
        <v>15.4</v>
      </c>
      <c r="E951" s="119">
        <v>14.15</v>
      </c>
      <c r="F951" s="119">
        <v>15.4</v>
      </c>
      <c r="G951" s="119">
        <v>15.4</v>
      </c>
      <c r="H951" s="119">
        <v>14.7</v>
      </c>
      <c r="I951" s="119">
        <v>103359</v>
      </c>
      <c r="J951" s="119">
        <v>1568402.9</v>
      </c>
      <c r="K951" s="121">
        <v>43131</v>
      </c>
      <c r="L951" s="119">
        <v>157</v>
      </c>
      <c r="M951" s="119" t="s">
        <v>2455</v>
      </c>
    </row>
    <row r="952" spans="1:13">
      <c r="A952" s="119" t="s">
        <v>1615</v>
      </c>
      <c r="B952" s="119" t="s">
        <v>397</v>
      </c>
      <c r="C952" s="119">
        <v>104.3</v>
      </c>
      <c r="D952" s="119">
        <v>107.95</v>
      </c>
      <c r="E952" s="119">
        <v>104.3</v>
      </c>
      <c r="F952" s="119">
        <v>106.65</v>
      </c>
      <c r="G952" s="119">
        <v>106.55</v>
      </c>
      <c r="H952" s="119">
        <v>105.9</v>
      </c>
      <c r="I952" s="119">
        <v>894605</v>
      </c>
      <c r="J952" s="119">
        <v>95136705.900000006</v>
      </c>
      <c r="K952" s="121">
        <v>43131</v>
      </c>
      <c r="L952" s="119">
        <v>7304</v>
      </c>
      <c r="M952" s="119" t="s">
        <v>1616</v>
      </c>
    </row>
    <row r="953" spans="1:13">
      <c r="A953" s="119" t="s">
        <v>2625</v>
      </c>
      <c r="B953" s="119" t="s">
        <v>397</v>
      </c>
      <c r="C953" s="119">
        <v>211.3</v>
      </c>
      <c r="D953" s="119">
        <v>218.9</v>
      </c>
      <c r="E953" s="119">
        <v>207.3</v>
      </c>
      <c r="F953" s="119">
        <v>212.45</v>
      </c>
      <c r="G953" s="119">
        <v>212.3</v>
      </c>
      <c r="H953" s="119">
        <v>214.85</v>
      </c>
      <c r="I953" s="119">
        <v>2225729</v>
      </c>
      <c r="J953" s="119">
        <v>474490312.5</v>
      </c>
      <c r="K953" s="121">
        <v>43131</v>
      </c>
      <c r="L953" s="119">
        <v>20070</v>
      </c>
      <c r="M953" s="119" t="s">
        <v>2626</v>
      </c>
    </row>
    <row r="954" spans="1:13">
      <c r="A954" s="119" t="s">
        <v>1617</v>
      </c>
      <c r="B954" s="119" t="s">
        <v>397</v>
      </c>
      <c r="C954" s="119">
        <v>7.25</v>
      </c>
      <c r="D954" s="119">
        <v>7.4</v>
      </c>
      <c r="E954" s="119">
        <v>7.1</v>
      </c>
      <c r="F954" s="119">
        <v>7.2</v>
      </c>
      <c r="G954" s="119">
        <v>7.2</v>
      </c>
      <c r="H954" s="119">
        <v>7.4</v>
      </c>
      <c r="I954" s="119">
        <v>689655</v>
      </c>
      <c r="J954" s="119">
        <v>4974822.2</v>
      </c>
      <c r="K954" s="121">
        <v>43131</v>
      </c>
      <c r="L954" s="119">
        <v>604</v>
      </c>
      <c r="M954" s="119" t="s">
        <v>1618</v>
      </c>
    </row>
    <row r="955" spans="1:13">
      <c r="A955" s="119" t="s">
        <v>1619</v>
      </c>
      <c r="B955" s="119" t="s">
        <v>397</v>
      </c>
      <c r="C955" s="119">
        <v>116.5</v>
      </c>
      <c r="D955" s="119">
        <v>119</v>
      </c>
      <c r="E955" s="119">
        <v>115</v>
      </c>
      <c r="F955" s="119">
        <v>118.2</v>
      </c>
      <c r="G955" s="119">
        <v>118.9</v>
      </c>
      <c r="H955" s="119">
        <v>117.2</v>
      </c>
      <c r="I955" s="119">
        <v>29235</v>
      </c>
      <c r="J955" s="119">
        <v>3441322.85</v>
      </c>
      <c r="K955" s="121">
        <v>43131</v>
      </c>
      <c r="L955" s="119">
        <v>551</v>
      </c>
      <c r="M955" s="119" t="s">
        <v>1620</v>
      </c>
    </row>
    <row r="956" spans="1:13">
      <c r="A956" s="119" t="s">
        <v>2539</v>
      </c>
      <c r="B956" s="119" t="s">
        <v>397</v>
      </c>
      <c r="C956" s="119">
        <v>82</v>
      </c>
      <c r="D956" s="119">
        <v>83.7</v>
      </c>
      <c r="E956" s="119">
        <v>78.099999999999994</v>
      </c>
      <c r="F956" s="119">
        <v>78.45</v>
      </c>
      <c r="G956" s="119">
        <v>78.099999999999994</v>
      </c>
      <c r="H956" s="119">
        <v>82.1</v>
      </c>
      <c r="I956" s="119">
        <v>7612</v>
      </c>
      <c r="J956" s="119">
        <v>610381.44999999995</v>
      </c>
      <c r="K956" s="121">
        <v>43131</v>
      </c>
      <c r="L956" s="119">
        <v>124</v>
      </c>
      <c r="M956" s="119" t="s">
        <v>2540</v>
      </c>
    </row>
    <row r="957" spans="1:13">
      <c r="A957" s="119" t="s">
        <v>1621</v>
      </c>
      <c r="B957" s="119" t="s">
        <v>397</v>
      </c>
      <c r="C957" s="119">
        <v>266.25</v>
      </c>
      <c r="D957" s="119">
        <v>266.5</v>
      </c>
      <c r="E957" s="119">
        <v>252.2</v>
      </c>
      <c r="F957" s="119">
        <v>257.8</v>
      </c>
      <c r="G957" s="119">
        <v>259.89999999999998</v>
      </c>
      <c r="H957" s="119">
        <v>265.3</v>
      </c>
      <c r="I957" s="119">
        <v>21915</v>
      </c>
      <c r="J957" s="119">
        <v>5681329.5</v>
      </c>
      <c r="K957" s="121">
        <v>43131</v>
      </c>
      <c r="L957" s="119">
        <v>729</v>
      </c>
      <c r="M957" s="119" t="s">
        <v>1622</v>
      </c>
    </row>
    <row r="958" spans="1:13">
      <c r="A958" s="119" t="s">
        <v>2189</v>
      </c>
      <c r="B958" s="119" t="s">
        <v>397</v>
      </c>
      <c r="C958" s="119">
        <v>428</v>
      </c>
      <c r="D958" s="119">
        <v>440.9</v>
      </c>
      <c r="E958" s="119">
        <v>420.1</v>
      </c>
      <c r="F958" s="119">
        <v>423.3</v>
      </c>
      <c r="G958" s="119">
        <v>420.1</v>
      </c>
      <c r="H958" s="119">
        <v>427.65</v>
      </c>
      <c r="I958" s="119">
        <v>17930</v>
      </c>
      <c r="J958" s="119">
        <v>7641141.6500000004</v>
      </c>
      <c r="K958" s="121">
        <v>43131</v>
      </c>
      <c r="L958" s="119">
        <v>308</v>
      </c>
      <c r="M958" s="119" t="s">
        <v>2190</v>
      </c>
    </row>
    <row r="959" spans="1:13">
      <c r="A959" s="119" t="s">
        <v>1623</v>
      </c>
      <c r="B959" s="119" t="s">
        <v>397</v>
      </c>
      <c r="C959" s="119">
        <v>31.05</v>
      </c>
      <c r="D959" s="119">
        <v>35.5</v>
      </c>
      <c r="E959" s="119">
        <v>31.05</v>
      </c>
      <c r="F959" s="119">
        <v>33.65</v>
      </c>
      <c r="G959" s="119">
        <v>33.35</v>
      </c>
      <c r="H959" s="119">
        <v>31.5</v>
      </c>
      <c r="I959" s="119">
        <v>181530</v>
      </c>
      <c r="J959" s="119">
        <v>6143543.75</v>
      </c>
      <c r="K959" s="121">
        <v>43131</v>
      </c>
      <c r="L959" s="119">
        <v>1788</v>
      </c>
      <c r="M959" s="119" t="s">
        <v>1624</v>
      </c>
    </row>
    <row r="960" spans="1:13">
      <c r="A960" s="119" t="s">
        <v>2631</v>
      </c>
      <c r="B960" s="119" t="s">
        <v>397</v>
      </c>
      <c r="C960" s="119">
        <v>39.549999999999997</v>
      </c>
      <c r="D960" s="119">
        <v>39.950000000000003</v>
      </c>
      <c r="E960" s="119">
        <v>37</v>
      </c>
      <c r="F960" s="119">
        <v>37.65</v>
      </c>
      <c r="G960" s="119">
        <v>38.5</v>
      </c>
      <c r="H960" s="119">
        <v>39.549999999999997</v>
      </c>
      <c r="I960" s="119">
        <v>5035</v>
      </c>
      <c r="J960" s="119">
        <v>191980.3</v>
      </c>
      <c r="K960" s="121">
        <v>43131</v>
      </c>
      <c r="L960" s="119">
        <v>39</v>
      </c>
      <c r="M960" s="119" t="s">
        <v>2632</v>
      </c>
    </row>
    <row r="961" spans="1:13">
      <c r="A961" s="119" t="s">
        <v>1625</v>
      </c>
      <c r="B961" s="119" t="s">
        <v>397</v>
      </c>
      <c r="C961" s="119">
        <v>66.75</v>
      </c>
      <c r="D961" s="119">
        <v>68.5</v>
      </c>
      <c r="E961" s="119">
        <v>65.3</v>
      </c>
      <c r="F961" s="119">
        <v>67.05</v>
      </c>
      <c r="G961" s="119">
        <v>66.5</v>
      </c>
      <c r="H961" s="119">
        <v>65.900000000000006</v>
      </c>
      <c r="I961" s="119">
        <v>87973</v>
      </c>
      <c r="J961" s="119">
        <v>5893161.7000000002</v>
      </c>
      <c r="K961" s="121">
        <v>43131</v>
      </c>
      <c r="L961" s="119">
        <v>707</v>
      </c>
      <c r="M961" s="119" t="s">
        <v>1626</v>
      </c>
    </row>
    <row r="962" spans="1:13">
      <c r="A962" s="119" t="s">
        <v>1627</v>
      </c>
      <c r="B962" s="119" t="s">
        <v>397</v>
      </c>
      <c r="C962" s="119">
        <v>315.89999999999998</v>
      </c>
      <c r="D962" s="119">
        <v>325</v>
      </c>
      <c r="E962" s="119">
        <v>314.8</v>
      </c>
      <c r="F962" s="119">
        <v>322.8</v>
      </c>
      <c r="G962" s="119">
        <v>320.95</v>
      </c>
      <c r="H962" s="119">
        <v>315.89999999999998</v>
      </c>
      <c r="I962" s="119">
        <v>1551929</v>
      </c>
      <c r="J962" s="119">
        <v>497191138.14999998</v>
      </c>
      <c r="K962" s="121">
        <v>43131</v>
      </c>
      <c r="L962" s="119">
        <v>24676</v>
      </c>
      <c r="M962" s="119" t="s">
        <v>1628</v>
      </c>
    </row>
    <row r="963" spans="1:13">
      <c r="A963" s="119" t="s">
        <v>2432</v>
      </c>
      <c r="B963" s="119" t="s">
        <v>397</v>
      </c>
      <c r="C963" s="119">
        <v>110.15</v>
      </c>
      <c r="D963" s="119">
        <v>111.9</v>
      </c>
      <c r="E963" s="119">
        <v>105.4</v>
      </c>
      <c r="F963" s="119">
        <v>106.1</v>
      </c>
      <c r="G963" s="119">
        <v>106</v>
      </c>
      <c r="H963" s="119">
        <v>109.4</v>
      </c>
      <c r="I963" s="119">
        <v>244174</v>
      </c>
      <c r="J963" s="119">
        <v>26497492.350000001</v>
      </c>
      <c r="K963" s="121">
        <v>43131</v>
      </c>
      <c r="L963" s="119">
        <v>2506</v>
      </c>
      <c r="M963" s="119" t="s">
        <v>2433</v>
      </c>
    </row>
    <row r="964" spans="1:13">
      <c r="A964" s="119" t="s">
        <v>2369</v>
      </c>
      <c r="B964" s="119" t="s">
        <v>397</v>
      </c>
      <c r="C964" s="119">
        <v>49.3</v>
      </c>
      <c r="D964" s="119">
        <v>50.6</v>
      </c>
      <c r="E964" s="119">
        <v>49</v>
      </c>
      <c r="F964" s="119">
        <v>49.9</v>
      </c>
      <c r="G964" s="119">
        <v>49.65</v>
      </c>
      <c r="H964" s="119">
        <v>50.3</v>
      </c>
      <c r="I964" s="119">
        <v>63683</v>
      </c>
      <c r="J964" s="119">
        <v>3164635.3</v>
      </c>
      <c r="K964" s="121">
        <v>43131</v>
      </c>
      <c r="L964" s="119">
        <v>339</v>
      </c>
      <c r="M964" s="119" t="s">
        <v>2370</v>
      </c>
    </row>
    <row r="965" spans="1:13">
      <c r="A965" s="119" t="s">
        <v>1629</v>
      </c>
      <c r="B965" s="119" t="s">
        <v>397</v>
      </c>
      <c r="C965" s="119">
        <v>139.1</v>
      </c>
      <c r="D965" s="119">
        <v>142.69999999999999</v>
      </c>
      <c r="E965" s="119">
        <v>135.1</v>
      </c>
      <c r="F965" s="119">
        <v>138.35</v>
      </c>
      <c r="G965" s="119">
        <v>138</v>
      </c>
      <c r="H965" s="119">
        <v>138.15</v>
      </c>
      <c r="I965" s="119">
        <v>1099340</v>
      </c>
      <c r="J965" s="119">
        <v>152452213.15000001</v>
      </c>
      <c r="K965" s="121">
        <v>43131</v>
      </c>
      <c r="L965" s="119">
        <v>13940</v>
      </c>
      <c r="M965" s="119" t="s">
        <v>1630</v>
      </c>
    </row>
    <row r="966" spans="1:13">
      <c r="A966" s="119" t="s">
        <v>1631</v>
      </c>
      <c r="B966" s="119" t="s">
        <v>397</v>
      </c>
      <c r="C966" s="119">
        <v>59</v>
      </c>
      <c r="D966" s="119">
        <v>61.6</v>
      </c>
      <c r="E966" s="119">
        <v>58.1</v>
      </c>
      <c r="F966" s="119">
        <v>59.6</v>
      </c>
      <c r="G966" s="119">
        <v>59.95</v>
      </c>
      <c r="H966" s="119">
        <v>58.3</v>
      </c>
      <c r="I966" s="119">
        <v>442857</v>
      </c>
      <c r="J966" s="119">
        <v>26673385.25</v>
      </c>
      <c r="K966" s="121">
        <v>43131</v>
      </c>
      <c r="L966" s="119">
        <v>2501</v>
      </c>
      <c r="M966" s="119" t="s">
        <v>1632</v>
      </c>
    </row>
    <row r="967" spans="1:13">
      <c r="A967" s="119" t="s">
        <v>1633</v>
      </c>
      <c r="B967" s="119" t="s">
        <v>397</v>
      </c>
      <c r="C967" s="119">
        <v>45.7</v>
      </c>
      <c r="D967" s="119">
        <v>45.95</v>
      </c>
      <c r="E967" s="119">
        <v>44.7</v>
      </c>
      <c r="F967" s="119">
        <v>44.9</v>
      </c>
      <c r="G967" s="119">
        <v>44.9</v>
      </c>
      <c r="H967" s="119">
        <v>45.65</v>
      </c>
      <c r="I967" s="119">
        <v>154054</v>
      </c>
      <c r="J967" s="119">
        <v>6952825.6500000004</v>
      </c>
      <c r="K967" s="121">
        <v>43131</v>
      </c>
      <c r="L967" s="119">
        <v>1521</v>
      </c>
      <c r="M967" s="119" t="s">
        <v>1634</v>
      </c>
    </row>
    <row r="968" spans="1:13">
      <c r="A968" s="119" t="s">
        <v>2564</v>
      </c>
      <c r="B968" s="119" t="s">
        <v>397</v>
      </c>
      <c r="C968" s="119">
        <v>526.20000000000005</v>
      </c>
      <c r="D968" s="119">
        <v>535</v>
      </c>
      <c r="E968" s="119">
        <v>511</v>
      </c>
      <c r="F968" s="119">
        <v>520.35</v>
      </c>
      <c r="G968" s="119">
        <v>522</v>
      </c>
      <c r="H968" s="119">
        <v>522.1</v>
      </c>
      <c r="I968" s="119">
        <v>29257</v>
      </c>
      <c r="J968" s="119">
        <v>15193829.449999999</v>
      </c>
      <c r="K968" s="121">
        <v>43131</v>
      </c>
      <c r="L968" s="119">
        <v>1106</v>
      </c>
      <c r="M968" s="119" t="s">
        <v>2565</v>
      </c>
    </row>
    <row r="969" spans="1:13">
      <c r="A969" s="119" t="s">
        <v>1635</v>
      </c>
      <c r="B969" s="119" t="s">
        <v>397</v>
      </c>
      <c r="C969" s="119">
        <v>409.99</v>
      </c>
      <c r="D969" s="119">
        <v>414.34</v>
      </c>
      <c r="E969" s="119">
        <v>405.43</v>
      </c>
      <c r="F969" s="119">
        <v>410.9</v>
      </c>
      <c r="G969" s="119">
        <v>410.9</v>
      </c>
      <c r="H969" s="119">
        <v>412.3</v>
      </c>
      <c r="I969" s="119">
        <v>3210</v>
      </c>
      <c r="J969" s="119">
        <v>1309834.93</v>
      </c>
      <c r="K969" s="121">
        <v>43131</v>
      </c>
      <c r="L969" s="119">
        <v>49</v>
      </c>
      <c r="M969" s="119" t="s">
        <v>1636</v>
      </c>
    </row>
    <row r="970" spans="1:13">
      <c r="A970" s="119" t="s">
        <v>130</v>
      </c>
      <c r="B970" s="119" t="s">
        <v>397</v>
      </c>
      <c r="C970" s="119">
        <v>105.8</v>
      </c>
      <c r="D970" s="119">
        <v>107.4</v>
      </c>
      <c r="E970" s="119">
        <v>104.3</v>
      </c>
      <c r="F970" s="119">
        <v>105.35</v>
      </c>
      <c r="G970" s="119">
        <v>105.95</v>
      </c>
      <c r="H970" s="119">
        <v>106.15</v>
      </c>
      <c r="I970" s="119">
        <v>1031411</v>
      </c>
      <c r="J970" s="119">
        <v>109112297.3</v>
      </c>
      <c r="K970" s="121">
        <v>43131</v>
      </c>
      <c r="L970" s="119">
        <v>5867</v>
      </c>
      <c r="M970" s="119" t="s">
        <v>1637</v>
      </c>
    </row>
    <row r="971" spans="1:13">
      <c r="A971" s="119" t="s">
        <v>1638</v>
      </c>
      <c r="B971" s="119" t="s">
        <v>397</v>
      </c>
      <c r="C971" s="119">
        <v>430.4</v>
      </c>
      <c r="D971" s="119">
        <v>442.95</v>
      </c>
      <c r="E971" s="119">
        <v>426.3</v>
      </c>
      <c r="F971" s="119">
        <v>434.8</v>
      </c>
      <c r="G971" s="119">
        <v>440</v>
      </c>
      <c r="H971" s="119">
        <v>439.15</v>
      </c>
      <c r="I971" s="119">
        <v>5516</v>
      </c>
      <c r="J971" s="119">
        <v>2387055.85</v>
      </c>
      <c r="K971" s="121">
        <v>43131</v>
      </c>
      <c r="L971" s="119">
        <v>113</v>
      </c>
      <c r="M971" s="119" t="s">
        <v>1639</v>
      </c>
    </row>
    <row r="972" spans="1:13">
      <c r="A972" s="119" t="s">
        <v>1640</v>
      </c>
      <c r="B972" s="119" t="s">
        <v>397</v>
      </c>
      <c r="C972" s="119">
        <v>23</v>
      </c>
      <c r="D972" s="119">
        <v>23.7</v>
      </c>
      <c r="E972" s="119">
        <v>22.6</v>
      </c>
      <c r="F972" s="119">
        <v>22.9</v>
      </c>
      <c r="G972" s="119">
        <v>22.85</v>
      </c>
      <c r="H972" s="119">
        <v>22.9</v>
      </c>
      <c r="I972" s="119">
        <v>1490350</v>
      </c>
      <c r="J972" s="119">
        <v>34436715</v>
      </c>
      <c r="K972" s="121">
        <v>43131</v>
      </c>
      <c r="L972" s="119">
        <v>3667</v>
      </c>
      <c r="M972" s="119" t="s">
        <v>1641</v>
      </c>
    </row>
    <row r="973" spans="1:13">
      <c r="A973" s="119" t="s">
        <v>1642</v>
      </c>
      <c r="B973" s="119" t="s">
        <v>397</v>
      </c>
      <c r="C973" s="119">
        <v>151.80000000000001</v>
      </c>
      <c r="D973" s="119">
        <v>153.1</v>
      </c>
      <c r="E973" s="119">
        <v>145</v>
      </c>
      <c r="F973" s="119">
        <v>150.6</v>
      </c>
      <c r="G973" s="119">
        <v>150.4</v>
      </c>
      <c r="H973" s="119">
        <v>152.55000000000001</v>
      </c>
      <c r="I973" s="119">
        <v>645253</v>
      </c>
      <c r="J973" s="119">
        <v>96016595.450000003</v>
      </c>
      <c r="K973" s="121">
        <v>43131</v>
      </c>
      <c r="L973" s="119">
        <v>7018</v>
      </c>
      <c r="M973" s="119" t="s">
        <v>1643</v>
      </c>
    </row>
    <row r="974" spans="1:13">
      <c r="A974" s="119" t="s">
        <v>2541</v>
      </c>
      <c r="B974" s="119" t="s">
        <v>397</v>
      </c>
      <c r="C974" s="119">
        <v>7.5</v>
      </c>
      <c r="D974" s="119">
        <v>7.95</v>
      </c>
      <c r="E974" s="119">
        <v>7.5</v>
      </c>
      <c r="F974" s="119">
        <v>7.95</v>
      </c>
      <c r="G974" s="119">
        <v>7.95</v>
      </c>
      <c r="H974" s="119">
        <v>7.6</v>
      </c>
      <c r="I974" s="119">
        <v>540868</v>
      </c>
      <c r="J974" s="119">
        <v>4268752.8499999996</v>
      </c>
      <c r="K974" s="121">
        <v>43131</v>
      </c>
      <c r="L974" s="119">
        <v>690</v>
      </c>
      <c r="M974" s="119" t="s">
        <v>2542</v>
      </c>
    </row>
    <row r="975" spans="1:13">
      <c r="A975" s="119" t="s">
        <v>1644</v>
      </c>
      <c r="B975" s="119" t="s">
        <v>397</v>
      </c>
      <c r="C975" s="119">
        <v>1427</v>
      </c>
      <c r="D975" s="119">
        <v>1479.45</v>
      </c>
      <c r="E975" s="119">
        <v>1410.5</v>
      </c>
      <c r="F975" s="119">
        <v>1460.6</v>
      </c>
      <c r="G975" s="119">
        <v>1460.05</v>
      </c>
      <c r="H975" s="119">
        <v>1422.9</v>
      </c>
      <c r="I975" s="119">
        <v>679906</v>
      </c>
      <c r="J975" s="119">
        <v>978693236.20000005</v>
      </c>
      <c r="K975" s="121">
        <v>43131</v>
      </c>
      <c r="L975" s="119">
        <v>36448</v>
      </c>
      <c r="M975" s="119" t="s">
        <v>1645</v>
      </c>
    </row>
    <row r="976" spans="1:13">
      <c r="A976" s="119" t="s">
        <v>2814</v>
      </c>
      <c r="B976" s="119" t="s">
        <v>397</v>
      </c>
      <c r="C976" s="119">
        <v>1353.9</v>
      </c>
      <c r="D976" s="119">
        <v>1353.9</v>
      </c>
      <c r="E976" s="119">
        <v>1342</v>
      </c>
      <c r="F976" s="119">
        <v>1345</v>
      </c>
      <c r="G976" s="119">
        <v>1345</v>
      </c>
      <c r="H976" s="119">
        <v>1345.1</v>
      </c>
      <c r="I976" s="119">
        <v>92</v>
      </c>
      <c r="J976" s="119">
        <v>123808.55</v>
      </c>
      <c r="K976" s="121">
        <v>43131</v>
      </c>
      <c r="L976" s="119">
        <v>29</v>
      </c>
      <c r="M976" s="119" t="s">
        <v>2815</v>
      </c>
    </row>
    <row r="977" spans="1:13">
      <c r="A977" s="119" t="s">
        <v>3272</v>
      </c>
      <c r="B977" s="119" t="s">
        <v>397</v>
      </c>
      <c r="C977" s="119">
        <v>1192.7</v>
      </c>
      <c r="D977" s="119">
        <v>1192.7</v>
      </c>
      <c r="E977" s="119">
        <v>1192.7</v>
      </c>
      <c r="F977" s="119">
        <v>1192.7</v>
      </c>
      <c r="G977" s="119">
        <v>1192.7</v>
      </c>
      <c r="H977" s="119">
        <v>1203.8</v>
      </c>
      <c r="I977" s="119">
        <v>5</v>
      </c>
      <c r="J977" s="119">
        <v>5963.5</v>
      </c>
      <c r="K977" s="121">
        <v>43131</v>
      </c>
      <c r="L977" s="119">
        <v>1</v>
      </c>
      <c r="M977" s="119" t="s">
        <v>3273</v>
      </c>
    </row>
    <row r="978" spans="1:13">
      <c r="A978" s="119" t="s">
        <v>2216</v>
      </c>
      <c r="B978" s="119" t="s">
        <v>397</v>
      </c>
      <c r="C978" s="119">
        <v>975.15</v>
      </c>
      <c r="D978" s="119">
        <v>1017.9</v>
      </c>
      <c r="E978" s="119">
        <v>947.85</v>
      </c>
      <c r="F978" s="119">
        <v>984.25</v>
      </c>
      <c r="G978" s="119">
        <v>986</v>
      </c>
      <c r="H978" s="119">
        <v>1042.9000000000001</v>
      </c>
      <c r="I978" s="119">
        <v>6890064</v>
      </c>
      <c r="J978" s="119">
        <v>6608915866.3000002</v>
      </c>
      <c r="K978" s="121">
        <v>43131</v>
      </c>
      <c r="L978" s="119">
        <v>33535</v>
      </c>
      <c r="M978" s="119" t="s">
        <v>2217</v>
      </c>
    </row>
    <row r="979" spans="1:13">
      <c r="A979" s="119" t="s">
        <v>1646</v>
      </c>
      <c r="B979" s="119" t="s">
        <v>397</v>
      </c>
      <c r="C979" s="119">
        <v>342.4</v>
      </c>
      <c r="D979" s="119">
        <v>351.2</v>
      </c>
      <c r="E979" s="119">
        <v>332.3</v>
      </c>
      <c r="F979" s="119">
        <v>337.7</v>
      </c>
      <c r="G979" s="119">
        <v>335.25</v>
      </c>
      <c r="H979" s="119">
        <v>342.6</v>
      </c>
      <c r="I979" s="119">
        <v>409402</v>
      </c>
      <c r="J979" s="119">
        <v>139351259.90000001</v>
      </c>
      <c r="K979" s="121">
        <v>43131</v>
      </c>
      <c r="L979" s="119">
        <v>7448</v>
      </c>
      <c r="M979" s="119" t="s">
        <v>1647</v>
      </c>
    </row>
    <row r="980" spans="1:13">
      <c r="A980" s="119" t="s">
        <v>3274</v>
      </c>
      <c r="B980" s="119" t="s">
        <v>397</v>
      </c>
      <c r="C980" s="119">
        <v>2.85</v>
      </c>
      <c r="D980" s="119">
        <v>2.85</v>
      </c>
      <c r="E980" s="119">
        <v>2.85</v>
      </c>
      <c r="F980" s="119">
        <v>2.85</v>
      </c>
      <c r="G980" s="119">
        <v>2.85</v>
      </c>
      <c r="H980" s="119">
        <v>2.95</v>
      </c>
      <c r="I980" s="119">
        <v>1200</v>
      </c>
      <c r="J980" s="119">
        <v>3420</v>
      </c>
      <c r="K980" s="121">
        <v>43131</v>
      </c>
      <c r="L980" s="119">
        <v>2</v>
      </c>
      <c r="M980" s="119" t="s">
        <v>3275</v>
      </c>
    </row>
    <row r="981" spans="1:13">
      <c r="A981" s="119" t="s">
        <v>1648</v>
      </c>
      <c r="B981" s="119" t="s">
        <v>397</v>
      </c>
      <c r="C981" s="119">
        <v>363</v>
      </c>
      <c r="D981" s="119">
        <v>381.4</v>
      </c>
      <c r="E981" s="119">
        <v>358.15</v>
      </c>
      <c r="F981" s="119">
        <v>361.5</v>
      </c>
      <c r="G981" s="119">
        <v>358.6</v>
      </c>
      <c r="H981" s="119">
        <v>364</v>
      </c>
      <c r="I981" s="119">
        <v>2410426</v>
      </c>
      <c r="J981" s="119">
        <v>894233701.54999995</v>
      </c>
      <c r="K981" s="121">
        <v>43131</v>
      </c>
      <c r="L981" s="119">
        <v>41293</v>
      </c>
      <c r="M981" s="119" t="s">
        <v>1649</v>
      </c>
    </row>
    <row r="982" spans="1:13">
      <c r="A982" s="119" t="s">
        <v>2460</v>
      </c>
      <c r="B982" s="119" t="s">
        <v>397</v>
      </c>
      <c r="C982" s="119">
        <v>380.25</v>
      </c>
      <c r="D982" s="119">
        <v>382.55</v>
      </c>
      <c r="E982" s="119">
        <v>375.25</v>
      </c>
      <c r="F982" s="119">
        <v>380.3</v>
      </c>
      <c r="G982" s="119">
        <v>379.85</v>
      </c>
      <c r="H982" s="119">
        <v>381.5</v>
      </c>
      <c r="I982" s="119">
        <v>5683</v>
      </c>
      <c r="J982" s="119">
        <v>2159039.4</v>
      </c>
      <c r="K982" s="121">
        <v>43131</v>
      </c>
      <c r="L982" s="119">
        <v>268</v>
      </c>
      <c r="M982" s="119" t="s">
        <v>2462</v>
      </c>
    </row>
    <row r="983" spans="1:13">
      <c r="A983" s="119" t="s">
        <v>1650</v>
      </c>
      <c r="B983" s="119" t="s">
        <v>397</v>
      </c>
      <c r="C983" s="119">
        <v>394.8</v>
      </c>
      <c r="D983" s="119">
        <v>404.75</v>
      </c>
      <c r="E983" s="119">
        <v>370.2</v>
      </c>
      <c r="F983" s="119">
        <v>380.55</v>
      </c>
      <c r="G983" s="119">
        <v>380.15</v>
      </c>
      <c r="H983" s="119">
        <v>395.9</v>
      </c>
      <c r="I983" s="119">
        <v>3073275</v>
      </c>
      <c r="J983" s="119">
        <v>1184692953.2</v>
      </c>
      <c r="K983" s="121">
        <v>43131</v>
      </c>
      <c r="L983" s="119">
        <v>40303</v>
      </c>
      <c r="M983" s="119" t="s">
        <v>1651</v>
      </c>
    </row>
    <row r="984" spans="1:13">
      <c r="A984" s="119" t="s">
        <v>1653</v>
      </c>
      <c r="B984" s="119" t="s">
        <v>397</v>
      </c>
      <c r="C984" s="119">
        <v>820</v>
      </c>
      <c r="D984" s="119">
        <v>833.65</v>
      </c>
      <c r="E984" s="119">
        <v>817</v>
      </c>
      <c r="F984" s="119">
        <v>821.45</v>
      </c>
      <c r="G984" s="119">
        <v>821.5</v>
      </c>
      <c r="H984" s="119">
        <v>819.3</v>
      </c>
      <c r="I984" s="119">
        <v>502494</v>
      </c>
      <c r="J984" s="119">
        <v>413470073.5</v>
      </c>
      <c r="K984" s="121">
        <v>43131</v>
      </c>
      <c r="L984" s="119">
        <v>6296</v>
      </c>
      <c r="M984" s="119" t="s">
        <v>1654</v>
      </c>
    </row>
    <row r="985" spans="1:13">
      <c r="A985" s="119" t="s">
        <v>1655</v>
      </c>
      <c r="B985" s="119" t="s">
        <v>397</v>
      </c>
      <c r="C985" s="119">
        <v>47.3</v>
      </c>
      <c r="D985" s="119">
        <v>48.95</v>
      </c>
      <c r="E985" s="119">
        <v>46.3</v>
      </c>
      <c r="F985" s="119">
        <v>46.5</v>
      </c>
      <c r="G985" s="119">
        <v>46.45</v>
      </c>
      <c r="H985" s="119">
        <v>47.15</v>
      </c>
      <c r="I985" s="119">
        <v>127859</v>
      </c>
      <c r="J985" s="119">
        <v>6091483.7000000002</v>
      </c>
      <c r="K985" s="121">
        <v>43131</v>
      </c>
      <c r="L985" s="119">
        <v>1045</v>
      </c>
      <c r="M985" s="119" t="s">
        <v>1656</v>
      </c>
    </row>
    <row r="986" spans="1:13">
      <c r="A986" s="119" t="s">
        <v>1657</v>
      </c>
      <c r="B986" s="119" t="s">
        <v>397</v>
      </c>
      <c r="C986" s="119">
        <v>58.2</v>
      </c>
      <c r="D986" s="119">
        <v>58.2</v>
      </c>
      <c r="E986" s="119">
        <v>54.35</v>
      </c>
      <c r="F986" s="119">
        <v>56.85</v>
      </c>
      <c r="G986" s="119">
        <v>57.4</v>
      </c>
      <c r="H986" s="119">
        <v>57.75</v>
      </c>
      <c r="I986" s="119">
        <v>22705</v>
      </c>
      <c r="J986" s="119">
        <v>1290701.8500000001</v>
      </c>
      <c r="K986" s="121">
        <v>43131</v>
      </c>
      <c r="L986" s="119">
        <v>272</v>
      </c>
      <c r="M986" s="119" t="s">
        <v>1658</v>
      </c>
    </row>
    <row r="987" spans="1:13">
      <c r="A987" s="119" t="s">
        <v>3007</v>
      </c>
      <c r="B987" s="119" t="s">
        <v>397</v>
      </c>
      <c r="C987" s="119">
        <v>43.8</v>
      </c>
      <c r="D987" s="119">
        <v>47.55</v>
      </c>
      <c r="E987" s="119">
        <v>43.8</v>
      </c>
      <c r="F987" s="119">
        <v>44.8</v>
      </c>
      <c r="G987" s="119">
        <v>44.8</v>
      </c>
      <c r="H987" s="119">
        <v>45.45</v>
      </c>
      <c r="I987" s="119">
        <v>1861</v>
      </c>
      <c r="J987" s="119">
        <v>84712.35</v>
      </c>
      <c r="K987" s="121">
        <v>43131</v>
      </c>
      <c r="L987" s="119">
        <v>13</v>
      </c>
      <c r="M987" s="119" t="s">
        <v>3008</v>
      </c>
    </row>
    <row r="988" spans="1:13">
      <c r="A988" s="119" t="s">
        <v>1659</v>
      </c>
      <c r="B988" s="119" t="s">
        <v>397</v>
      </c>
      <c r="C988" s="119">
        <v>245.2</v>
      </c>
      <c r="D988" s="119">
        <v>252.6</v>
      </c>
      <c r="E988" s="119">
        <v>243.3</v>
      </c>
      <c r="F988" s="119">
        <v>250.25</v>
      </c>
      <c r="G988" s="119">
        <v>250.45</v>
      </c>
      <c r="H988" s="119">
        <v>246.95</v>
      </c>
      <c r="I988" s="119">
        <v>397841</v>
      </c>
      <c r="J988" s="119">
        <v>98325568.5</v>
      </c>
      <c r="K988" s="121">
        <v>43131</v>
      </c>
      <c r="L988" s="119">
        <v>6353</v>
      </c>
      <c r="M988" s="119" t="s">
        <v>1660</v>
      </c>
    </row>
    <row r="989" spans="1:13">
      <c r="A989" s="119" t="s">
        <v>1661</v>
      </c>
      <c r="B989" s="119" t="s">
        <v>397</v>
      </c>
      <c r="C989" s="119">
        <v>28.5</v>
      </c>
      <c r="D989" s="119">
        <v>29.35</v>
      </c>
      <c r="E989" s="119">
        <v>27.75</v>
      </c>
      <c r="F989" s="119">
        <v>28.8</v>
      </c>
      <c r="G989" s="119">
        <v>28.7</v>
      </c>
      <c r="H989" s="119">
        <v>28.35</v>
      </c>
      <c r="I989" s="119">
        <v>70014</v>
      </c>
      <c r="J989" s="119">
        <v>2000447.6</v>
      </c>
      <c r="K989" s="121">
        <v>43131</v>
      </c>
      <c r="L989" s="119">
        <v>434</v>
      </c>
      <c r="M989" s="119" t="s">
        <v>1662</v>
      </c>
    </row>
    <row r="990" spans="1:13">
      <c r="A990" s="119" t="s">
        <v>214</v>
      </c>
      <c r="B990" s="119" t="s">
        <v>397</v>
      </c>
      <c r="C990" s="119">
        <v>759.8</v>
      </c>
      <c r="D990" s="119">
        <v>773.3</v>
      </c>
      <c r="E990" s="119">
        <v>755.15</v>
      </c>
      <c r="F990" s="119">
        <v>758.25</v>
      </c>
      <c r="G990" s="119">
        <v>762</v>
      </c>
      <c r="H990" s="119">
        <v>767.55</v>
      </c>
      <c r="I990" s="119">
        <v>138456</v>
      </c>
      <c r="J990" s="119">
        <v>105404608.15000001</v>
      </c>
      <c r="K990" s="121">
        <v>43131</v>
      </c>
      <c r="L990" s="119">
        <v>3710</v>
      </c>
      <c r="M990" s="119" t="s">
        <v>1663</v>
      </c>
    </row>
    <row r="991" spans="1:13">
      <c r="A991" s="119" t="s">
        <v>1664</v>
      </c>
      <c r="B991" s="119" t="s">
        <v>397</v>
      </c>
      <c r="C991" s="119">
        <v>294</v>
      </c>
      <c r="D991" s="119">
        <v>297</v>
      </c>
      <c r="E991" s="119">
        <v>289</v>
      </c>
      <c r="F991" s="119">
        <v>291.55</v>
      </c>
      <c r="G991" s="119">
        <v>291.89999999999998</v>
      </c>
      <c r="H991" s="119">
        <v>294.05</v>
      </c>
      <c r="I991" s="119">
        <v>82730</v>
      </c>
      <c r="J991" s="119">
        <v>24295758.75</v>
      </c>
      <c r="K991" s="121">
        <v>43131</v>
      </c>
      <c r="L991" s="119">
        <v>2041</v>
      </c>
      <c r="M991" s="119" t="s">
        <v>1665</v>
      </c>
    </row>
    <row r="992" spans="1:13">
      <c r="A992" s="119" t="s">
        <v>1666</v>
      </c>
      <c r="B992" s="119" t="s">
        <v>397</v>
      </c>
      <c r="C992" s="119">
        <v>505</v>
      </c>
      <c r="D992" s="119">
        <v>509.5</v>
      </c>
      <c r="E992" s="119">
        <v>491</v>
      </c>
      <c r="F992" s="119">
        <v>498.4</v>
      </c>
      <c r="G992" s="119">
        <v>496.25</v>
      </c>
      <c r="H992" s="119">
        <v>503</v>
      </c>
      <c r="I992" s="119">
        <v>20035</v>
      </c>
      <c r="J992" s="119">
        <v>10050564.15</v>
      </c>
      <c r="K992" s="121">
        <v>43131</v>
      </c>
      <c r="L992" s="119">
        <v>870</v>
      </c>
      <c r="M992" s="119" t="s">
        <v>1667</v>
      </c>
    </row>
    <row r="993" spans="1:13">
      <c r="A993" s="119" t="s">
        <v>1668</v>
      </c>
      <c r="B993" s="119" t="s">
        <v>397</v>
      </c>
      <c r="C993" s="119">
        <v>215</v>
      </c>
      <c r="D993" s="119">
        <v>223.9</v>
      </c>
      <c r="E993" s="119">
        <v>211.25</v>
      </c>
      <c r="F993" s="119">
        <v>219.7</v>
      </c>
      <c r="G993" s="119">
        <v>221</v>
      </c>
      <c r="H993" s="119">
        <v>214.8</v>
      </c>
      <c r="I993" s="119">
        <v>189139</v>
      </c>
      <c r="J993" s="119">
        <v>41323264.799999997</v>
      </c>
      <c r="K993" s="121">
        <v>43131</v>
      </c>
      <c r="L993" s="119">
        <v>2557</v>
      </c>
      <c r="M993" s="119" t="s">
        <v>1669</v>
      </c>
    </row>
    <row r="994" spans="1:13">
      <c r="A994" s="119" t="s">
        <v>1670</v>
      </c>
      <c r="B994" s="119" t="s">
        <v>397</v>
      </c>
      <c r="C994" s="119">
        <v>6.7</v>
      </c>
      <c r="D994" s="119">
        <v>7.1</v>
      </c>
      <c r="E994" s="119">
        <v>6.6</v>
      </c>
      <c r="F994" s="119">
        <v>6.95</v>
      </c>
      <c r="G994" s="119">
        <v>7</v>
      </c>
      <c r="H994" s="119">
        <v>6.6</v>
      </c>
      <c r="I994" s="119">
        <v>740671</v>
      </c>
      <c r="J994" s="119">
        <v>5148539.9000000004</v>
      </c>
      <c r="K994" s="121">
        <v>43131</v>
      </c>
      <c r="L994" s="119">
        <v>1067</v>
      </c>
      <c r="M994" s="119" t="s">
        <v>1671</v>
      </c>
    </row>
    <row r="995" spans="1:13">
      <c r="A995" s="119" t="s">
        <v>1672</v>
      </c>
      <c r="B995" s="119" t="s">
        <v>397</v>
      </c>
      <c r="C995" s="119">
        <v>575.1</v>
      </c>
      <c r="D995" s="119">
        <v>593.95000000000005</v>
      </c>
      <c r="E995" s="119">
        <v>563</v>
      </c>
      <c r="F995" s="119">
        <v>568.15</v>
      </c>
      <c r="G995" s="119">
        <v>573.79999999999995</v>
      </c>
      <c r="H995" s="119">
        <v>584.25</v>
      </c>
      <c r="I995" s="119">
        <v>10256</v>
      </c>
      <c r="J995" s="119">
        <v>5902417.1500000004</v>
      </c>
      <c r="K995" s="121">
        <v>43131</v>
      </c>
      <c r="L995" s="119">
        <v>583</v>
      </c>
      <c r="M995" s="119" t="s">
        <v>1673</v>
      </c>
    </row>
    <row r="996" spans="1:13">
      <c r="A996" s="119" t="s">
        <v>1674</v>
      </c>
      <c r="B996" s="119" t="s">
        <v>397</v>
      </c>
      <c r="C996" s="119">
        <v>2451.6</v>
      </c>
      <c r="D996" s="119">
        <v>2564.8000000000002</v>
      </c>
      <c r="E996" s="119">
        <v>2435.65</v>
      </c>
      <c r="F996" s="119">
        <v>2540.9499999999998</v>
      </c>
      <c r="G996" s="119">
        <v>2550</v>
      </c>
      <c r="H996" s="119">
        <v>2498.0500000000002</v>
      </c>
      <c r="I996" s="119">
        <v>7784</v>
      </c>
      <c r="J996" s="119">
        <v>19490978.25</v>
      </c>
      <c r="K996" s="121">
        <v>43131</v>
      </c>
      <c r="L996" s="119">
        <v>1408</v>
      </c>
      <c r="M996" s="119" t="s">
        <v>1675</v>
      </c>
    </row>
    <row r="997" spans="1:13">
      <c r="A997" s="119" t="s">
        <v>1676</v>
      </c>
      <c r="B997" s="119" t="s">
        <v>397</v>
      </c>
      <c r="C997" s="119">
        <v>1060</v>
      </c>
      <c r="D997" s="119">
        <v>1067.9000000000001</v>
      </c>
      <c r="E997" s="119">
        <v>1020</v>
      </c>
      <c r="F997" s="119">
        <v>1028.7</v>
      </c>
      <c r="G997" s="119">
        <v>1020</v>
      </c>
      <c r="H997" s="119">
        <v>1049.95</v>
      </c>
      <c r="I997" s="119">
        <v>6261</v>
      </c>
      <c r="J997" s="119">
        <v>6494848.1500000004</v>
      </c>
      <c r="K997" s="121">
        <v>43131</v>
      </c>
      <c r="L997" s="119">
        <v>354</v>
      </c>
      <c r="M997" s="119" t="s">
        <v>1677</v>
      </c>
    </row>
    <row r="998" spans="1:13">
      <c r="A998" s="119" t="s">
        <v>1678</v>
      </c>
      <c r="B998" s="119" t="s">
        <v>397</v>
      </c>
      <c r="C998" s="119">
        <v>1080</v>
      </c>
      <c r="D998" s="119">
        <v>1084.55</v>
      </c>
      <c r="E998" s="119">
        <v>1043.3499999999999</v>
      </c>
      <c r="F998" s="119">
        <v>1049.7</v>
      </c>
      <c r="G998" s="119">
        <v>1045.5</v>
      </c>
      <c r="H998" s="119">
        <v>1078.95</v>
      </c>
      <c r="I998" s="119">
        <v>577998</v>
      </c>
      <c r="J998" s="119">
        <v>610892869.75</v>
      </c>
      <c r="K998" s="121">
        <v>43131</v>
      </c>
      <c r="L998" s="119">
        <v>16082</v>
      </c>
      <c r="M998" s="119" t="s">
        <v>1679</v>
      </c>
    </row>
    <row r="999" spans="1:13">
      <c r="A999" s="119" t="s">
        <v>1680</v>
      </c>
      <c r="B999" s="119" t="s">
        <v>397</v>
      </c>
      <c r="C999" s="119">
        <v>1140</v>
      </c>
      <c r="D999" s="119">
        <v>1152.95</v>
      </c>
      <c r="E999" s="119">
        <v>1125.05</v>
      </c>
      <c r="F999" s="119">
        <v>1138.8499999999999</v>
      </c>
      <c r="G999" s="119">
        <v>1135.5</v>
      </c>
      <c r="H999" s="119">
        <v>1133.9000000000001</v>
      </c>
      <c r="I999" s="119">
        <v>7636</v>
      </c>
      <c r="J999" s="119">
        <v>8688389.5999999996</v>
      </c>
      <c r="K999" s="121">
        <v>43131</v>
      </c>
      <c r="L999" s="119">
        <v>564</v>
      </c>
      <c r="M999" s="119" t="s">
        <v>1681</v>
      </c>
    </row>
    <row r="1000" spans="1:13">
      <c r="A1000" s="119" t="s">
        <v>2262</v>
      </c>
      <c r="B1000" s="119" t="s">
        <v>397</v>
      </c>
      <c r="C1000" s="119">
        <v>500.45</v>
      </c>
      <c r="D1000" s="119">
        <v>505.3</v>
      </c>
      <c r="E1000" s="119">
        <v>499.15</v>
      </c>
      <c r="F1000" s="119">
        <v>503.5</v>
      </c>
      <c r="G1000" s="119">
        <v>504.5</v>
      </c>
      <c r="H1000" s="119">
        <v>504.55</v>
      </c>
      <c r="I1000" s="119">
        <v>713984</v>
      </c>
      <c r="J1000" s="119">
        <v>358797163</v>
      </c>
      <c r="K1000" s="121">
        <v>43131</v>
      </c>
      <c r="L1000" s="119">
        <v>19402</v>
      </c>
      <c r="M1000" s="119" t="s">
        <v>2263</v>
      </c>
    </row>
    <row r="1001" spans="1:13">
      <c r="A1001" s="119" t="s">
        <v>1682</v>
      </c>
      <c r="B1001" s="119" t="s">
        <v>397</v>
      </c>
      <c r="C1001" s="119">
        <v>93.75</v>
      </c>
      <c r="D1001" s="119">
        <v>98.75</v>
      </c>
      <c r="E1001" s="119">
        <v>93.25</v>
      </c>
      <c r="F1001" s="119">
        <v>97.75</v>
      </c>
      <c r="G1001" s="119">
        <v>98.65</v>
      </c>
      <c r="H1001" s="119">
        <v>93.95</v>
      </c>
      <c r="I1001" s="119">
        <v>4938945</v>
      </c>
      <c r="J1001" s="119">
        <v>474233833.44999999</v>
      </c>
      <c r="K1001" s="121">
        <v>43131</v>
      </c>
      <c r="L1001" s="119">
        <v>22959</v>
      </c>
      <c r="M1001" s="119" t="s">
        <v>1683</v>
      </c>
    </row>
    <row r="1002" spans="1:13">
      <c r="A1002" s="119" t="s">
        <v>131</v>
      </c>
      <c r="B1002" s="119" t="s">
        <v>397</v>
      </c>
      <c r="C1002" s="119">
        <v>30.05</v>
      </c>
      <c r="D1002" s="119">
        <v>31.05</v>
      </c>
      <c r="E1002" s="119">
        <v>28.9</v>
      </c>
      <c r="F1002" s="119">
        <v>29.45</v>
      </c>
      <c r="G1002" s="119">
        <v>29.45</v>
      </c>
      <c r="H1002" s="119">
        <v>30.05</v>
      </c>
      <c r="I1002" s="119">
        <v>117149717</v>
      </c>
      <c r="J1002" s="119">
        <v>3493788447</v>
      </c>
      <c r="K1002" s="121">
        <v>43131</v>
      </c>
      <c r="L1002" s="119">
        <v>104362</v>
      </c>
      <c r="M1002" s="119" t="s">
        <v>1684</v>
      </c>
    </row>
    <row r="1003" spans="1:13">
      <c r="A1003" s="119" t="s">
        <v>132</v>
      </c>
      <c r="B1003" s="119" t="s">
        <v>397</v>
      </c>
      <c r="C1003" s="119">
        <v>156</v>
      </c>
      <c r="D1003" s="119">
        <v>157.55000000000001</v>
      </c>
      <c r="E1003" s="119">
        <v>153.1</v>
      </c>
      <c r="F1003" s="119">
        <v>155.5</v>
      </c>
      <c r="G1003" s="119">
        <v>155.75</v>
      </c>
      <c r="H1003" s="119">
        <v>156.80000000000001</v>
      </c>
      <c r="I1003" s="119">
        <v>3294640</v>
      </c>
      <c r="J1003" s="119">
        <v>511963580.05000001</v>
      </c>
      <c r="K1003" s="121">
        <v>43131</v>
      </c>
      <c r="L1003" s="119">
        <v>33424</v>
      </c>
      <c r="M1003" s="119" t="s">
        <v>1686</v>
      </c>
    </row>
    <row r="1004" spans="1:13">
      <c r="A1004" s="119" t="s">
        <v>1687</v>
      </c>
      <c r="B1004" s="119" t="s">
        <v>397</v>
      </c>
      <c r="C1004" s="119">
        <v>183.85</v>
      </c>
      <c r="D1004" s="119">
        <v>185.7</v>
      </c>
      <c r="E1004" s="119">
        <v>175.2</v>
      </c>
      <c r="F1004" s="119">
        <v>178.5</v>
      </c>
      <c r="G1004" s="119">
        <v>176.55</v>
      </c>
      <c r="H1004" s="119">
        <v>184</v>
      </c>
      <c r="I1004" s="119">
        <v>158369</v>
      </c>
      <c r="J1004" s="119">
        <v>28630908.699999999</v>
      </c>
      <c r="K1004" s="121">
        <v>43131</v>
      </c>
      <c r="L1004" s="119">
        <v>16363</v>
      </c>
      <c r="M1004" s="119" t="s">
        <v>1688</v>
      </c>
    </row>
    <row r="1005" spans="1:13">
      <c r="A1005" s="119" t="s">
        <v>1689</v>
      </c>
      <c r="B1005" s="119" t="s">
        <v>397</v>
      </c>
      <c r="C1005" s="119">
        <v>19.8</v>
      </c>
      <c r="D1005" s="119">
        <v>20.100000000000001</v>
      </c>
      <c r="E1005" s="119">
        <v>19</v>
      </c>
      <c r="F1005" s="119">
        <v>19.25</v>
      </c>
      <c r="G1005" s="119">
        <v>19.2</v>
      </c>
      <c r="H1005" s="119">
        <v>19.95</v>
      </c>
      <c r="I1005" s="119">
        <v>23914</v>
      </c>
      <c r="J1005" s="119">
        <v>464111</v>
      </c>
      <c r="K1005" s="121">
        <v>43131</v>
      </c>
      <c r="L1005" s="119">
        <v>99</v>
      </c>
      <c r="M1005" s="119" t="s">
        <v>1690</v>
      </c>
    </row>
    <row r="1006" spans="1:13">
      <c r="A1006" s="119" t="s">
        <v>1691</v>
      </c>
      <c r="B1006" s="119" t="s">
        <v>397</v>
      </c>
      <c r="C1006" s="119">
        <v>631</v>
      </c>
      <c r="D1006" s="119">
        <v>640</v>
      </c>
      <c r="E1006" s="119">
        <v>616.5</v>
      </c>
      <c r="F1006" s="119">
        <v>622.15</v>
      </c>
      <c r="G1006" s="119">
        <v>620.1</v>
      </c>
      <c r="H1006" s="119">
        <v>635.6</v>
      </c>
      <c r="I1006" s="119">
        <v>14868</v>
      </c>
      <c r="J1006" s="119">
        <v>9329220.8499999996</v>
      </c>
      <c r="K1006" s="121">
        <v>43131</v>
      </c>
      <c r="L1006" s="119">
        <v>812</v>
      </c>
      <c r="M1006" s="119" t="s">
        <v>1692</v>
      </c>
    </row>
    <row r="1007" spans="1:13">
      <c r="A1007" s="119" t="s">
        <v>133</v>
      </c>
      <c r="B1007" s="119" t="s">
        <v>397</v>
      </c>
      <c r="C1007" s="119">
        <v>501.8</v>
      </c>
      <c r="D1007" s="119">
        <v>510.4</v>
      </c>
      <c r="E1007" s="119">
        <v>485</v>
      </c>
      <c r="F1007" s="119">
        <v>491.1</v>
      </c>
      <c r="G1007" s="119">
        <v>487</v>
      </c>
      <c r="H1007" s="119">
        <v>502.3</v>
      </c>
      <c r="I1007" s="119">
        <v>4701616</v>
      </c>
      <c r="J1007" s="119">
        <v>2351207185.4499998</v>
      </c>
      <c r="K1007" s="121">
        <v>43131</v>
      </c>
      <c r="L1007" s="119">
        <v>56884</v>
      </c>
      <c r="M1007" s="119" t="s">
        <v>1693</v>
      </c>
    </row>
    <row r="1008" spans="1:13">
      <c r="A1008" s="119" t="s">
        <v>2826</v>
      </c>
      <c r="B1008" s="119" t="s">
        <v>397</v>
      </c>
      <c r="C1008" s="119">
        <v>116.82</v>
      </c>
      <c r="D1008" s="119">
        <v>116.82</v>
      </c>
      <c r="E1008" s="119">
        <v>115.6</v>
      </c>
      <c r="F1008" s="119">
        <v>116.37</v>
      </c>
      <c r="G1008" s="119">
        <v>116.37</v>
      </c>
      <c r="H1008" s="119">
        <v>116.34</v>
      </c>
      <c r="I1008" s="119">
        <v>203</v>
      </c>
      <c r="J1008" s="119">
        <v>23618.21</v>
      </c>
      <c r="K1008" s="121">
        <v>43131</v>
      </c>
      <c r="L1008" s="119">
        <v>5</v>
      </c>
      <c r="M1008" s="119" t="s">
        <v>2827</v>
      </c>
    </row>
    <row r="1009" spans="1:13">
      <c r="A1009" s="119" t="s">
        <v>2767</v>
      </c>
      <c r="B1009" s="119" t="s">
        <v>397</v>
      </c>
      <c r="C1009" s="119">
        <v>52.46</v>
      </c>
      <c r="D1009" s="119">
        <v>52.61</v>
      </c>
      <c r="E1009" s="119">
        <v>52.25</v>
      </c>
      <c r="F1009" s="119">
        <v>52.25</v>
      </c>
      <c r="G1009" s="119">
        <v>52.25</v>
      </c>
      <c r="H1009" s="119">
        <v>52.46</v>
      </c>
      <c r="I1009" s="119">
        <v>945</v>
      </c>
      <c r="J1009" s="119">
        <v>49631.59</v>
      </c>
      <c r="K1009" s="121">
        <v>43131</v>
      </c>
      <c r="L1009" s="119">
        <v>14</v>
      </c>
      <c r="M1009" s="119" t="s">
        <v>2768</v>
      </c>
    </row>
    <row r="1010" spans="1:13">
      <c r="A1010" s="119" t="s">
        <v>2753</v>
      </c>
      <c r="B1010" s="119" t="s">
        <v>397</v>
      </c>
      <c r="C1010" s="119">
        <v>30.17</v>
      </c>
      <c r="D1010" s="119">
        <v>30.17</v>
      </c>
      <c r="E1010" s="119">
        <v>29.99</v>
      </c>
      <c r="F1010" s="119">
        <v>29.99</v>
      </c>
      <c r="G1010" s="119">
        <v>29.99</v>
      </c>
      <c r="H1010" s="119">
        <v>30.21</v>
      </c>
      <c r="I1010" s="119">
        <v>256</v>
      </c>
      <c r="J1010" s="119">
        <v>7679.33</v>
      </c>
      <c r="K1010" s="121">
        <v>43131</v>
      </c>
      <c r="L1010" s="119">
        <v>3</v>
      </c>
      <c r="M1010" s="119" t="s">
        <v>2754</v>
      </c>
    </row>
    <row r="1011" spans="1:13">
      <c r="A1011" s="119" t="s">
        <v>134</v>
      </c>
      <c r="B1011" s="119" t="s">
        <v>397</v>
      </c>
      <c r="C1011" s="119">
        <v>950</v>
      </c>
      <c r="D1011" s="119">
        <v>964.5</v>
      </c>
      <c r="E1011" s="119">
        <v>941.55</v>
      </c>
      <c r="F1011" s="119">
        <v>961.3</v>
      </c>
      <c r="G1011" s="119">
        <v>962</v>
      </c>
      <c r="H1011" s="119">
        <v>950.4</v>
      </c>
      <c r="I1011" s="119">
        <v>5738209</v>
      </c>
      <c r="J1011" s="119">
        <v>5501909578.5500002</v>
      </c>
      <c r="K1011" s="121">
        <v>43131</v>
      </c>
      <c r="L1011" s="119">
        <v>118233</v>
      </c>
      <c r="M1011" s="119" t="s">
        <v>1694</v>
      </c>
    </row>
    <row r="1012" spans="1:13">
      <c r="A1012" s="119" t="s">
        <v>1695</v>
      </c>
      <c r="B1012" s="119" t="s">
        <v>397</v>
      </c>
      <c r="C1012" s="119">
        <v>43.9</v>
      </c>
      <c r="D1012" s="119">
        <v>47.15</v>
      </c>
      <c r="E1012" s="119">
        <v>42.9</v>
      </c>
      <c r="F1012" s="119">
        <v>43.2</v>
      </c>
      <c r="G1012" s="119">
        <v>43.25</v>
      </c>
      <c r="H1012" s="119">
        <v>45.15</v>
      </c>
      <c r="I1012" s="119">
        <v>5166741</v>
      </c>
      <c r="J1012" s="119">
        <v>231949727.84999999</v>
      </c>
      <c r="K1012" s="121">
        <v>43131</v>
      </c>
      <c r="L1012" s="119">
        <v>12960</v>
      </c>
      <c r="M1012" s="119" t="s">
        <v>1696</v>
      </c>
    </row>
    <row r="1013" spans="1:13">
      <c r="A1013" s="119" t="s">
        <v>135</v>
      </c>
      <c r="B1013" s="119" t="s">
        <v>397</v>
      </c>
      <c r="C1013" s="119">
        <v>507.25</v>
      </c>
      <c r="D1013" s="119">
        <v>512.75</v>
      </c>
      <c r="E1013" s="119">
        <v>492.05</v>
      </c>
      <c r="F1013" s="119">
        <v>496.35</v>
      </c>
      <c r="G1013" s="119">
        <v>495.95</v>
      </c>
      <c r="H1013" s="119">
        <v>508.3</v>
      </c>
      <c r="I1013" s="119">
        <v>2647818</v>
      </c>
      <c r="J1013" s="119">
        <v>1329197579.5</v>
      </c>
      <c r="K1013" s="121">
        <v>43131</v>
      </c>
      <c r="L1013" s="119">
        <v>33722</v>
      </c>
      <c r="M1013" s="119" t="s">
        <v>1697</v>
      </c>
    </row>
    <row r="1014" spans="1:13">
      <c r="A1014" s="119" t="s">
        <v>1698</v>
      </c>
      <c r="B1014" s="119" t="s">
        <v>397</v>
      </c>
      <c r="C1014" s="119">
        <v>15.5</v>
      </c>
      <c r="D1014" s="119">
        <v>16</v>
      </c>
      <c r="E1014" s="119">
        <v>15.4</v>
      </c>
      <c r="F1014" s="119">
        <v>15.5</v>
      </c>
      <c r="G1014" s="119">
        <v>15.4</v>
      </c>
      <c r="H1014" s="119">
        <v>15.4</v>
      </c>
      <c r="I1014" s="119">
        <v>2011121</v>
      </c>
      <c r="J1014" s="119">
        <v>31562920.100000001</v>
      </c>
      <c r="K1014" s="121">
        <v>43131</v>
      </c>
      <c r="L1014" s="119">
        <v>3220</v>
      </c>
      <c r="M1014" s="119" t="s">
        <v>1699</v>
      </c>
    </row>
    <row r="1015" spans="1:13">
      <c r="A1015" s="119" t="s">
        <v>1700</v>
      </c>
      <c r="B1015" s="119" t="s">
        <v>397</v>
      </c>
      <c r="C1015" s="119">
        <v>633.04999999999995</v>
      </c>
      <c r="D1015" s="119">
        <v>637.6</v>
      </c>
      <c r="E1015" s="119">
        <v>614.29999999999995</v>
      </c>
      <c r="F1015" s="119">
        <v>624.20000000000005</v>
      </c>
      <c r="G1015" s="119">
        <v>622.9</v>
      </c>
      <c r="H1015" s="119">
        <v>643.20000000000005</v>
      </c>
      <c r="I1015" s="119">
        <v>277137</v>
      </c>
      <c r="J1015" s="119">
        <v>174345995.05000001</v>
      </c>
      <c r="K1015" s="121">
        <v>43131</v>
      </c>
      <c r="L1015" s="119">
        <v>6146</v>
      </c>
      <c r="M1015" s="119" t="s">
        <v>1701</v>
      </c>
    </row>
    <row r="1016" spans="1:13">
      <c r="A1016" s="119" t="s">
        <v>1702</v>
      </c>
      <c r="B1016" s="119" t="s">
        <v>397</v>
      </c>
      <c r="C1016" s="119">
        <v>750</v>
      </c>
      <c r="D1016" s="119">
        <v>750</v>
      </c>
      <c r="E1016" s="119">
        <v>720</v>
      </c>
      <c r="F1016" s="119">
        <v>725.55</v>
      </c>
      <c r="G1016" s="119">
        <v>725</v>
      </c>
      <c r="H1016" s="119">
        <v>744.85</v>
      </c>
      <c r="I1016" s="119">
        <v>8013</v>
      </c>
      <c r="J1016" s="119">
        <v>5844538.2000000002</v>
      </c>
      <c r="K1016" s="121">
        <v>43131</v>
      </c>
      <c r="L1016" s="119">
        <v>573</v>
      </c>
      <c r="M1016" s="119" t="s">
        <v>1703</v>
      </c>
    </row>
    <row r="1017" spans="1:13">
      <c r="A1017" s="119" t="s">
        <v>2240</v>
      </c>
      <c r="B1017" s="119" t="s">
        <v>397</v>
      </c>
      <c r="C1017" s="119">
        <v>39</v>
      </c>
      <c r="D1017" s="119">
        <v>39.4</v>
      </c>
      <c r="E1017" s="119">
        <v>38.9</v>
      </c>
      <c r="F1017" s="119">
        <v>39.15</v>
      </c>
      <c r="G1017" s="119">
        <v>39.25</v>
      </c>
      <c r="H1017" s="119">
        <v>39.5</v>
      </c>
      <c r="I1017" s="119">
        <v>21876</v>
      </c>
      <c r="J1017" s="119">
        <v>854247.15</v>
      </c>
      <c r="K1017" s="121">
        <v>43131</v>
      </c>
      <c r="L1017" s="119">
        <v>174</v>
      </c>
      <c r="M1017" s="119" t="s">
        <v>2241</v>
      </c>
    </row>
    <row r="1018" spans="1:13">
      <c r="A1018" s="119" t="s">
        <v>2307</v>
      </c>
      <c r="B1018" s="119" t="s">
        <v>397</v>
      </c>
      <c r="C1018" s="119">
        <v>690.05</v>
      </c>
      <c r="D1018" s="119">
        <v>698.95</v>
      </c>
      <c r="E1018" s="119">
        <v>684.45</v>
      </c>
      <c r="F1018" s="119">
        <v>692.25</v>
      </c>
      <c r="G1018" s="119">
        <v>686</v>
      </c>
      <c r="H1018" s="119">
        <v>702.05</v>
      </c>
      <c r="I1018" s="119">
        <v>754</v>
      </c>
      <c r="J1018" s="119">
        <v>520204.2</v>
      </c>
      <c r="K1018" s="121">
        <v>43131</v>
      </c>
      <c r="L1018" s="119">
        <v>112</v>
      </c>
      <c r="M1018" s="119" t="s">
        <v>2308</v>
      </c>
    </row>
    <row r="1019" spans="1:13">
      <c r="A1019" s="119" t="s">
        <v>2777</v>
      </c>
      <c r="B1019" s="119" t="s">
        <v>397</v>
      </c>
      <c r="C1019" s="119">
        <v>81.900000000000006</v>
      </c>
      <c r="D1019" s="119">
        <v>82.5</v>
      </c>
      <c r="E1019" s="119">
        <v>79.5</v>
      </c>
      <c r="F1019" s="119">
        <v>80.099999999999994</v>
      </c>
      <c r="G1019" s="119">
        <v>80</v>
      </c>
      <c r="H1019" s="119">
        <v>81.599999999999994</v>
      </c>
      <c r="I1019" s="119">
        <v>244533</v>
      </c>
      <c r="J1019" s="119">
        <v>19770282.100000001</v>
      </c>
      <c r="K1019" s="121">
        <v>43131</v>
      </c>
      <c r="L1019" s="119">
        <v>5103</v>
      </c>
      <c r="M1019" s="119" t="s">
        <v>2778</v>
      </c>
    </row>
    <row r="1020" spans="1:13">
      <c r="A1020" s="119" t="s">
        <v>1704</v>
      </c>
      <c r="B1020" s="119" t="s">
        <v>397</v>
      </c>
      <c r="C1020" s="119">
        <v>86.1</v>
      </c>
      <c r="D1020" s="119">
        <v>89.5</v>
      </c>
      <c r="E1020" s="119">
        <v>85.15</v>
      </c>
      <c r="F1020" s="119">
        <v>86.5</v>
      </c>
      <c r="G1020" s="119">
        <v>86</v>
      </c>
      <c r="H1020" s="119">
        <v>86.85</v>
      </c>
      <c r="I1020" s="119">
        <v>519356</v>
      </c>
      <c r="J1020" s="119">
        <v>45434969.600000001</v>
      </c>
      <c r="K1020" s="121">
        <v>43131</v>
      </c>
      <c r="L1020" s="119">
        <v>4535</v>
      </c>
      <c r="M1020" s="119" t="s">
        <v>1705</v>
      </c>
    </row>
    <row r="1021" spans="1:13">
      <c r="A1021" s="119" t="s">
        <v>1706</v>
      </c>
      <c r="B1021" s="119" t="s">
        <v>397</v>
      </c>
      <c r="C1021" s="119">
        <v>534.9</v>
      </c>
      <c r="D1021" s="119">
        <v>572</v>
      </c>
      <c r="E1021" s="119">
        <v>527.15</v>
      </c>
      <c r="F1021" s="119">
        <v>540.9</v>
      </c>
      <c r="G1021" s="119">
        <v>538</v>
      </c>
      <c r="H1021" s="119">
        <v>527.54999999999995</v>
      </c>
      <c r="I1021" s="119">
        <v>1064259</v>
      </c>
      <c r="J1021" s="119">
        <v>585072157.39999998</v>
      </c>
      <c r="K1021" s="121">
        <v>43131</v>
      </c>
      <c r="L1021" s="119">
        <v>20620</v>
      </c>
      <c r="M1021" s="119" t="s">
        <v>1707</v>
      </c>
    </row>
    <row r="1022" spans="1:13">
      <c r="A1022" s="119" t="s">
        <v>1708</v>
      </c>
      <c r="B1022" s="119" t="s">
        <v>397</v>
      </c>
      <c r="C1022" s="119">
        <v>318</v>
      </c>
      <c r="D1022" s="119">
        <v>326</v>
      </c>
      <c r="E1022" s="119">
        <v>315</v>
      </c>
      <c r="F1022" s="119">
        <v>317.39999999999998</v>
      </c>
      <c r="G1022" s="119">
        <v>316.2</v>
      </c>
      <c r="H1022" s="119">
        <v>323.10000000000002</v>
      </c>
      <c r="I1022" s="119">
        <v>22132</v>
      </c>
      <c r="J1022" s="119">
        <v>7093868</v>
      </c>
      <c r="K1022" s="121">
        <v>43131</v>
      </c>
      <c r="L1022" s="119">
        <v>596</v>
      </c>
      <c r="M1022" s="119" t="s">
        <v>1709</v>
      </c>
    </row>
    <row r="1023" spans="1:13">
      <c r="A1023" s="119" t="s">
        <v>1710</v>
      </c>
      <c r="B1023" s="119" t="s">
        <v>397</v>
      </c>
      <c r="C1023" s="119">
        <v>794</v>
      </c>
      <c r="D1023" s="119">
        <v>805</v>
      </c>
      <c r="E1023" s="119">
        <v>762.05</v>
      </c>
      <c r="F1023" s="119">
        <v>778.9</v>
      </c>
      <c r="G1023" s="119">
        <v>804.1</v>
      </c>
      <c r="H1023" s="119">
        <v>795.45</v>
      </c>
      <c r="I1023" s="119">
        <v>55829</v>
      </c>
      <c r="J1023" s="119">
        <v>43262637.649999999</v>
      </c>
      <c r="K1023" s="121">
        <v>43131</v>
      </c>
      <c r="L1023" s="119">
        <v>2409</v>
      </c>
      <c r="M1023" s="119" t="s">
        <v>1711</v>
      </c>
    </row>
    <row r="1024" spans="1:13">
      <c r="A1024" s="119" t="s">
        <v>2929</v>
      </c>
      <c r="B1024" s="119" t="s">
        <v>397</v>
      </c>
      <c r="C1024" s="119">
        <v>27</v>
      </c>
      <c r="D1024" s="119">
        <v>27</v>
      </c>
      <c r="E1024" s="119">
        <v>25.85</v>
      </c>
      <c r="F1024" s="119">
        <v>26.2</v>
      </c>
      <c r="G1024" s="119">
        <v>26.25</v>
      </c>
      <c r="H1024" s="119">
        <v>26.45</v>
      </c>
      <c r="I1024" s="119">
        <v>422383</v>
      </c>
      <c r="J1024" s="119">
        <v>11129228.699999999</v>
      </c>
      <c r="K1024" s="121">
        <v>43131</v>
      </c>
      <c r="L1024" s="119">
        <v>785</v>
      </c>
      <c r="M1024" s="119" t="s">
        <v>2930</v>
      </c>
    </row>
    <row r="1025" spans="1:13">
      <c r="A1025" s="119" t="s">
        <v>1712</v>
      </c>
      <c r="B1025" s="119" t="s">
        <v>397</v>
      </c>
      <c r="C1025" s="119">
        <v>862.1</v>
      </c>
      <c r="D1025" s="119">
        <v>895.9</v>
      </c>
      <c r="E1025" s="119">
        <v>850.25</v>
      </c>
      <c r="F1025" s="119">
        <v>868.65</v>
      </c>
      <c r="G1025" s="119">
        <v>878</v>
      </c>
      <c r="H1025" s="119">
        <v>866.2</v>
      </c>
      <c r="I1025" s="119">
        <v>15321</v>
      </c>
      <c r="J1025" s="119">
        <v>13331370.4</v>
      </c>
      <c r="K1025" s="121">
        <v>43131</v>
      </c>
      <c r="L1025" s="119">
        <v>1171</v>
      </c>
      <c r="M1025" s="119" t="s">
        <v>1713</v>
      </c>
    </row>
    <row r="1026" spans="1:13">
      <c r="A1026" s="119" t="s">
        <v>2859</v>
      </c>
      <c r="B1026" s="119" t="s">
        <v>397</v>
      </c>
      <c r="C1026" s="119">
        <v>288.89999999999998</v>
      </c>
      <c r="D1026" s="119">
        <v>290</v>
      </c>
      <c r="E1026" s="119">
        <v>281.35000000000002</v>
      </c>
      <c r="F1026" s="119">
        <v>284.55</v>
      </c>
      <c r="G1026" s="119">
        <v>284</v>
      </c>
      <c r="H1026" s="119">
        <v>289.85000000000002</v>
      </c>
      <c r="I1026" s="119">
        <v>126763</v>
      </c>
      <c r="J1026" s="119">
        <v>36163259.549999997</v>
      </c>
      <c r="K1026" s="121">
        <v>43131</v>
      </c>
      <c r="L1026" s="119">
        <v>5912</v>
      </c>
      <c r="M1026" s="119" t="s">
        <v>2860</v>
      </c>
    </row>
    <row r="1027" spans="1:13">
      <c r="A1027" s="119" t="s">
        <v>2735</v>
      </c>
      <c r="B1027" s="119" t="s">
        <v>397</v>
      </c>
      <c r="C1027" s="119">
        <v>47.2</v>
      </c>
      <c r="D1027" s="119">
        <v>48.75</v>
      </c>
      <c r="E1027" s="119">
        <v>45.3</v>
      </c>
      <c r="F1027" s="119">
        <v>46</v>
      </c>
      <c r="G1027" s="119">
        <v>45.95</v>
      </c>
      <c r="H1027" s="119">
        <v>49.2</v>
      </c>
      <c r="I1027" s="119">
        <v>8193464</v>
      </c>
      <c r="J1027" s="119">
        <v>384147253.30000001</v>
      </c>
      <c r="K1027" s="121">
        <v>43131</v>
      </c>
      <c r="L1027" s="119">
        <v>21570</v>
      </c>
      <c r="M1027" s="119" t="s">
        <v>1685</v>
      </c>
    </row>
    <row r="1028" spans="1:13">
      <c r="A1028" s="119" t="s">
        <v>1714</v>
      </c>
      <c r="B1028" s="119" t="s">
        <v>397</v>
      </c>
      <c r="C1028" s="119">
        <v>213.4</v>
      </c>
      <c r="D1028" s="119">
        <v>219.4</v>
      </c>
      <c r="E1028" s="119">
        <v>211</v>
      </c>
      <c r="F1028" s="119">
        <v>216.35</v>
      </c>
      <c r="G1028" s="119">
        <v>218.2</v>
      </c>
      <c r="H1028" s="119">
        <v>215.1</v>
      </c>
      <c r="I1028" s="119">
        <v>84068</v>
      </c>
      <c r="J1028" s="119">
        <v>18053075.100000001</v>
      </c>
      <c r="K1028" s="121">
        <v>43131</v>
      </c>
      <c r="L1028" s="119">
        <v>992</v>
      </c>
      <c r="M1028" s="119" t="s">
        <v>1715</v>
      </c>
    </row>
    <row r="1029" spans="1:13">
      <c r="A1029" s="119" t="s">
        <v>1716</v>
      </c>
      <c r="B1029" s="119" t="s">
        <v>397</v>
      </c>
      <c r="C1029" s="119">
        <v>68.25</v>
      </c>
      <c r="D1029" s="119">
        <v>70.599999999999994</v>
      </c>
      <c r="E1029" s="119">
        <v>67</v>
      </c>
      <c r="F1029" s="119">
        <v>67.900000000000006</v>
      </c>
      <c r="G1029" s="119">
        <v>67.599999999999994</v>
      </c>
      <c r="H1029" s="119">
        <v>68.849999999999994</v>
      </c>
      <c r="I1029" s="119">
        <v>1144352</v>
      </c>
      <c r="J1029" s="119">
        <v>78339697.25</v>
      </c>
      <c r="K1029" s="121">
        <v>43131</v>
      </c>
      <c r="L1029" s="119">
        <v>7598</v>
      </c>
      <c r="M1029" s="119" t="s">
        <v>1717</v>
      </c>
    </row>
    <row r="1030" spans="1:13">
      <c r="A1030" s="119" t="s">
        <v>2456</v>
      </c>
      <c r="B1030" s="119" t="s">
        <v>397</v>
      </c>
      <c r="C1030" s="119">
        <v>104</v>
      </c>
      <c r="D1030" s="119">
        <v>114.9</v>
      </c>
      <c r="E1030" s="119">
        <v>102.55</v>
      </c>
      <c r="F1030" s="119">
        <v>107.1</v>
      </c>
      <c r="G1030" s="119">
        <v>107.05</v>
      </c>
      <c r="H1030" s="119">
        <v>106.25</v>
      </c>
      <c r="I1030" s="119">
        <v>48660</v>
      </c>
      <c r="J1030" s="119">
        <v>5226298.3499999996</v>
      </c>
      <c r="K1030" s="121">
        <v>43131</v>
      </c>
      <c r="L1030" s="119">
        <v>828</v>
      </c>
      <c r="M1030" s="119" t="s">
        <v>2457</v>
      </c>
    </row>
    <row r="1031" spans="1:13">
      <c r="A1031" s="119" t="s">
        <v>1718</v>
      </c>
      <c r="B1031" s="119" t="s">
        <v>397</v>
      </c>
      <c r="C1031" s="119">
        <v>498.15</v>
      </c>
      <c r="D1031" s="119">
        <v>508.7</v>
      </c>
      <c r="E1031" s="119">
        <v>486.05</v>
      </c>
      <c r="F1031" s="119">
        <v>492.7</v>
      </c>
      <c r="G1031" s="119">
        <v>492</v>
      </c>
      <c r="H1031" s="119">
        <v>499.75</v>
      </c>
      <c r="I1031" s="119">
        <v>20208</v>
      </c>
      <c r="J1031" s="119">
        <v>10022772.75</v>
      </c>
      <c r="K1031" s="121">
        <v>43131</v>
      </c>
      <c r="L1031" s="119">
        <v>795</v>
      </c>
      <c r="M1031" s="119" t="s">
        <v>1719</v>
      </c>
    </row>
    <row r="1032" spans="1:13">
      <c r="A1032" s="119" t="s">
        <v>136</v>
      </c>
      <c r="B1032" s="119" t="s">
        <v>397</v>
      </c>
      <c r="C1032" s="119">
        <v>47.55</v>
      </c>
      <c r="D1032" s="119">
        <v>47.7</v>
      </c>
      <c r="E1032" s="119">
        <v>45.1</v>
      </c>
      <c r="F1032" s="119">
        <v>45.75</v>
      </c>
      <c r="G1032" s="119">
        <v>45.6</v>
      </c>
      <c r="H1032" s="119">
        <v>47.2</v>
      </c>
      <c r="I1032" s="119">
        <v>12683291</v>
      </c>
      <c r="J1032" s="119">
        <v>586525348.20000005</v>
      </c>
      <c r="K1032" s="121">
        <v>43131</v>
      </c>
      <c r="L1032" s="119">
        <v>30082</v>
      </c>
      <c r="M1032" s="119" t="s">
        <v>1720</v>
      </c>
    </row>
    <row r="1033" spans="1:13">
      <c r="A1033" s="119" t="s">
        <v>1721</v>
      </c>
      <c r="B1033" s="119" t="s">
        <v>397</v>
      </c>
      <c r="C1033" s="119">
        <v>301.14999999999998</v>
      </c>
      <c r="D1033" s="119">
        <v>305.75</v>
      </c>
      <c r="E1033" s="119">
        <v>293.55</v>
      </c>
      <c r="F1033" s="119">
        <v>296.55</v>
      </c>
      <c r="G1033" s="119">
        <v>297.25</v>
      </c>
      <c r="H1033" s="119">
        <v>304.64999999999998</v>
      </c>
      <c r="I1033" s="119">
        <v>187961</v>
      </c>
      <c r="J1033" s="119">
        <v>56139486.799999997</v>
      </c>
      <c r="K1033" s="121">
        <v>43131</v>
      </c>
      <c r="L1033" s="119">
        <v>1595</v>
      </c>
      <c r="M1033" s="119" t="s">
        <v>1722</v>
      </c>
    </row>
    <row r="1034" spans="1:13">
      <c r="A1034" s="119" t="s">
        <v>3009</v>
      </c>
      <c r="B1034" s="119" t="s">
        <v>397</v>
      </c>
      <c r="C1034" s="119">
        <v>16.809999999999999</v>
      </c>
      <c r="D1034" s="119">
        <v>16.809999999999999</v>
      </c>
      <c r="E1034" s="119">
        <v>16.809999999999999</v>
      </c>
      <c r="F1034" s="119">
        <v>16.809999999999999</v>
      </c>
      <c r="G1034" s="119">
        <v>16.809999999999999</v>
      </c>
      <c r="H1034" s="119">
        <v>16.8</v>
      </c>
      <c r="I1034" s="119">
        <v>15</v>
      </c>
      <c r="J1034" s="119">
        <v>252.15</v>
      </c>
      <c r="K1034" s="121">
        <v>43131</v>
      </c>
      <c r="L1034" s="119">
        <v>1</v>
      </c>
      <c r="M1034" s="119" t="s">
        <v>3010</v>
      </c>
    </row>
    <row r="1035" spans="1:13">
      <c r="A1035" s="119" t="s">
        <v>1723</v>
      </c>
      <c r="B1035" s="119" t="s">
        <v>397</v>
      </c>
      <c r="C1035" s="119">
        <v>70</v>
      </c>
      <c r="D1035" s="119">
        <v>70.900000000000006</v>
      </c>
      <c r="E1035" s="119">
        <v>68.55</v>
      </c>
      <c r="F1035" s="119">
        <v>69.95</v>
      </c>
      <c r="G1035" s="119">
        <v>70.3</v>
      </c>
      <c r="H1035" s="119">
        <v>70.2</v>
      </c>
      <c r="I1035" s="119">
        <v>143119</v>
      </c>
      <c r="J1035" s="119">
        <v>9996386.25</v>
      </c>
      <c r="K1035" s="121">
        <v>43131</v>
      </c>
      <c r="L1035" s="119">
        <v>1674</v>
      </c>
      <c r="M1035" s="119" t="s">
        <v>1724</v>
      </c>
    </row>
    <row r="1036" spans="1:13">
      <c r="A1036" s="119" t="s">
        <v>1725</v>
      </c>
      <c r="B1036" s="119" t="s">
        <v>397</v>
      </c>
      <c r="C1036" s="119">
        <v>362.5</v>
      </c>
      <c r="D1036" s="119">
        <v>364</v>
      </c>
      <c r="E1036" s="119">
        <v>353.1</v>
      </c>
      <c r="F1036" s="119">
        <v>355.55</v>
      </c>
      <c r="G1036" s="119">
        <v>355</v>
      </c>
      <c r="H1036" s="119">
        <v>361.05</v>
      </c>
      <c r="I1036" s="119">
        <v>91800</v>
      </c>
      <c r="J1036" s="119">
        <v>32980731.25</v>
      </c>
      <c r="K1036" s="121">
        <v>43131</v>
      </c>
      <c r="L1036" s="119">
        <v>407</v>
      </c>
      <c r="M1036" s="119" t="s">
        <v>1726</v>
      </c>
    </row>
    <row r="1037" spans="1:13">
      <c r="A1037" s="119" t="s">
        <v>1727</v>
      </c>
      <c r="B1037" s="119" t="s">
        <v>397</v>
      </c>
      <c r="C1037" s="119">
        <v>43</v>
      </c>
      <c r="D1037" s="119">
        <v>43</v>
      </c>
      <c r="E1037" s="119">
        <v>38.549999999999997</v>
      </c>
      <c r="F1037" s="119">
        <v>39.9</v>
      </c>
      <c r="G1037" s="119">
        <v>40</v>
      </c>
      <c r="H1037" s="119">
        <v>42.75</v>
      </c>
      <c r="I1037" s="119">
        <v>87936</v>
      </c>
      <c r="J1037" s="119">
        <v>3563391.8</v>
      </c>
      <c r="K1037" s="121">
        <v>43131</v>
      </c>
      <c r="L1037" s="119">
        <v>403</v>
      </c>
      <c r="M1037" s="119" t="s">
        <v>1728</v>
      </c>
    </row>
    <row r="1038" spans="1:13">
      <c r="A1038" s="119" t="s">
        <v>1729</v>
      </c>
      <c r="B1038" s="119" t="s">
        <v>397</v>
      </c>
      <c r="C1038" s="119">
        <v>7.25</v>
      </c>
      <c r="D1038" s="119">
        <v>7.45</v>
      </c>
      <c r="E1038" s="119">
        <v>7.15</v>
      </c>
      <c r="F1038" s="119">
        <v>7.2</v>
      </c>
      <c r="G1038" s="119">
        <v>7.25</v>
      </c>
      <c r="H1038" s="119">
        <v>7.2</v>
      </c>
      <c r="I1038" s="119">
        <v>6148372</v>
      </c>
      <c r="J1038" s="119">
        <v>44640555.049999997</v>
      </c>
      <c r="K1038" s="121">
        <v>43131</v>
      </c>
      <c r="L1038" s="119">
        <v>2509</v>
      </c>
      <c r="M1038" s="119" t="s">
        <v>1730</v>
      </c>
    </row>
    <row r="1039" spans="1:13">
      <c r="A1039" s="119" t="s">
        <v>1731</v>
      </c>
      <c r="B1039" s="119" t="s">
        <v>397</v>
      </c>
      <c r="C1039" s="119">
        <v>375</v>
      </c>
      <c r="D1039" s="119">
        <v>392</v>
      </c>
      <c r="E1039" s="119">
        <v>362</v>
      </c>
      <c r="F1039" s="119">
        <v>371.35</v>
      </c>
      <c r="G1039" s="119">
        <v>392</v>
      </c>
      <c r="H1039" s="119">
        <v>368.15</v>
      </c>
      <c r="I1039" s="119">
        <v>14977</v>
      </c>
      <c r="J1039" s="119">
        <v>5527613.7999999998</v>
      </c>
      <c r="K1039" s="121">
        <v>43131</v>
      </c>
      <c r="L1039" s="119">
        <v>231</v>
      </c>
      <c r="M1039" s="119" t="s">
        <v>1732</v>
      </c>
    </row>
    <row r="1040" spans="1:13">
      <c r="A1040" s="119" t="s">
        <v>1733</v>
      </c>
      <c r="B1040" s="119" t="s">
        <v>397</v>
      </c>
      <c r="C1040" s="119">
        <v>185</v>
      </c>
      <c r="D1040" s="119">
        <v>185.8</v>
      </c>
      <c r="E1040" s="119">
        <v>179.1</v>
      </c>
      <c r="F1040" s="119">
        <v>181.05</v>
      </c>
      <c r="G1040" s="119">
        <v>180.15</v>
      </c>
      <c r="H1040" s="119">
        <v>185.4</v>
      </c>
      <c r="I1040" s="119">
        <v>65379</v>
      </c>
      <c r="J1040" s="119">
        <v>11911747.550000001</v>
      </c>
      <c r="K1040" s="121">
        <v>43131</v>
      </c>
      <c r="L1040" s="119">
        <v>1225</v>
      </c>
      <c r="M1040" s="119" t="s">
        <v>1734</v>
      </c>
    </row>
    <row r="1041" spans="1:13">
      <c r="A1041" s="119" t="s">
        <v>1735</v>
      </c>
      <c r="B1041" s="119" t="s">
        <v>397</v>
      </c>
      <c r="C1041" s="119">
        <v>17.149999999999999</v>
      </c>
      <c r="D1041" s="119">
        <v>17.399999999999999</v>
      </c>
      <c r="E1041" s="119">
        <v>17.05</v>
      </c>
      <c r="F1041" s="119">
        <v>17.100000000000001</v>
      </c>
      <c r="G1041" s="119">
        <v>17.25</v>
      </c>
      <c r="H1041" s="119">
        <v>17.05</v>
      </c>
      <c r="I1041" s="119">
        <v>687175</v>
      </c>
      <c r="J1041" s="119">
        <v>11815690.9</v>
      </c>
      <c r="K1041" s="121">
        <v>43131</v>
      </c>
      <c r="L1041" s="119">
        <v>1421</v>
      </c>
      <c r="M1041" s="119" t="s">
        <v>1736</v>
      </c>
    </row>
    <row r="1042" spans="1:13">
      <c r="A1042" s="119" t="s">
        <v>1737</v>
      </c>
      <c r="B1042" s="119" t="s">
        <v>397</v>
      </c>
      <c r="C1042" s="119">
        <v>443.2</v>
      </c>
      <c r="D1042" s="119">
        <v>453.25</v>
      </c>
      <c r="E1042" s="119">
        <v>441</v>
      </c>
      <c r="F1042" s="119">
        <v>450.7</v>
      </c>
      <c r="G1042" s="119">
        <v>450</v>
      </c>
      <c r="H1042" s="119">
        <v>446.75</v>
      </c>
      <c r="I1042" s="119">
        <v>34215</v>
      </c>
      <c r="J1042" s="119">
        <v>15324118.199999999</v>
      </c>
      <c r="K1042" s="121">
        <v>43131</v>
      </c>
      <c r="L1042" s="119">
        <v>991</v>
      </c>
      <c r="M1042" s="119" t="s">
        <v>1738</v>
      </c>
    </row>
    <row r="1043" spans="1:13">
      <c r="A1043" s="119" t="s">
        <v>1739</v>
      </c>
      <c r="B1043" s="119" t="s">
        <v>397</v>
      </c>
      <c r="C1043" s="119">
        <v>964.85</v>
      </c>
      <c r="D1043" s="119">
        <v>1004.25</v>
      </c>
      <c r="E1043" s="119">
        <v>951.1</v>
      </c>
      <c r="F1043" s="119">
        <v>990</v>
      </c>
      <c r="G1043" s="119">
        <v>998.95</v>
      </c>
      <c r="H1043" s="119">
        <v>966.05</v>
      </c>
      <c r="I1043" s="119">
        <v>28243</v>
      </c>
      <c r="J1043" s="119">
        <v>27632326.550000001</v>
      </c>
      <c r="K1043" s="121">
        <v>43131</v>
      </c>
      <c r="L1043" s="119">
        <v>1152</v>
      </c>
      <c r="M1043" s="119" t="s">
        <v>1740</v>
      </c>
    </row>
    <row r="1044" spans="1:13">
      <c r="A1044" s="119" t="s">
        <v>1741</v>
      </c>
      <c r="B1044" s="119" t="s">
        <v>397</v>
      </c>
      <c r="C1044" s="119">
        <v>410.95</v>
      </c>
      <c r="D1044" s="119">
        <v>412.5</v>
      </c>
      <c r="E1044" s="119">
        <v>400.6</v>
      </c>
      <c r="F1044" s="119">
        <v>407.5</v>
      </c>
      <c r="G1044" s="119">
        <v>411</v>
      </c>
      <c r="H1044" s="119">
        <v>411.7</v>
      </c>
      <c r="I1044" s="119">
        <v>358722</v>
      </c>
      <c r="J1044" s="119">
        <v>145585722.09999999</v>
      </c>
      <c r="K1044" s="121">
        <v>43131</v>
      </c>
      <c r="L1044" s="119">
        <v>8875</v>
      </c>
      <c r="M1044" s="119" t="s">
        <v>1742</v>
      </c>
    </row>
    <row r="1045" spans="1:13">
      <c r="A1045" s="119" t="s">
        <v>1743</v>
      </c>
      <c r="B1045" s="119" t="s">
        <v>397</v>
      </c>
      <c r="C1045" s="119">
        <v>144.9</v>
      </c>
      <c r="D1045" s="119">
        <v>146.30000000000001</v>
      </c>
      <c r="E1045" s="119">
        <v>136.65</v>
      </c>
      <c r="F1045" s="119">
        <v>144.9</v>
      </c>
      <c r="G1045" s="119">
        <v>145.94999999999999</v>
      </c>
      <c r="H1045" s="119">
        <v>143.25</v>
      </c>
      <c r="I1045" s="119">
        <v>198133</v>
      </c>
      <c r="J1045" s="119">
        <v>28068199.100000001</v>
      </c>
      <c r="K1045" s="121">
        <v>43131</v>
      </c>
      <c r="L1045" s="119">
        <v>2303</v>
      </c>
      <c r="M1045" s="119" t="s">
        <v>1744</v>
      </c>
    </row>
    <row r="1046" spans="1:13">
      <c r="A1046" s="119" t="s">
        <v>1745</v>
      </c>
      <c r="B1046" s="119" t="s">
        <v>397</v>
      </c>
      <c r="C1046" s="119">
        <v>1016</v>
      </c>
      <c r="D1046" s="119">
        <v>1019</v>
      </c>
      <c r="E1046" s="119">
        <v>991.25</v>
      </c>
      <c r="F1046" s="119">
        <v>996.4</v>
      </c>
      <c r="G1046" s="119">
        <v>992</v>
      </c>
      <c r="H1046" s="119">
        <v>1004</v>
      </c>
      <c r="I1046" s="119">
        <v>5477</v>
      </c>
      <c r="J1046" s="119">
        <v>5469930</v>
      </c>
      <c r="K1046" s="121">
        <v>43131</v>
      </c>
      <c r="L1046" s="119">
        <v>451</v>
      </c>
      <c r="M1046" s="119" t="s">
        <v>1746</v>
      </c>
    </row>
    <row r="1047" spans="1:13">
      <c r="A1047" s="119" t="s">
        <v>137</v>
      </c>
      <c r="B1047" s="119" t="s">
        <v>397</v>
      </c>
      <c r="C1047" s="119">
        <v>90.45</v>
      </c>
      <c r="D1047" s="119">
        <v>91.35</v>
      </c>
      <c r="E1047" s="119">
        <v>87.6</v>
      </c>
      <c r="F1047" s="119">
        <v>88.9</v>
      </c>
      <c r="G1047" s="119">
        <v>89.05</v>
      </c>
      <c r="H1047" s="119">
        <v>91.1</v>
      </c>
      <c r="I1047" s="119">
        <v>13643595</v>
      </c>
      <c r="J1047" s="119">
        <v>1218066697.5999999</v>
      </c>
      <c r="K1047" s="121">
        <v>43131</v>
      </c>
      <c r="L1047" s="119">
        <v>33986</v>
      </c>
      <c r="M1047" s="119" t="s">
        <v>1747</v>
      </c>
    </row>
    <row r="1048" spans="1:13">
      <c r="A1048" s="119" t="s">
        <v>1748</v>
      </c>
      <c r="B1048" s="119" t="s">
        <v>397</v>
      </c>
      <c r="C1048" s="119">
        <v>23.45</v>
      </c>
      <c r="D1048" s="119">
        <v>24.15</v>
      </c>
      <c r="E1048" s="119">
        <v>23.15</v>
      </c>
      <c r="F1048" s="119">
        <v>23.4</v>
      </c>
      <c r="G1048" s="119">
        <v>23.4</v>
      </c>
      <c r="H1048" s="119">
        <v>23.25</v>
      </c>
      <c r="I1048" s="119">
        <v>175997</v>
      </c>
      <c r="J1048" s="119">
        <v>4190789.15</v>
      </c>
      <c r="K1048" s="121">
        <v>43131</v>
      </c>
      <c r="L1048" s="119">
        <v>798</v>
      </c>
      <c r="M1048" s="119" t="s">
        <v>1749</v>
      </c>
    </row>
    <row r="1049" spans="1:13">
      <c r="A1049" s="119" t="s">
        <v>1750</v>
      </c>
      <c r="B1049" s="119" t="s">
        <v>397</v>
      </c>
      <c r="C1049" s="119">
        <v>223</v>
      </c>
      <c r="D1049" s="119">
        <v>226.55</v>
      </c>
      <c r="E1049" s="119">
        <v>215</v>
      </c>
      <c r="F1049" s="119">
        <v>218.15</v>
      </c>
      <c r="G1049" s="119">
        <v>218</v>
      </c>
      <c r="H1049" s="119">
        <v>223.75</v>
      </c>
      <c r="I1049" s="119">
        <v>18199</v>
      </c>
      <c r="J1049" s="119">
        <v>4009064.55</v>
      </c>
      <c r="K1049" s="121">
        <v>43131</v>
      </c>
      <c r="L1049" s="119">
        <v>411</v>
      </c>
      <c r="M1049" s="119" t="s">
        <v>1751</v>
      </c>
    </row>
    <row r="1050" spans="1:13">
      <c r="A1050" s="119" t="s">
        <v>2613</v>
      </c>
      <c r="B1050" s="119" t="s">
        <v>397</v>
      </c>
      <c r="C1050" s="119">
        <v>309</v>
      </c>
      <c r="D1050" s="119">
        <v>312.5</v>
      </c>
      <c r="E1050" s="119">
        <v>306.05</v>
      </c>
      <c r="F1050" s="119">
        <v>307.85000000000002</v>
      </c>
      <c r="G1050" s="119">
        <v>306.39999999999998</v>
      </c>
      <c r="H1050" s="119">
        <v>312.45</v>
      </c>
      <c r="I1050" s="119">
        <v>14229</v>
      </c>
      <c r="J1050" s="119">
        <v>4400566.9000000004</v>
      </c>
      <c r="K1050" s="121">
        <v>43131</v>
      </c>
      <c r="L1050" s="119">
        <v>366</v>
      </c>
      <c r="M1050" s="119" t="s">
        <v>2614</v>
      </c>
    </row>
    <row r="1051" spans="1:13">
      <c r="A1051" s="119" t="s">
        <v>1752</v>
      </c>
      <c r="B1051" s="119" t="s">
        <v>397</v>
      </c>
      <c r="C1051" s="119">
        <v>210.05</v>
      </c>
      <c r="D1051" s="119">
        <v>213.7</v>
      </c>
      <c r="E1051" s="119">
        <v>205.25</v>
      </c>
      <c r="F1051" s="119">
        <v>208.35</v>
      </c>
      <c r="G1051" s="119">
        <v>207.2</v>
      </c>
      <c r="H1051" s="119">
        <v>213.4</v>
      </c>
      <c r="I1051" s="119">
        <v>22633</v>
      </c>
      <c r="J1051" s="119">
        <v>4757259.25</v>
      </c>
      <c r="K1051" s="121">
        <v>43131</v>
      </c>
      <c r="L1051" s="119">
        <v>543</v>
      </c>
      <c r="M1051" s="119" t="s">
        <v>1753</v>
      </c>
    </row>
    <row r="1052" spans="1:13">
      <c r="A1052" s="119" t="s">
        <v>2931</v>
      </c>
      <c r="B1052" s="119" t="s">
        <v>397</v>
      </c>
      <c r="C1052" s="119">
        <v>12.2</v>
      </c>
      <c r="D1052" s="119">
        <v>12.75</v>
      </c>
      <c r="E1052" s="119">
        <v>12.2</v>
      </c>
      <c r="F1052" s="119">
        <v>12.5</v>
      </c>
      <c r="G1052" s="119">
        <v>12.65</v>
      </c>
      <c r="H1052" s="119">
        <v>12.5</v>
      </c>
      <c r="I1052" s="119">
        <v>149600</v>
      </c>
      <c r="J1052" s="119">
        <v>1870429</v>
      </c>
      <c r="K1052" s="121">
        <v>43131</v>
      </c>
      <c r="L1052" s="119">
        <v>198</v>
      </c>
      <c r="M1052" s="119" t="s">
        <v>2932</v>
      </c>
    </row>
    <row r="1053" spans="1:13">
      <c r="A1053" s="119" t="s">
        <v>2645</v>
      </c>
      <c r="B1053" s="119" t="s">
        <v>397</v>
      </c>
      <c r="C1053" s="119">
        <v>47</v>
      </c>
      <c r="D1053" s="119">
        <v>47.15</v>
      </c>
      <c r="E1053" s="119">
        <v>42</v>
      </c>
      <c r="F1053" s="119">
        <v>44.25</v>
      </c>
      <c r="G1053" s="119">
        <v>43.9</v>
      </c>
      <c r="H1053" s="119">
        <v>43.85</v>
      </c>
      <c r="I1053" s="119">
        <v>686095</v>
      </c>
      <c r="J1053" s="119">
        <v>30551316.600000001</v>
      </c>
      <c r="K1053" s="121">
        <v>43131</v>
      </c>
      <c r="L1053" s="119">
        <v>2698</v>
      </c>
      <c r="M1053" s="119" t="s">
        <v>2646</v>
      </c>
    </row>
    <row r="1054" spans="1:13">
      <c r="A1054" s="119" t="s">
        <v>1754</v>
      </c>
      <c r="B1054" s="119" t="s">
        <v>397</v>
      </c>
      <c r="C1054" s="119">
        <v>1187</v>
      </c>
      <c r="D1054" s="119">
        <v>1213</v>
      </c>
      <c r="E1054" s="119">
        <v>1175</v>
      </c>
      <c r="F1054" s="119">
        <v>1187.1500000000001</v>
      </c>
      <c r="G1054" s="119">
        <v>1192</v>
      </c>
      <c r="H1054" s="119">
        <v>1181.8499999999999</v>
      </c>
      <c r="I1054" s="119">
        <v>1806</v>
      </c>
      <c r="J1054" s="119">
        <v>2151118.4500000002</v>
      </c>
      <c r="K1054" s="121">
        <v>43131</v>
      </c>
      <c r="L1054" s="119">
        <v>320</v>
      </c>
      <c r="M1054" s="119" t="s">
        <v>1755</v>
      </c>
    </row>
    <row r="1055" spans="1:13">
      <c r="A1055" s="119" t="s">
        <v>1756</v>
      </c>
      <c r="B1055" s="119" t="s">
        <v>397</v>
      </c>
      <c r="C1055" s="119">
        <v>178</v>
      </c>
      <c r="D1055" s="119">
        <v>178</v>
      </c>
      <c r="E1055" s="119">
        <v>172.05</v>
      </c>
      <c r="F1055" s="119">
        <v>173.15</v>
      </c>
      <c r="G1055" s="119">
        <v>172.2</v>
      </c>
      <c r="H1055" s="119">
        <v>174.6</v>
      </c>
      <c r="I1055" s="119">
        <v>43316</v>
      </c>
      <c r="J1055" s="119">
        <v>7558745.7999999998</v>
      </c>
      <c r="K1055" s="121">
        <v>43131</v>
      </c>
      <c r="L1055" s="119">
        <v>286</v>
      </c>
      <c r="M1055" s="119" t="s">
        <v>1757</v>
      </c>
    </row>
    <row r="1056" spans="1:13">
      <c r="A1056" s="119" t="s">
        <v>1758</v>
      </c>
      <c r="B1056" s="119" t="s">
        <v>397</v>
      </c>
      <c r="C1056" s="119">
        <v>121.05</v>
      </c>
      <c r="D1056" s="119">
        <v>125</v>
      </c>
      <c r="E1056" s="119">
        <v>121</v>
      </c>
      <c r="F1056" s="119">
        <v>124.65</v>
      </c>
      <c r="G1056" s="119">
        <v>125</v>
      </c>
      <c r="H1056" s="119">
        <v>121.55</v>
      </c>
      <c r="I1056" s="119">
        <v>373360</v>
      </c>
      <c r="J1056" s="119">
        <v>46005631.100000001</v>
      </c>
      <c r="K1056" s="121">
        <v>43131</v>
      </c>
      <c r="L1056" s="119">
        <v>6511</v>
      </c>
      <c r="M1056" s="119" t="s">
        <v>1759</v>
      </c>
    </row>
    <row r="1057" spans="1:13">
      <c r="A1057" s="119" t="s">
        <v>1760</v>
      </c>
      <c r="B1057" s="119" t="s">
        <v>397</v>
      </c>
      <c r="C1057" s="119">
        <v>39.25</v>
      </c>
      <c r="D1057" s="119">
        <v>39.700000000000003</v>
      </c>
      <c r="E1057" s="119">
        <v>38.549999999999997</v>
      </c>
      <c r="F1057" s="119">
        <v>38.950000000000003</v>
      </c>
      <c r="G1057" s="119">
        <v>39.25</v>
      </c>
      <c r="H1057" s="119">
        <v>39.15</v>
      </c>
      <c r="I1057" s="119">
        <v>7682</v>
      </c>
      <c r="J1057" s="119">
        <v>299687.05</v>
      </c>
      <c r="K1057" s="121">
        <v>43131</v>
      </c>
      <c r="L1057" s="119">
        <v>122</v>
      </c>
      <c r="M1057" s="119" t="s">
        <v>1761</v>
      </c>
    </row>
    <row r="1058" spans="1:13">
      <c r="A1058" s="119" t="s">
        <v>1762</v>
      </c>
      <c r="B1058" s="119" t="s">
        <v>397</v>
      </c>
      <c r="C1058" s="119">
        <v>167</v>
      </c>
      <c r="D1058" s="119">
        <v>167</v>
      </c>
      <c r="E1058" s="119">
        <v>153.15</v>
      </c>
      <c r="F1058" s="119">
        <v>155</v>
      </c>
      <c r="G1058" s="119">
        <v>153.94999999999999</v>
      </c>
      <c r="H1058" s="119">
        <v>161.44999999999999</v>
      </c>
      <c r="I1058" s="119">
        <v>124698</v>
      </c>
      <c r="J1058" s="119">
        <v>19773329</v>
      </c>
      <c r="K1058" s="121">
        <v>43131</v>
      </c>
      <c r="L1058" s="119">
        <v>1643</v>
      </c>
      <c r="M1058" s="119" t="s">
        <v>1763</v>
      </c>
    </row>
    <row r="1059" spans="1:13">
      <c r="A1059" s="119" t="s">
        <v>211</v>
      </c>
      <c r="B1059" s="119" t="s">
        <v>397</v>
      </c>
      <c r="C1059" s="119">
        <v>4929.25</v>
      </c>
      <c r="D1059" s="119">
        <v>4975.1000000000004</v>
      </c>
      <c r="E1059" s="119">
        <v>4884.8500000000004</v>
      </c>
      <c r="F1059" s="119">
        <v>4971.45</v>
      </c>
      <c r="G1059" s="119">
        <v>4970</v>
      </c>
      <c r="H1059" s="119">
        <v>4960.05</v>
      </c>
      <c r="I1059" s="119">
        <v>9800</v>
      </c>
      <c r="J1059" s="119">
        <v>48638567.850000001</v>
      </c>
      <c r="K1059" s="121">
        <v>43131</v>
      </c>
      <c r="L1059" s="119">
        <v>911</v>
      </c>
      <c r="M1059" s="119" t="s">
        <v>1764</v>
      </c>
    </row>
    <row r="1060" spans="1:13">
      <c r="A1060" s="119" t="s">
        <v>1765</v>
      </c>
      <c r="B1060" s="119" t="s">
        <v>397</v>
      </c>
      <c r="C1060" s="119">
        <v>543.9</v>
      </c>
      <c r="D1060" s="119">
        <v>558.5</v>
      </c>
      <c r="E1060" s="119">
        <v>520</v>
      </c>
      <c r="F1060" s="119">
        <v>545.9</v>
      </c>
      <c r="G1060" s="119">
        <v>548</v>
      </c>
      <c r="H1060" s="119">
        <v>544</v>
      </c>
      <c r="I1060" s="119">
        <v>69856</v>
      </c>
      <c r="J1060" s="119">
        <v>38078655.100000001</v>
      </c>
      <c r="K1060" s="121">
        <v>43131</v>
      </c>
      <c r="L1060" s="119">
        <v>2961</v>
      </c>
      <c r="M1060" s="119" t="s">
        <v>1766</v>
      </c>
    </row>
    <row r="1061" spans="1:13">
      <c r="A1061" s="119" t="s">
        <v>1767</v>
      </c>
      <c r="B1061" s="119" t="s">
        <v>397</v>
      </c>
      <c r="C1061" s="119">
        <v>705</v>
      </c>
      <c r="D1061" s="119">
        <v>732</v>
      </c>
      <c r="E1061" s="119">
        <v>705</v>
      </c>
      <c r="F1061" s="119">
        <v>717</v>
      </c>
      <c r="G1061" s="119">
        <v>712</v>
      </c>
      <c r="H1061" s="119">
        <v>690.75</v>
      </c>
      <c r="I1061" s="119">
        <v>270958</v>
      </c>
      <c r="J1061" s="119">
        <v>194736605.40000001</v>
      </c>
      <c r="K1061" s="121">
        <v>43131</v>
      </c>
      <c r="L1061" s="119">
        <v>8625</v>
      </c>
      <c r="M1061" s="119" t="s">
        <v>1768</v>
      </c>
    </row>
    <row r="1062" spans="1:13">
      <c r="A1062" s="119" t="s">
        <v>1769</v>
      </c>
      <c r="B1062" s="119" t="s">
        <v>397</v>
      </c>
      <c r="C1062" s="119">
        <v>62</v>
      </c>
      <c r="D1062" s="119">
        <v>62.8</v>
      </c>
      <c r="E1062" s="119">
        <v>60.25</v>
      </c>
      <c r="F1062" s="119">
        <v>61.5</v>
      </c>
      <c r="G1062" s="119">
        <v>61.6</v>
      </c>
      <c r="H1062" s="119">
        <v>61.65</v>
      </c>
      <c r="I1062" s="119">
        <v>169872</v>
      </c>
      <c r="J1062" s="119">
        <v>10426783.85</v>
      </c>
      <c r="K1062" s="121">
        <v>43131</v>
      </c>
      <c r="L1062" s="119">
        <v>1570</v>
      </c>
      <c r="M1062" s="119" t="s">
        <v>1770</v>
      </c>
    </row>
    <row r="1063" spans="1:13">
      <c r="A1063" s="119" t="s">
        <v>1771</v>
      </c>
      <c r="B1063" s="119" t="s">
        <v>397</v>
      </c>
      <c r="C1063" s="119">
        <v>747</v>
      </c>
      <c r="D1063" s="119">
        <v>777</v>
      </c>
      <c r="E1063" s="119">
        <v>687.9</v>
      </c>
      <c r="F1063" s="119">
        <v>693.95</v>
      </c>
      <c r="G1063" s="119">
        <v>695</v>
      </c>
      <c r="H1063" s="119">
        <v>743.45</v>
      </c>
      <c r="I1063" s="119">
        <v>78020</v>
      </c>
      <c r="J1063" s="119">
        <v>55413135.299999997</v>
      </c>
      <c r="K1063" s="121">
        <v>43131</v>
      </c>
      <c r="L1063" s="119">
        <v>2086</v>
      </c>
      <c r="M1063" s="119" t="s">
        <v>1772</v>
      </c>
    </row>
    <row r="1064" spans="1:13">
      <c r="A1064" s="119" t="s">
        <v>1773</v>
      </c>
      <c r="B1064" s="119" t="s">
        <v>397</v>
      </c>
      <c r="C1064" s="119">
        <v>27.05</v>
      </c>
      <c r="D1064" s="119">
        <v>28.4</v>
      </c>
      <c r="E1064" s="119">
        <v>27.05</v>
      </c>
      <c r="F1064" s="119">
        <v>28.05</v>
      </c>
      <c r="G1064" s="119">
        <v>28.35</v>
      </c>
      <c r="H1064" s="119">
        <v>27.35</v>
      </c>
      <c r="I1064" s="119">
        <v>23146</v>
      </c>
      <c r="J1064" s="119">
        <v>640410.9</v>
      </c>
      <c r="K1064" s="121">
        <v>43131</v>
      </c>
      <c r="L1064" s="119">
        <v>156</v>
      </c>
      <c r="M1064" s="119" t="s">
        <v>1774</v>
      </c>
    </row>
    <row r="1065" spans="1:13">
      <c r="A1065" s="119" t="s">
        <v>1775</v>
      </c>
      <c r="B1065" s="119" t="s">
        <v>397</v>
      </c>
      <c r="C1065" s="119">
        <v>489.95</v>
      </c>
      <c r="D1065" s="119">
        <v>489.95</v>
      </c>
      <c r="E1065" s="119">
        <v>461.3</v>
      </c>
      <c r="F1065" s="119">
        <v>467.9</v>
      </c>
      <c r="G1065" s="119">
        <v>464.65</v>
      </c>
      <c r="H1065" s="119">
        <v>494.35</v>
      </c>
      <c r="I1065" s="119">
        <v>50001</v>
      </c>
      <c r="J1065" s="119">
        <v>23610464.949999999</v>
      </c>
      <c r="K1065" s="121">
        <v>43131</v>
      </c>
      <c r="L1065" s="119">
        <v>2867</v>
      </c>
      <c r="M1065" s="119" t="s">
        <v>1776</v>
      </c>
    </row>
    <row r="1066" spans="1:13">
      <c r="A1066" s="119" t="s">
        <v>2769</v>
      </c>
      <c r="B1066" s="119" t="s">
        <v>397</v>
      </c>
      <c r="C1066" s="119">
        <v>670</v>
      </c>
      <c r="D1066" s="119">
        <v>681.5</v>
      </c>
      <c r="E1066" s="119">
        <v>653.75</v>
      </c>
      <c r="F1066" s="119">
        <v>660.65</v>
      </c>
      <c r="G1066" s="119">
        <v>660</v>
      </c>
      <c r="H1066" s="119">
        <v>667.9</v>
      </c>
      <c r="I1066" s="119">
        <v>324432</v>
      </c>
      <c r="J1066" s="119">
        <v>215635185.19999999</v>
      </c>
      <c r="K1066" s="121">
        <v>43131</v>
      </c>
      <c r="L1066" s="119">
        <v>12090</v>
      </c>
      <c r="M1066" s="119" t="s">
        <v>2770</v>
      </c>
    </row>
    <row r="1067" spans="1:13">
      <c r="A1067" s="119" t="s">
        <v>138</v>
      </c>
      <c r="B1067" s="119" t="s">
        <v>397</v>
      </c>
      <c r="C1067" s="119">
        <v>313</v>
      </c>
      <c r="D1067" s="119">
        <v>316.60000000000002</v>
      </c>
      <c r="E1067" s="119">
        <v>307.85000000000002</v>
      </c>
      <c r="F1067" s="119">
        <v>313.25</v>
      </c>
      <c r="G1067" s="119">
        <v>314.5</v>
      </c>
      <c r="H1067" s="119">
        <v>313.55</v>
      </c>
      <c r="I1067" s="119">
        <v>16409938</v>
      </c>
      <c r="J1067" s="119">
        <v>5125207140.6999998</v>
      </c>
      <c r="K1067" s="121">
        <v>43131</v>
      </c>
      <c r="L1067" s="119">
        <v>122582</v>
      </c>
      <c r="M1067" s="119" t="s">
        <v>1777</v>
      </c>
    </row>
    <row r="1068" spans="1:13">
      <c r="A1068" s="119" t="s">
        <v>2787</v>
      </c>
      <c r="B1068" s="119" t="s">
        <v>397</v>
      </c>
      <c r="C1068" s="119">
        <v>10.25</v>
      </c>
      <c r="D1068" s="119">
        <v>10.25</v>
      </c>
      <c r="E1068" s="119">
        <v>10.25</v>
      </c>
      <c r="F1068" s="119">
        <v>10.25</v>
      </c>
      <c r="G1068" s="119">
        <v>10.25</v>
      </c>
      <c r="H1068" s="119">
        <v>9.8000000000000007</v>
      </c>
      <c r="I1068" s="119">
        <v>6787</v>
      </c>
      <c r="J1068" s="119">
        <v>69566.75</v>
      </c>
      <c r="K1068" s="121">
        <v>43131</v>
      </c>
      <c r="L1068" s="119">
        <v>6</v>
      </c>
      <c r="M1068" s="119" t="s">
        <v>2788</v>
      </c>
    </row>
    <row r="1069" spans="1:13">
      <c r="A1069" s="119" t="s">
        <v>2605</v>
      </c>
      <c r="B1069" s="119" t="s">
        <v>397</v>
      </c>
      <c r="C1069" s="119">
        <v>5495.3</v>
      </c>
      <c r="D1069" s="119">
        <v>5585.6</v>
      </c>
      <c r="E1069" s="119">
        <v>5416.3</v>
      </c>
      <c r="F1069" s="119">
        <v>5488.7</v>
      </c>
      <c r="G1069" s="119">
        <v>5500</v>
      </c>
      <c r="H1069" s="119">
        <v>5508.05</v>
      </c>
      <c r="I1069" s="119">
        <v>6670</v>
      </c>
      <c r="J1069" s="119">
        <v>36492553.25</v>
      </c>
      <c r="K1069" s="121">
        <v>43131</v>
      </c>
      <c r="L1069" s="119">
        <v>1482</v>
      </c>
      <c r="M1069" s="119" t="s">
        <v>831</v>
      </c>
    </row>
    <row r="1070" spans="1:13">
      <c r="A1070" s="119" t="s">
        <v>2495</v>
      </c>
      <c r="B1070" s="119" t="s">
        <v>397</v>
      </c>
      <c r="C1070" s="119">
        <v>470.5</v>
      </c>
      <c r="D1070" s="119">
        <v>479.9</v>
      </c>
      <c r="E1070" s="119">
        <v>466.55</v>
      </c>
      <c r="F1070" s="119">
        <v>469.1</v>
      </c>
      <c r="G1070" s="119">
        <v>467</v>
      </c>
      <c r="H1070" s="119">
        <v>470.55</v>
      </c>
      <c r="I1070" s="119">
        <v>19859</v>
      </c>
      <c r="J1070" s="119">
        <v>9383555.5</v>
      </c>
      <c r="K1070" s="121">
        <v>43131</v>
      </c>
      <c r="L1070" s="119">
        <v>881</v>
      </c>
      <c r="M1070" s="119" t="s">
        <v>2497</v>
      </c>
    </row>
    <row r="1071" spans="1:13">
      <c r="A1071" s="119" t="s">
        <v>1778</v>
      </c>
      <c r="B1071" s="119" t="s">
        <v>397</v>
      </c>
      <c r="C1071" s="119">
        <v>121.5</v>
      </c>
      <c r="D1071" s="119">
        <v>121.5</v>
      </c>
      <c r="E1071" s="119">
        <v>118.3</v>
      </c>
      <c r="F1071" s="119">
        <v>119.1</v>
      </c>
      <c r="G1071" s="119">
        <v>118.5</v>
      </c>
      <c r="H1071" s="119">
        <v>120.55</v>
      </c>
      <c r="I1071" s="119">
        <v>65737</v>
      </c>
      <c r="J1071" s="119">
        <v>7862420.5</v>
      </c>
      <c r="K1071" s="121">
        <v>43131</v>
      </c>
      <c r="L1071" s="119">
        <v>779</v>
      </c>
      <c r="M1071" s="119" t="s">
        <v>1779</v>
      </c>
    </row>
    <row r="1072" spans="1:13">
      <c r="A1072" s="119" t="s">
        <v>1780</v>
      </c>
      <c r="B1072" s="119" t="s">
        <v>397</v>
      </c>
      <c r="C1072" s="119">
        <v>80</v>
      </c>
      <c r="D1072" s="119">
        <v>82.3</v>
      </c>
      <c r="E1072" s="119">
        <v>79.099999999999994</v>
      </c>
      <c r="F1072" s="119">
        <v>81.05</v>
      </c>
      <c r="G1072" s="119">
        <v>81.150000000000006</v>
      </c>
      <c r="H1072" s="119">
        <v>80.3</v>
      </c>
      <c r="I1072" s="119">
        <v>896699</v>
      </c>
      <c r="J1072" s="119">
        <v>72544376.200000003</v>
      </c>
      <c r="K1072" s="121">
        <v>43131</v>
      </c>
      <c r="L1072" s="119">
        <v>7115</v>
      </c>
      <c r="M1072" s="119" t="s">
        <v>1781</v>
      </c>
    </row>
    <row r="1073" spans="1:13">
      <c r="A1073" s="119" t="s">
        <v>1782</v>
      </c>
      <c r="B1073" s="119" t="s">
        <v>397</v>
      </c>
      <c r="C1073" s="119">
        <v>247</v>
      </c>
      <c r="D1073" s="119">
        <v>257.3</v>
      </c>
      <c r="E1073" s="119">
        <v>245.15</v>
      </c>
      <c r="F1073" s="119">
        <v>248.15</v>
      </c>
      <c r="G1073" s="119">
        <v>247</v>
      </c>
      <c r="H1073" s="119">
        <v>245.5</v>
      </c>
      <c r="I1073" s="119">
        <v>217155</v>
      </c>
      <c r="J1073" s="119">
        <v>54522425.75</v>
      </c>
      <c r="K1073" s="121">
        <v>43131</v>
      </c>
      <c r="L1073" s="119">
        <v>4551</v>
      </c>
      <c r="M1073" s="119" t="s">
        <v>1783</v>
      </c>
    </row>
    <row r="1074" spans="1:13">
      <c r="A1074" s="119" t="s">
        <v>1784</v>
      </c>
      <c r="B1074" s="119" t="s">
        <v>397</v>
      </c>
      <c r="C1074" s="119">
        <v>3.05</v>
      </c>
      <c r="D1074" s="119">
        <v>3.1</v>
      </c>
      <c r="E1074" s="119">
        <v>3</v>
      </c>
      <c r="F1074" s="119">
        <v>3.05</v>
      </c>
      <c r="G1074" s="119">
        <v>3.1</v>
      </c>
      <c r="H1074" s="119">
        <v>3.05</v>
      </c>
      <c r="I1074" s="119">
        <v>234540</v>
      </c>
      <c r="J1074" s="119">
        <v>714480.4</v>
      </c>
      <c r="K1074" s="121">
        <v>43131</v>
      </c>
      <c r="L1074" s="119">
        <v>3469</v>
      </c>
      <c r="M1074" s="119" t="s">
        <v>1785</v>
      </c>
    </row>
    <row r="1075" spans="1:13">
      <c r="A1075" s="119" t="s">
        <v>3113</v>
      </c>
      <c r="B1075" s="119" t="s">
        <v>397</v>
      </c>
      <c r="C1075" s="119">
        <v>375.08</v>
      </c>
      <c r="D1075" s="119">
        <v>375.08</v>
      </c>
      <c r="E1075" s="119">
        <v>375.08</v>
      </c>
      <c r="F1075" s="119">
        <v>375.08</v>
      </c>
      <c r="G1075" s="119">
        <v>375.08</v>
      </c>
      <c r="H1075" s="119">
        <v>376.39</v>
      </c>
      <c r="I1075" s="119">
        <v>2</v>
      </c>
      <c r="J1075" s="119">
        <v>750.16</v>
      </c>
      <c r="K1075" s="121">
        <v>43131</v>
      </c>
      <c r="L1075" s="119">
        <v>1</v>
      </c>
      <c r="M1075" s="119" t="s">
        <v>3114</v>
      </c>
    </row>
    <row r="1076" spans="1:13">
      <c r="A1076" s="119" t="s">
        <v>1786</v>
      </c>
      <c r="B1076" s="119" t="s">
        <v>397</v>
      </c>
      <c r="C1076" s="119">
        <v>87.95</v>
      </c>
      <c r="D1076" s="119">
        <v>88.55</v>
      </c>
      <c r="E1076" s="119">
        <v>84.15</v>
      </c>
      <c r="F1076" s="119">
        <v>86.3</v>
      </c>
      <c r="G1076" s="119">
        <v>85.5</v>
      </c>
      <c r="H1076" s="119">
        <v>86.2</v>
      </c>
      <c r="I1076" s="119">
        <v>154427</v>
      </c>
      <c r="J1076" s="119">
        <v>13353360.5</v>
      </c>
      <c r="K1076" s="121">
        <v>43131</v>
      </c>
      <c r="L1076" s="119">
        <v>1434</v>
      </c>
      <c r="M1076" s="119" t="s">
        <v>1787</v>
      </c>
    </row>
    <row r="1077" spans="1:13">
      <c r="A1077" s="119" t="s">
        <v>1788</v>
      </c>
      <c r="B1077" s="119" t="s">
        <v>397</v>
      </c>
      <c r="C1077" s="119">
        <v>1050</v>
      </c>
      <c r="D1077" s="119">
        <v>1050</v>
      </c>
      <c r="E1077" s="119">
        <v>981.1</v>
      </c>
      <c r="F1077" s="119">
        <v>1002.85</v>
      </c>
      <c r="G1077" s="119">
        <v>991.3</v>
      </c>
      <c r="H1077" s="119">
        <v>1028.5</v>
      </c>
      <c r="I1077" s="119">
        <v>5001</v>
      </c>
      <c r="J1077" s="119">
        <v>5083925.5999999996</v>
      </c>
      <c r="K1077" s="121">
        <v>43131</v>
      </c>
      <c r="L1077" s="119">
        <v>558</v>
      </c>
      <c r="M1077" s="119" t="s">
        <v>1789</v>
      </c>
    </row>
    <row r="1078" spans="1:13">
      <c r="A1078" s="119" t="s">
        <v>2203</v>
      </c>
      <c r="B1078" s="119" t="s">
        <v>397</v>
      </c>
      <c r="C1078" s="119">
        <v>63.8</v>
      </c>
      <c r="D1078" s="119">
        <v>67.650000000000006</v>
      </c>
      <c r="E1078" s="119">
        <v>62.5</v>
      </c>
      <c r="F1078" s="119">
        <v>64.900000000000006</v>
      </c>
      <c r="G1078" s="119">
        <v>64.8</v>
      </c>
      <c r="H1078" s="119">
        <v>63.4</v>
      </c>
      <c r="I1078" s="119">
        <v>1793333</v>
      </c>
      <c r="J1078" s="119">
        <v>117743014.3</v>
      </c>
      <c r="K1078" s="121">
        <v>43131</v>
      </c>
      <c r="L1078" s="119">
        <v>13057</v>
      </c>
      <c r="M1078" s="119" t="s">
        <v>2204</v>
      </c>
    </row>
    <row r="1079" spans="1:13">
      <c r="A1079" s="119" t="s">
        <v>2816</v>
      </c>
      <c r="B1079" s="119" t="s">
        <v>397</v>
      </c>
      <c r="C1079" s="119">
        <v>2750</v>
      </c>
      <c r="D1079" s="119">
        <v>2757</v>
      </c>
      <c r="E1079" s="119">
        <v>2735.6</v>
      </c>
      <c r="F1079" s="119">
        <v>2742.3</v>
      </c>
      <c r="G1079" s="119">
        <v>2735.6</v>
      </c>
      <c r="H1079" s="119">
        <v>2750.3</v>
      </c>
      <c r="I1079" s="119">
        <v>4470</v>
      </c>
      <c r="J1079" s="119">
        <v>12270921.699999999</v>
      </c>
      <c r="K1079" s="121">
        <v>43131</v>
      </c>
      <c r="L1079" s="119">
        <v>624</v>
      </c>
      <c r="M1079" s="119" t="s">
        <v>2817</v>
      </c>
    </row>
    <row r="1080" spans="1:13">
      <c r="A1080" s="119" t="s">
        <v>1790</v>
      </c>
      <c r="B1080" s="119" t="s">
        <v>397</v>
      </c>
      <c r="C1080" s="119">
        <v>112.1</v>
      </c>
      <c r="D1080" s="119">
        <v>115</v>
      </c>
      <c r="E1080" s="119">
        <v>111.7</v>
      </c>
      <c r="F1080" s="119">
        <v>111.94</v>
      </c>
      <c r="G1080" s="119">
        <v>112.15</v>
      </c>
      <c r="H1080" s="119">
        <v>112.37</v>
      </c>
      <c r="I1080" s="119">
        <v>9516</v>
      </c>
      <c r="J1080" s="119">
        <v>1066447.55</v>
      </c>
      <c r="K1080" s="121">
        <v>43131</v>
      </c>
      <c r="L1080" s="119">
        <v>81</v>
      </c>
      <c r="M1080" s="119" t="s">
        <v>1791</v>
      </c>
    </row>
    <row r="1081" spans="1:13">
      <c r="A1081" s="119" t="s">
        <v>1792</v>
      </c>
      <c r="B1081" s="119" t="s">
        <v>397</v>
      </c>
      <c r="C1081" s="119">
        <v>274.3</v>
      </c>
      <c r="D1081" s="119">
        <v>275.5</v>
      </c>
      <c r="E1081" s="119">
        <v>272.8</v>
      </c>
      <c r="F1081" s="119">
        <v>275.5</v>
      </c>
      <c r="G1081" s="119">
        <v>275.5</v>
      </c>
      <c r="H1081" s="119">
        <v>274.45</v>
      </c>
      <c r="I1081" s="119">
        <v>218</v>
      </c>
      <c r="J1081" s="119">
        <v>59691.199999999997</v>
      </c>
      <c r="K1081" s="121">
        <v>43131</v>
      </c>
      <c r="L1081" s="119">
        <v>17</v>
      </c>
      <c r="M1081" s="119" t="s">
        <v>1793</v>
      </c>
    </row>
    <row r="1082" spans="1:13">
      <c r="A1082" s="119" t="s">
        <v>2247</v>
      </c>
      <c r="B1082" s="119" t="s">
        <v>397</v>
      </c>
      <c r="C1082" s="119">
        <v>311</v>
      </c>
      <c r="D1082" s="119">
        <v>311</v>
      </c>
      <c r="E1082" s="119">
        <v>305.5</v>
      </c>
      <c r="F1082" s="119">
        <v>308.43</v>
      </c>
      <c r="G1082" s="119">
        <v>308.5</v>
      </c>
      <c r="H1082" s="119">
        <v>310.87</v>
      </c>
      <c r="I1082" s="119">
        <v>3852</v>
      </c>
      <c r="J1082" s="119">
        <v>1186040.5</v>
      </c>
      <c r="K1082" s="121">
        <v>43131</v>
      </c>
      <c r="L1082" s="119">
        <v>46</v>
      </c>
      <c r="M1082" s="119" t="s">
        <v>2248</v>
      </c>
    </row>
    <row r="1083" spans="1:13">
      <c r="A1083" s="119" t="s">
        <v>2373</v>
      </c>
      <c r="B1083" s="119" t="s">
        <v>397</v>
      </c>
      <c r="C1083" s="119">
        <v>1585.85</v>
      </c>
      <c r="D1083" s="119">
        <v>1607.5</v>
      </c>
      <c r="E1083" s="119">
        <v>1569.95</v>
      </c>
      <c r="F1083" s="119">
        <v>1592.35</v>
      </c>
      <c r="G1083" s="119">
        <v>1600</v>
      </c>
      <c r="H1083" s="119">
        <v>1597.45</v>
      </c>
      <c r="I1083" s="119">
        <v>2254</v>
      </c>
      <c r="J1083" s="119">
        <v>3586075.35</v>
      </c>
      <c r="K1083" s="121">
        <v>43131</v>
      </c>
      <c r="L1083" s="119">
        <v>394</v>
      </c>
      <c r="M1083" s="119" t="s">
        <v>2374</v>
      </c>
    </row>
    <row r="1084" spans="1:13">
      <c r="A1084" s="119" t="s">
        <v>1794</v>
      </c>
      <c r="B1084" s="119" t="s">
        <v>397</v>
      </c>
      <c r="C1084" s="119">
        <v>19.2</v>
      </c>
      <c r="D1084" s="119">
        <v>19.2</v>
      </c>
      <c r="E1084" s="119">
        <v>17.8</v>
      </c>
      <c r="F1084" s="119">
        <v>18.350000000000001</v>
      </c>
      <c r="G1084" s="119">
        <v>18.45</v>
      </c>
      <c r="H1084" s="119">
        <v>18.75</v>
      </c>
      <c r="I1084" s="119">
        <v>2025</v>
      </c>
      <c r="J1084" s="119">
        <v>37107.75</v>
      </c>
      <c r="K1084" s="121">
        <v>43131</v>
      </c>
      <c r="L1084" s="119">
        <v>32</v>
      </c>
      <c r="M1084" s="119" t="s">
        <v>1795</v>
      </c>
    </row>
    <row r="1085" spans="1:13">
      <c r="A1085" s="119" t="s">
        <v>2543</v>
      </c>
      <c r="B1085" s="119" t="s">
        <v>397</v>
      </c>
      <c r="C1085" s="119">
        <v>22.15</v>
      </c>
      <c r="D1085" s="119">
        <v>22.15</v>
      </c>
      <c r="E1085" s="119">
        <v>20.8</v>
      </c>
      <c r="F1085" s="119">
        <v>21.1</v>
      </c>
      <c r="G1085" s="119">
        <v>21.25</v>
      </c>
      <c r="H1085" s="119">
        <v>21.8</v>
      </c>
      <c r="I1085" s="119">
        <v>23085</v>
      </c>
      <c r="J1085" s="119">
        <v>487927.45</v>
      </c>
      <c r="K1085" s="121">
        <v>43131</v>
      </c>
      <c r="L1085" s="119">
        <v>101</v>
      </c>
      <c r="M1085" s="119" t="s">
        <v>2544</v>
      </c>
    </row>
    <row r="1086" spans="1:13">
      <c r="A1086" s="119" t="s">
        <v>1796</v>
      </c>
      <c r="B1086" s="119" t="s">
        <v>397</v>
      </c>
      <c r="C1086" s="119">
        <v>520.54999999999995</v>
      </c>
      <c r="D1086" s="119">
        <v>542</v>
      </c>
      <c r="E1086" s="119">
        <v>520</v>
      </c>
      <c r="F1086" s="119">
        <v>537.29999999999995</v>
      </c>
      <c r="G1086" s="119">
        <v>538</v>
      </c>
      <c r="H1086" s="119">
        <v>526.65</v>
      </c>
      <c r="I1086" s="119">
        <v>236942</v>
      </c>
      <c r="J1086" s="119">
        <v>126564498.40000001</v>
      </c>
      <c r="K1086" s="121">
        <v>43131</v>
      </c>
      <c r="L1086" s="119">
        <v>7478</v>
      </c>
      <c r="M1086" s="119" t="s">
        <v>1797</v>
      </c>
    </row>
    <row r="1087" spans="1:13">
      <c r="A1087" s="119" t="s">
        <v>2973</v>
      </c>
      <c r="B1087" s="119" t="s">
        <v>397</v>
      </c>
      <c r="C1087" s="119">
        <v>241</v>
      </c>
      <c r="D1087" s="119">
        <v>242</v>
      </c>
      <c r="E1087" s="119">
        <v>234.15</v>
      </c>
      <c r="F1087" s="119">
        <v>236.45</v>
      </c>
      <c r="G1087" s="119">
        <v>236</v>
      </c>
      <c r="H1087" s="119">
        <v>240.7</v>
      </c>
      <c r="I1087" s="119">
        <v>975586</v>
      </c>
      <c r="J1087" s="119">
        <v>232234156.05000001</v>
      </c>
      <c r="K1087" s="121">
        <v>43131</v>
      </c>
      <c r="L1087" s="119">
        <v>4912</v>
      </c>
      <c r="M1087" s="119" t="s">
        <v>2974</v>
      </c>
    </row>
    <row r="1088" spans="1:13">
      <c r="A1088" s="119" t="s">
        <v>2703</v>
      </c>
      <c r="B1088" s="119" t="s">
        <v>397</v>
      </c>
      <c r="C1088" s="119">
        <v>188</v>
      </c>
      <c r="D1088" s="119">
        <v>194</v>
      </c>
      <c r="E1088" s="119">
        <v>186.9</v>
      </c>
      <c r="F1088" s="119">
        <v>188.7</v>
      </c>
      <c r="G1088" s="119">
        <v>189.5</v>
      </c>
      <c r="H1088" s="119">
        <v>188.65</v>
      </c>
      <c r="I1088" s="119">
        <v>30357</v>
      </c>
      <c r="J1088" s="119">
        <v>5763752.1500000004</v>
      </c>
      <c r="K1088" s="121">
        <v>43131</v>
      </c>
      <c r="L1088" s="119">
        <v>817</v>
      </c>
      <c r="M1088" s="119" t="s">
        <v>2704</v>
      </c>
    </row>
    <row r="1089" spans="1:13">
      <c r="A1089" s="119" t="s">
        <v>2478</v>
      </c>
      <c r="B1089" s="119" t="s">
        <v>397</v>
      </c>
      <c r="C1089" s="119">
        <v>1588</v>
      </c>
      <c r="D1089" s="119">
        <v>1720.95</v>
      </c>
      <c r="E1089" s="119">
        <v>1580.5</v>
      </c>
      <c r="F1089" s="119">
        <v>1693.6</v>
      </c>
      <c r="G1089" s="119">
        <v>1720</v>
      </c>
      <c r="H1089" s="119">
        <v>1606.45</v>
      </c>
      <c r="I1089" s="119">
        <v>247905</v>
      </c>
      <c r="J1089" s="119">
        <v>409797729.60000002</v>
      </c>
      <c r="K1089" s="121">
        <v>43131</v>
      </c>
      <c r="L1089" s="119">
        <v>17298</v>
      </c>
      <c r="M1089" s="119" t="s">
        <v>2479</v>
      </c>
    </row>
    <row r="1090" spans="1:13">
      <c r="A1090" s="119" t="s">
        <v>1798</v>
      </c>
      <c r="B1090" s="119" t="s">
        <v>397</v>
      </c>
      <c r="C1090" s="119">
        <v>150.05000000000001</v>
      </c>
      <c r="D1090" s="119">
        <v>151.9</v>
      </c>
      <c r="E1090" s="119">
        <v>146.9</v>
      </c>
      <c r="F1090" s="119">
        <v>148.25</v>
      </c>
      <c r="G1090" s="119">
        <v>149.9</v>
      </c>
      <c r="H1090" s="119">
        <v>150.25</v>
      </c>
      <c r="I1090" s="119">
        <v>11295</v>
      </c>
      <c r="J1090" s="119">
        <v>1678793.75</v>
      </c>
      <c r="K1090" s="121">
        <v>43131</v>
      </c>
      <c r="L1090" s="119">
        <v>272</v>
      </c>
      <c r="M1090" s="119" t="s">
        <v>1799</v>
      </c>
    </row>
    <row r="1091" spans="1:13">
      <c r="A1091" s="119" t="s">
        <v>1800</v>
      </c>
      <c r="B1091" s="119" t="s">
        <v>397</v>
      </c>
      <c r="C1091" s="119">
        <v>430.95</v>
      </c>
      <c r="D1091" s="119">
        <v>444.9</v>
      </c>
      <c r="E1091" s="119">
        <v>422.1</v>
      </c>
      <c r="F1091" s="119">
        <v>436.8</v>
      </c>
      <c r="G1091" s="119">
        <v>444</v>
      </c>
      <c r="H1091" s="119">
        <v>430.15</v>
      </c>
      <c r="I1091" s="119">
        <v>26938</v>
      </c>
      <c r="J1091" s="119">
        <v>11657617.75</v>
      </c>
      <c r="K1091" s="121">
        <v>43131</v>
      </c>
      <c r="L1091" s="119">
        <v>895</v>
      </c>
      <c r="M1091" s="119" t="s">
        <v>1801</v>
      </c>
    </row>
    <row r="1092" spans="1:13">
      <c r="A1092" s="119" t="s">
        <v>1802</v>
      </c>
      <c r="B1092" s="119" t="s">
        <v>397</v>
      </c>
      <c r="C1092" s="119">
        <v>2350</v>
      </c>
      <c r="D1092" s="119">
        <v>2350</v>
      </c>
      <c r="E1092" s="119">
        <v>2292.0500000000002</v>
      </c>
      <c r="F1092" s="119">
        <v>2306.25</v>
      </c>
      <c r="G1092" s="119">
        <v>2318</v>
      </c>
      <c r="H1092" s="119">
        <v>2342.5</v>
      </c>
      <c r="I1092" s="119">
        <v>3409</v>
      </c>
      <c r="J1092" s="119">
        <v>7874870.75</v>
      </c>
      <c r="K1092" s="121">
        <v>43131</v>
      </c>
      <c r="L1092" s="119">
        <v>461</v>
      </c>
      <c r="M1092" s="119" t="s">
        <v>1803</v>
      </c>
    </row>
    <row r="1093" spans="1:13">
      <c r="A1093" s="119" t="s">
        <v>3203</v>
      </c>
      <c r="B1093" s="119" t="s">
        <v>397</v>
      </c>
      <c r="C1093" s="119">
        <v>262</v>
      </c>
      <c r="D1093" s="119">
        <v>270</v>
      </c>
      <c r="E1093" s="119">
        <v>262</v>
      </c>
      <c r="F1093" s="119">
        <v>270</v>
      </c>
      <c r="G1093" s="119">
        <v>270</v>
      </c>
      <c r="H1093" s="119">
        <v>263.72000000000003</v>
      </c>
      <c r="I1093" s="119">
        <v>172</v>
      </c>
      <c r="J1093" s="119">
        <v>45582.65</v>
      </c>
      <c r="K1093" s="121">
        <v>43131</v>
      </c>
      <c r="L1093" s="119">
        <v>9</v>
      </c>
      <c r="M1093" s="119" t="s">
        <v>3204</v>
      </c>
    </row>
    <row r="1094" spans="1:13">
      <c r="A1094" s="119" t="s">
        <v>1804</v>
      </c>
      <c r="B1094" s="119" t="s">
        <v>397</v>
      </c>
      <c r="C1094" s="119">
        <v>520.45000000000005</v>
      </c>
      <c r="D1094" s="119">
        <v>535</v>
      </c>
      <c r="E1094" s="119">
        <v>515.04999999999995</v>
      </c>
      <c r="F1094" s="119">
        <v>524.5</v>
      </c>
      <c r="G1094" s="119">
        <v>526</v>
      </c>
      <c r="H1094" s="119">
        <v>530.6</v>
      </c>
      <c r="I1094" s="119">
        <v>11311</v>
      </c>
      <c r="J1094" s="119">
        <v>5929074.4500000002</v>
      </c>
      <c r="K1094" s="121">
        <v>43131</v>
      </c>
      <c r="L1094" s="119">
        <v>1216</v>
      </c>
      <c r="M1094" s="119" t="s">
        <v>1805</v>
      </c>
    </row>
    <row r="1095" spans="1:13">
      <c r="A1095" s="119" t="s">
        <v>1806</v>
      </c>
      <c r="B1095" s="119" t="s">
        <v>397</v>
      </c>
      <c r="C1095" s="119">
        <v>576.65</v>
      </c>
      <c r="D1095" s="119">
        <v>578.79999999999995</v>
      </c>
      <c r="E1095" s="119">
        <v>566.15</v>
      </c>
      <c r="F1095" s="119">
        <v>568.6</v>
      </c>
      <c r="G1095" s="119">
        <v>566.15</v>
      </c>
      <c r="H1095" s="119">
        <v>582.20000000000005</v>
      </c>
      <c r="I1095" s="119">
        <v>24715</v>
      </c>
      <c r="J1095" s="119">
        <v>14122146.65</v>
      </c>
      <c r="K1095" s="121">
        <v>43131</v>
      </c>
      <c r="L1095" s="119">
        <v>1049</v>
      </c>
      <c r="M1095" s="119" t="s">
        <v>1807</v>
      </c>
    </row>
    <row r="1096" spans="1:13">
      <c r="A1096" s="119" t="s">
        <v>1808</v>
      </c>
      <c r="B1096" s="119" t="s">
        <v>397</v>
      </c>
      <c r="C1096" s="119">
        <v>164</v>
      </c>
      <c r="D1096" s="119">
        <v>165.1</v>
      </c>
      <c r="E1096" s="119">
        <v>153.30000000000001</v>
      </c>
      <c r="F1096" s="119">
        <v>162.75</v>
      </c>
      <c r="G1096" s="119">
        <v>163</v>
      </c>
      <c r="H1096" s="119">
        <v>164.9</v>
      </c>
      <c r="I1096" s="119">
        <v>35092</v>
      </c>
      <c r="J1096" s="119">
        <v>5585188.5499999998</v>
      </c>
      <c r="K1096" s="121">
        <v>43131</v>
      </c>
      <c r="L1096" s="119">
        <v>1106</v>
      </c>
      <c r="M1096" s="119" t="s">
        <v>1809</v>
      </c>
    </row>
    <row r="1097" spans="1:13">
      <c r="A1097" s="119" t="s">
        <v>1810</v>
      </c>
      <c r="B1097" s="119" t="s">
        <v>397</v>
      </c>
      <c r="C1097" s="119">
        <v>83.4</v>
      </c>
      <c r="D1097" s="119">
        <v>85.5</v>
      </c>
      <c r="E1097" s="119">
        <v>82.15</v>
      </c>
      <c r="F1097" s="119">
        <v>82.75</v>
      </c>
      <c r="G1097" s="119">
        <v>82.55</v>
      </c>
      <c r="H1097" s="119">
        <v>82.65</v>
      </c>
      <c r="I1097" s="119">
        <v>152520</v>
      </c>
      <c r="J1097" s="119">
        <v>12758996.5</v>
      </c>
      <c r="K1097" s="121">
        <v>43131</v>
      </c>
      <c r="L1097" s="119">
        <v>1606</v>
      </c>
      <c r="M1097" s="119" t="s">
        <v>1811</v>
      </c>
    </row>
    <row r="1098" spans="1:13">
      <c r="A1098" s="119" t="s">
        <v>3071</v>
      </c>
      <c r="B1098" s="119" t="s">
        <v>397</v>
      </c>
      <c r="C1098" s="119">
        <v>612.4</v>
      </c>
      <c r="D1098" s="119">
        <v>616.29999999999995</v>
      </c>
      <c r="E1098" s="119">
        <v>596</v>
      </c>
      <c r="F1098" s="119">
        <v>596.29999999999995</v>
      </c>
      <c r="G1098" s="119">
        <v>596.29999999999995</v>
      </c>
      <c r="H1098" s="119">
        <v>610.15</v>
      </c>
      <c r="I1098" s="119">
        <v>3412</v>
      </c>
      <c r="J1098" s="119">
        <v>2056847.65</v>
      </c>
      <c r="K1098" s="121">
        <v>43131</v>
      </c>
      <c r="L1098" s="119">
        <v>76</v>
      </c>
      <c r="M1098" s="119" t="s">
        <v>3072</v>
      </c>
    </row>
    <row r="1099" spans="1:13">
      <c r="A1099" s="119" t="s">
        <v>1812</v>
      </c>
      <c r="B1099" s="119" t="s">
        <v>397</v>
      </c>
      <c r="C1099" s="119">
        <v>299</v>
      </c>
      <c r="D1099" s="119">
        <v>305.60000000000002</v>
      </c>
      <c r="E1099" s="119">
        <v>297</v>
      </c>
      <c r="F1099" s="119">
        <v>300.3</v>
      </c>
      <c r="G1099" s="119">
        <v>300</v>
      </c>
      <c r="H1099" s="119">
        <v>300.95</v>
      </c>
      <c r="I1099" s="119">
        <v>656082</v>
      </c>
      <c r="J1099" s="119">
        <v>196874326</v>
      </c>
      <c r="K1099" s="121">
        <v>43131</v>
      </c>
      <c r="L1099" s="119">
        <v>9718</v>
      </c>
      <c r="M1099" s="119" t="s">
        <v>1813</v>
      </c>
    </row>
    <row r="1100" spans="1:13">
      <c r="A1100" s="119" t="s">
        <v>1814</v>
      </c>
      <c r="B1100" s="119" t="s">
        <v>397</v>
      </c>
      <c r="C1100" s="119">
        <v>514.85</v>
      </c>
      <c r="D1100" s="119">
        <v>525</v>
      </c>
      <c r="E1100" s="119">
        <v>500.8</v>
      </c>
      <c r="F1100" s="119">
        <v>517.70000000000005</v>
      </c>
      <c r="G1100" s="119">
        <v>522.4</v>
      </c>
      <c r="H1100" s="119">
        <v>520.04999999999995</v>
      </c>
      <c r="I1100" s="119">
        <v>52979</v>
      </c>
      <c r="J1100" s="119">
        <v>27106177</v>
      </c>
      <c r="K1100" s="121">
        <v>43131</v>
      </c>
      <c r="L1100" s="119">
        <v>2465</v>
      </c>
      <c r="M1100" s="119" t="s">
        <v>1815</v>
      </c>
    </row>
    <row r="1101" spans="1:13">
      <c r="A1101" s="119" t="s">
        <v>212</v>
      </c>
      <c r="B1101" s="119" t="s">
        <v>397</v>
      </c>
      <c r="C1101" s="119">
        <v>17277</v>
      </c>
      <c r="D1101" s="119">
        <v>17522.150000000001</v>
      </c>
      <c r="E1101" s="119">
        <v>17150</v>
      </c>
      <c r="F1101" s="119">
        <v>17206.3</v>
      </c>
      <c r="G1101" s="119">
        <v>17181.099999999999</v>
      </c>
      <c r="H1101" s="119">
        <v>17326.55</v>
      </c>
      <c r="I1101" s="119">
        <v>17037</v>
      </c>
      <c r="J1101" s="119">
        <v>294245516.14999998</v>
      </c>
      <c r="K1101" s="121">
        <v>43131</v>
      </c>
      <c r="L1101" s="119">
        <v>5973</v>
      </c>
      <c r="M1101" s="119" t="s">
        <v>1816</v>
      </c>
    </row>
    <row r="1102" spans="1:13">
      <c r="A1102" s="119" t="s">
        <v>1817</v>
      </c>
      <c r="B1102" s="119" t="s">
        <v>397</v>
      </c>
      <c r="C1102" s="119">
        <v>264.5</v>
      </c>
      <c r="D1102" s="119">
        <v>276.8</v>
      </c>
      <c r="E1102" s="119">
        <v>264.5</v>
      </c>
      <c r="F1102" s="119">
        <v>274.05</v>
      </c>
      <c r="G1102" s="119">
        <v>276</v>
      </c>
      <c r="H1102" s="119">
        <v>270.75</v>
      </c>
      <c r="I1102" s="119">
        <v>80110</v>
      </c>
      <c r="J1102" s="119">
        <v>21604663.5</v>
      </c>
      <c r="K1102" s="121">
        <v>43131</v>
      </c>
      <c r="L1102" s="119">
        <v>1593</v>
      </c>
      <c r="M1102" s="119" t="s">
        <v>1818</v>
      </c>
    </row>
    <row r="1103" spans="1:13">
      <c r="A1103" s="119" t="s">
        <v>1819</v>
      </c>
      <c r="B1103" s="119" t="s">
        <v>397</v>
      </c>
      <c r="C1103" s="119">
        <v>185</v>
      </c>
      <c r="D1103" s="119">
        <v>190.9</v>
      </c>
      <c r="E1103" s="119">
        <v>183</v>
      </c>
      <c r="F1103" s="119">
        <v>185.35</v>
      </c>
      <c r="G1103" s="119">
        <v>184.4</v>
      </c>
      <c r="H1103" s="119">
        <v>185.8</v>
      </c>
      <c r="I1103" s="119">
        <v>23549</v>
      </c>
      <c r="J1103" s="119">
        <v>4404047.8</v>
      </c>
      <c r="K1103" s="121">
        <v>43131</v>
      </c>
      <c r="L1103" s="119">
        <v>415</v>
      </c>
      <c r="M1103" s="119" t="s">
        <v>1820</v>
      </c>
    </row>
    <row r="1104" spans="1:13">
      <c r="A1104" s="119" t="s">
        <v>1821</v>
      </c>
      <c r="B1104" s="119" t="s">
        <v>397</v>
      </c>
      <c r="C1104" s="119">
        <v>575.29999999999995</v>
      </c>
      <c r="D1104" s="119">
        <v>594.9</v>
      </c>
      <c r="E1104" s="119">
        <v>575.29999999999995</v>
      </c>
      <c r="F1104" s="119">
        <v>584.1</v>
      </c>
      <c r="G1104" s="119">
        <v>584</v>
      </c>
      <c r="H1104" s="119">
        <v>586.6</v>
      </c>
      <c r="I1104" s="119">
        <v>10422</v>
      </c>
      <c r="J1104" s="119">
        <v>6096547.2000000002</v>
      </c>
      <c r="K1104" s="121">
        <v>43131</v>
      </c>
      <c r="L1104" s="119">
        <v>433</v>
      </c>
      <c r="M1104" s="119" t="s">
        <v>1822</v>
      </c>
    </row>
    <row r="1105" spans="1:13">
      <c r="A1105" s="119" t="s">
        <v>1823</v>
      </c>
      <c r="B1105" s="119" t="s">
        <v>397</v>
      </c>
      <c r="C1105" s="119">
        <v>2069</v>
      </c>
      <c r="D1105" s="119">
        <v>2069</v>
      </c>
      <c r="E1105" s="119">
        <v>1965</v>
      </c>
      <c r="F1105" s="119">
        <v>2018</v>
      </c>
      <c r="G1105" s="119">
        <v>1970</v>
      </c>
      <c r="H1105" s="119">
        <v>2030.85</v>
      </c>
      <c r="I1105" s="119">
        <v>58749</v>
      </c>
      <c r="J1105" s="119">
        <v>119160494.59999999</v>
      </c>
      <c r="K1105" s="121">
        <v>43131</v>
      </c>
      <c r="L1105" s="119">
        <v>2095</v>
      </c>
      <c r="M1105" s="119" t="s">
        <v>1824</v>
      </c>
    </row>
    <row r="1106" spans="1:13">
      <c r="A1106" s="119" t="s">
        <v>1825</v>
      </c>
      <c r="B1106" s="119" t="s">
        <v>397</v>
      </c>
      <c r="C1106" s="119">
        <v>28.4</v>
      </c>
      <c r="D1106" s="119">
        <v>29.6</v>
      </c>
      <c r="E1106" s="119">
        <v>27.6</v>
      </c>
      <c r="F1106" s="119">
        <v>28.95</v>
      </c>
      <c r="G1106" s="119">
        <v>29.6</v>
      </c>
      <c r="H1106" s="119">
        <v>28.45</v>
      </c>
      <c r="I1106" s="119">
        <v>189094</v>
      </c>
      <c r="J1106" s="119">
        <v>5365395.8</v>
      </c>
      <c r="K1106" s="121">
        <v>43131</v>
      </c>
      <c r="L1106" s="119">
        <v>799</v>
      </c>
      <c r="M1106" s="119" t="s">
        <v>1826</v>
      </c>
    </row>
    <row r="1107" spans="1:13">
      <c r="A1107" s="119" t="s">
        <v>1827</v>
      </c>
      <c r="B1107" s="119" t="s">
        <v>397</v>
      </c>
      <c r="C1107" s="119">
        <v>46</v>
      </c>
      <c r="D1107" s="119">
        <v>46.95</v>
      </c>
      <c r="E1107" s="119">
        <v>45.25</v>
      </c>
      <c r="F1107" s="119">
        <v>45.65</v>
      </c>
      <c r="G1107" s="119">
        <v>45.7</v>
      </c>
      <c r="H1107" s="119">
        <v>45.95</v>
      </c>
      <c r="I1107" s="119">
        <v>109440</v>
      </c>
      <c r="J1107" s="119">
        <v>5000438.5999999996</v>
      </c>
      <c r="K1107" s="121">
        <v>43131</v>
      </c>
      <c r="L1107" s="119">
        <v>458</v>
      </c>
      <c r="M1107" s="119" t="s">
        <v>1828</v>
      </c>
    </row>
    <row r="1108" spans="1:13">
      <c r="A1108" s="119" t="s">
        <v>1829</v>
      </c>
      <c r="B1108" s="119" t="s">
        <v>397</v>
      </c>
      <c r="C1108" s="119">
        <v>214</v>
      </c>
      <c r="D1108" s="119">
        <v>221.9</v>
      </c>
      <c r="E1108" s="119">
        <v>212</v>
      </c>
      <c r="F1108" s="119">
        <v>218.3</v>
      </c>
      <c r="G1108" s="119">
        <v>218</v>
      </c>
      <c r="H1108" s="119">
        <v>213.4</v>
      </c>
      <c r="I1108" s="119">
        <v>45983</v>
      </c>
      <c r="J1108" s="119">
        <v>10046608.949999999</v>
      </c>
      <c r="K1108" s="121">
        <v>43131</v>
      </c>
      <c r="L1108" s="119">
        <v>671</v>
      </c>
      <c r="M1108" s="119" t="s">
        <v>1830</v>
      </c>
    </row>
    <row r="1109" spans="1:13">
      <c r="A1109" s="119" t="s">
        <v>139</v>
      </c>
      <c r="B1109" s="119" t="s">
        <v>397</v>
      </c>
      <c r="C1109" s="119">
        <v>1289.8</v>
      </c>
      <c r="D1109" s="119">
        <v>1331.3</v>
      </c>
      <c r="E1109" s="119">
        <v>1278.05</v>
      </c>
      <c r="F1109" s="119">
        <v>1301.8499999999999</v>
      </c>
      <c r="G1109" s="119">
        <v>1296.05</v>
      </c>
      <c r="H1109" s="119">
        <v>1289.25</v>
      </c>
      <c r="I1109" s="119">
        <v>518457</v>
      </c>
      <c r="J1109" s="119">
        <v>678466212.25</v>
      </c>
      <c r="K1109" s="121">
        <v>43131</v>
      </c>
      <c r="L1109" s="119">
        <v>17913</v>
      </c>
      <c r="M1109" s="119" t="s">
        <v>1831</v>
      </c>
    </row>
    <row r="1110" spans="1:13">
      <c r="A1110" s="119" t="s">
        <v>2458</v>
      </c>
      <c r="B1110" s="119" t="s">
        <v>397</v>
      </c>
      <c r="C1110" s="119">
        <v>22.45</v>
      </c>
      <c r="D1110" s="119">
        <v>23.25</v>
      </c>
      <c r="E1110" s="119">
        <v>22.15</v>
      </c>
      <c r="F1110" s="119">
        <v>22.6</v>
      </c>
      <c r="G1110" s="119">
        <v>22.5</v>
      </c>
      <c r="H1110" s="119">
        <v>22.15</v>
      </c>
      <c r="I1110" s="119">
        <v>36746</v>
      </c>
      <c r="J1110" s="119">
        <v>832998.05</v>
      </c>
      <c r="K1110" s="121">
        <v>43131</v>
      </c>
      <c r="L1110" s="119">
        <v>174</v>
      </c>
      <c r="M1110" s="119" t="s">
        <v>2459</v>
      </c>
    </row>
    <row r="1111" spans="1:13">
      <c r="A1111" s="119" t="s">
        <v>1832</v>
      </c>
      <c r="B1111" s="119" t="s">
        <v>397</v>
      </c>
      <c r="C1111" s="119">
        <v>606</v>
      </c>
      <c r="D1111" s="119">
        <v>610</v>
      </c>
      <c r="E1111" s="119">
        <v>578.04999999999995</v>
      </c>
      <c r="F1111" s="119">
        <v>584.9</v>
      </c>
      <c r="G1111" s="119">
        <v>590</v>
      </c>
      <c r="H1111" s="119">
        <v>604.35</v>
      </c>
      <c r="I1111" s="119">
        <v>31479</v>
      </c>
      <c r="J1111" s="119">
        <v>18747970.050000001</v>
      </c>
      <c r="K1111" s="121">
        <v>43131</v>
      </c>
      <c r="L1111" s="119">
        <v>1537</v>
      </c>
      <c r="M1111" s="119" t="s">
        <v>1833</v>
      </c>
    </row>
    <row r="1112" spans="1:13">
      <c r="A1112" s="119" t="s">
        <v>1834</v>
      </c>
      <c r="B1112" s="119" t="s">
        <v>397</v>
      </c>
      <c r="C1112" s="119">
        <v>23.3</v>
      </c>
      <c r="D1112" s="119">
        <v>23.4</v>
      </c>
      <c r="E1112" s="119">
        <v>23.1</v>
      </c>
      <c r="F1112" s="119">
        <v>23.2</v>
      </c>
      <c r="G1112" s="119">
        <v>23.2</v>
      </c>
      <c r="H1112" s="119">
        <v>23.3</v>
      </c>
      <c r="I1112" s="119">
        <v>1780421</v>
      </c>
      <c r="J1112" s="119">
        <v>41382043.549999997</v>
      </c>
      <c r="K1112" s="121">
        <v>43131</v>
      </c>
      <c r="L1112" s="119">
        <v>4318</v>
      </c>
      <c r="M1112" s="119" t="s">
        <v>1835</v>
      </c>
    </row>
    <row r="1113" spans="1:13">
      <c r="A1113" s="119" t="s">
        <v>2618</v>
      </c>
      <c r="B1113" s="119" t="s">
        <v>397</v>
      </c>
      <c r="C1113" s="119">
        <v>1200</v>
      </c>
      <c r="D1113" s="119">
        <v>1216</v>
      </c>
      <c r="E1113" s="119">
        <v>1140.05</v>
      </c>
      <c r="F1113" s="119">
        <v>1189.1500000000001</v>
      </c>
      <c r="G1113" s="119">
        <v>1200</v>
      </c>
      <c r="H1113" s="119">
        <v>1200.1500000000001</v>
      </c>
      <c r="I1113" s="119">
        <v>22067</v>
      </c>
      <c r="J1113" s="119">
        <v>26115150.850000001</v>
      </c>
      <c r="K1113" s="121">
        <v>43131</v>
      </c>
      <c r="L1113" s="119">
        <v>1377</v>
      </c>
      <c r="M1113" s="119" t="s">
        <v>2619</v>
      </c>
    </row>
    <row r="1114" spans="1:13">
      <c r="A1114" s="119" t="s">
        <v>2249</v>
      </c>
      <c r="B1114" s="119" t="s">
        <v>397</v>
      </c>
      <c r="C1114" s="119">
        <v>23.3</v>
      </c>
      <c r="D1114" s="119">
        <v>23.55</v>
      </c>
      <c r="E1114" s="119">
        <v>22.8</v>
      </c>
      <c r="F1114" s="119">
        <v>23</v>
      </c>
      <c r="G1114" s="119">
        <v>23.15</v>
      </c>
      <c r="H1114" s="119">
        <v>23.75</v>
      </c>
      <c r="I1114" s="119">
        <v>211228</v>
      </c>
      <c r="J1114" s="119">
        <v>4870093.05</v>
      </c>
      <c r="K1114" s="121">
        <v>43131</v>
      </c>
      <c r="L1114" s="119">
        <v>1349</v>
      </c>
      <c r="M1114" s="119" t="s">
        <v>1836</v>
      </c>
    </row>
    <row r="1115" spans="1:13">
      <c r="A1115" s="119" t="s">
        <v>1837</v>
      </c>
      <c r="B1115" s="119" t="s">
        <v>397</v>
      </c>
      <c r="C1115" s="119">
        <v>690</v>
      </c>
      <c r="D1115" s="119">
        <v>700</v>
      </c>
      <c r="E1115" s="119">
        <v>644.15</v>
      </c>
      <c r="F1115" s="119">
        <v>648.04999999999995</v>
      </c>
      <c r="G1115" s="119">
        <v>650</v>
      </c>
      <c r="H1115" s="119">
        <v>690.55</v>
      </c>
      <c r="I1115" s="119">
        <v>46015</v>
      </c>
      <c r="J1115" s="119">
        <v>30067608.25</v>
      </c>
      <c r="K1115" s="121">
        <v>43131</v>
      </c>
      <c r="L1115" s="119">
        <v>1305</v>
      </c>
      <c r="M1115" s="119" t="s">
        <v>2831</v>
      </c>
    </row>
    <row r="1116" spans="1:13">
      <c r="A1116" s="119" t="s">
        <v>1838</v>
      </c>
      <c r="B1116" s="119" t="s">
        <v>397</v>
      </c>
      <c r="C1116" s="119">
        <v>34.4</v>
      </c>
      <c r="D1116" s="119">
        <v>34.6</v>
      </c>
      <c r="E1116" s="119">
        <v>34.1</v>
      </c>
      <c r="F1116" s="119">
        <v>34.35</v>
      </c>
      <c r="G1116" s="119">
        <v>34.6</v>
      </c>
      <c r="H1116" s="119">
        <v>34.4</v>
      </c>
      <c r="I1116" s="119">
        <v>1033578</v>
      </c>
      <c r="J1116" s="119">
        <v>35370381.5</v>
      </c>
      <c r="K1116" s="121">
        <v>43131</v>
      </c>
      <c r="L1116" s="119">
        <v>11562</v>
      </c>
      <c r="M1116" s="119" t="s">
        <v>1839</v>
      </c>
    </row>
    <row r="1117" spans="1:13">
      <c r="A1117" s="119" t="s">
        <v>1840</v>
      </c>
      <c r="B1117" s="119" t="s">
        <v>397</v>
      </c>
      <c r="C1117" s="119">
        <v>1802</v>
      </c>
      <c r="D1117" s="119">
        <v>1802</v>
      </c>
      <c r="E1117" s="119">
        <v>1750</v>
      </c>
      <c r="F1117" s="119">
        <v>1759.7</v>
      </c>
      <c r="G1117" s="119">
        <v>1755.05</v>
      </c>
      <c r="H1117" s="119">
        <v>1780.9</v>
      </c>
      <c r="I1117" s="119">
        <v>3406</v>
      </c>
      <c r="J1117" s="119">
        <v>6032757.7999999998</v>
      </c>
      <c r="K1117" s="121">
        <v>43131</v>
      </c>
      <c r="L1117" s="119">
        <v>729</v>
      </c>
      <c r="M1117" s="119" t="s">
        <v>1841</v>
      </c>
    </row>
    <row r="1118" spans="1:13">
      <c r="A1118" s="119" t="s">
        <v>1842</v>
      </c>
      <c r="B1118" s="119" t="s">
        <v>397</v>
      </c>
      <c r="C1118" s="119">
        <v>223.45</v>
      </c>
      <c r="D1118" s="119">
        <v>247.9</v>
      </c>
      <c r="E1118" s="119">
        <v>222.1</v>
      </c>
      <c r="F1118" s="119">
        <v>244.2</v>
      </c>
      <c r="G1118" s="119">
        <v>242.55</v>
      </c>
      <c r="H1118" s="119">
        <v>221.4</v>
      </c>
      <c r="I1118" s="119">
        <v>355358</v>
      </c>
      <c r="J1118" s="119">
        <v>84888637.25</v>
      </c>
      <c r="K1118" s="121">
        <v>43131</v>
      </c>
      <c r="L1118" s="119">
        <v>5124</v>
      </c>
      <c r="M1118" s="119" t="s">
        <v>1843</v>
      </c>
    </row>
    <row r="1119" spans="1:13">
      <c r="A1119" s="119" t="s">
        <v>2579</v>
      </c>
      <c r="B1119" s="119" t="s">
        <v>397</v>
      </c>
      <c r="C1119" s="119">
        <v>83.75</v>
      </c>
      <c r="D1119" s="119">
        <v>84.5</v>
      </c>
      <c r="E1119" s="119">
        <v>80.5</v>
      </c>
      <c r="F1119" s="119">
        <v>81.55</v>
      </c>
      <c r="G1119" s="119">
        <v>81.2</v>
      </c>
      <c r="H1119" s="119">
        <v>83.75</v>
      </c>
      <c r="I1119" s="119">
        <v>45362</v>
      </c>
      <c r="J1119" s="119">
        <v>3755598</v>
      </c>
      <c r="K1119" s="121">
        <v>43131</v>
      </c>
      <c r="L1119" s="119">
        <v>923</v>
      </c>
      <c r="M1119" s="119" t="s">
        <v>2580</v>
      </c>
    </row>
    <row r="1120" spans="1:13">
      <c r="A1120" s="119" t="s">
        <v>1845</v>
      </c>
      <c r="B1120" s="119" t="s">
        <v>397</v>
      </c>
      <c r="C1120" s="119">
        <v>112.6</v>
      </c>
      <c r="D1120" s="119">
        <v>119.7</v>
      </c>
      <c r="E1120" s="119">
        <v>109.1</v>
      </c>
      <c r="F1120" s="119">
        <v>113.45</v>
      </c>
      <c r="G1120" s="119">
        <v>114.05</v>
      </c>
      <c r="H1120" s="119">
        <v>112.35</v>
      </c>
      <c r="I1120" s="119">
        <v>129186</v>
      </c>
      <c r="J1120" s="119">
        <v>14740007.699999999</v>
      </c>
      <c r="K1120" s="121">
        <v>43131</v>
      </c>
      <c r="L1120" s="119">
        <v>1940</v>
      </c>
      <c r="M1120" s="119" t="s">
        <v>1846</v>
      </c>
    </row>
    <row r="1121" spans="1:13">
      <c r="A1121" s="119" t="s">
        <v>1847</v>
      </c>
      <c r="B1121" s="119" t="s">
        <v>397</v>
      </c>
      <c r="C1121" s="119">
        <v>847.55</v>
      </c>
      <c r="D1121" s="119">
        <v>848</v>
      </c>
      <c r="E1121" s="119">
        <v>840.5</v>
      </c>
      <c r="F1121" s="119">
        <v>844.8</v>
      </c>
      <c r="G1121" s="119">
        <v>843.3</v>
      </c>
      <c r="H1121" s="119">
        <v>847.55</v>
      </c>
      <c r="I1121" s="119">
        <v>12050</v>
      </c>
      <c r="J1121" s="119">
        <v>10171002.300000001</v>
      </c>
      <c r="K1121" s="121">
        <v>43131</v>
      </c>
      <c r="L1121" s="119">
        <v>655</v>
      </c>
      <c r="M1121" s="119" t="s">
        <v>1848</v>
      </c>
    </row>
    <row r="1122" spans="1:13">
      <c r="A1122" s="119" t="s">
        <v>2832</v>
      </c>
      <c r="B1122" s="119" t="s">
        <v>397</v>
      </c>
      <c r="C1122" s="119">
        <v>408.5</v>
      </c>
      <c r="D1122" s="119">
        <v>421.95</v>
      </c>
      <c r="E1122" s="119">
        <v>405.05</v>
      </c>
      <c r="F1122" s="119">
        <v>415.4</v>
      </c>
      <c r="G1122" s="119">
        <v>416.85</v>
      </c>
      <c r="H1122" s="119">
        <v>414.4</v>
      </c>
      <c r="I1122" s="119">
        <v>6659</v>
      </c>
      <c r="J1122" s="119">
        <v>2776212.15</v>
      </c>
      <c r="K1122" s="121">
        <v>43131</v>
      </c>
      <c r="L1122" s="119">
        <v>105</v>
      </c>
      <c r="M1122" s="119" t="s">
        <v>2833</v>
      </c>
    </row>
    <row r="1123" spans="1:13">
      <c r="A1123" s="119" t="s">
        <v>2587</v>
      </c>
      <c r="B1123" s="119" t="s">
        <v>397</v>
      </c>
      <c r="C1123" s="119">
        <v>99.35</v>
      </c>
      <c r="D1123" s="119">
        <v>100</v>
      </c>
      <c r="E1123" s="119">
        <v>96.8</v>
      </c>
      <c r="F1123" s="119">
        <v>97.5</v>
      </c>
      <c r="G1123" s="119">
        <v>97</v>
      </c>
      <c r="H1123" s="119">
        <v>99.35</v>
      </c>
      <c r="I1123" s="119">
        <v>84075</v>
      </c>
      <c r="J1123" s="119">
        <v>8250144.6500000004</v>
      </c>
      <c r="K1123" s="121">
        <v>43131</v>
      </c>
      <c r="L1123" s="119">
        <v>1092</v>
      </c>
      <c r="M1123" s="119" t="s">
        <v>2588</v>
      </c>
    </row>
    <row r="1124" spans="1:13">
      <c r="A1124" s="119" t="s">
        <v>1849</v>
      </c>
      <c r="B1124" s="119" t="s">
        <v>397</v>
      </c>
      <c r="C1124" s="119">
        <v>55.05</v>
      </c>
      <c r="D1124" s="119">
        <v>57.3</v>
      </c>
      <c r="E1124" s="119">
        <v>55.05</v>
      </c>
      <c r="F1124" s="119">
        <v>56.2</v>
      </c>
      <c r="G1124" s="119">
        <v>56.3</v>
      </c>
      <c r="H1124" s="119">
        <v>55.2</v>
      </c>
      <c r="I1124" s="119">
        <v>1352965</v>
      </c>
      <c r="J1124" s="119">
        <v>76065187</v>
      </c>
      <c r="K1124" s="121">
        <v>43131</v>
      </c>
      <c r="L1124" s="119">
        <v>5553</v>
      </c>
      <c r="M1124" s="119" t="s">
        <v>1850</v>
      </c>
    </row>
    <row r="1125" spans="1:13">
      <c r="A1125" s="119" t="s">
        <v>1851</v>
      </c>
      <c r="B1125" s="119" t="s">
        <v>397</v>
      </c>
      <c r="C1125" s="119">
        <v>561</v>
      </c>
      <c r="D1125" s="119">
        <v>575.5</v>
      </c>
      <c r="E1125" s="119">
        <v>557.9</v>
      </c>
      <c r="F1125" s="119">
        <v>570.1</v>
      </c>
      <c r="G1125" s="119">
        <v>570</v>
      </c>
      <c r="H1125" s="119">
        <v>562.70000000000005</v>
      </c>
      <c r="I1125" s="119">
        <v>579807</v>
      </c>
      <c r="J1125" s="119">
        <v>329164014.85000002</v>
      </c>
      <c r="K1125" s="121">
        <v>43131</v>
      </c>
      <c r="L1125" s="119">
        <v>15187</v>
      </c>
      <c r="M1125" s="119" t="s">
        <v>1852</v>
      </c>
    </row>
    <row r="1126" spans="1:13">
      <c r="A1126" s="119" t="s">
        <v>1853</v>
      </c>
      <c r="B1126" s="119" t="s">
        <v>397</v>
      </c>
      <c r="C1126" s="119">
        <v>1093.95</v>
      </c>
      <c r="D1126" s="119">
        <v>1094</v>
      </c>
      <c r="E1126" s="119">
        <v>1062.5</v>
      </c>
      <c r="F1126" s="119">
        <v>1069.1500000000001</v>
      </c>
      <c r="G1126" s="119">
        <v>1070</v>
      </c>
      <c r="H1126" s="119">
        <v>1086.05</v>
      </c>
      <c r="I1126" s="119">
        <v>9061</v>
      </c>
      <c r="J1126" s="119">
        <v>9710652.6999999993</v>
      </c>
      <c r="K1126" s="121">
        <v>43131</v>
      </c>
      <c r="L1126" s="119">
        <v>3085</v>
      </c>
      <c r="M1126" s="119" t="s">
        <v>2218</v>
      </c>
    </row>
    <row r="1127" spans="1:13">
      <c r="A1127" s="119" t="s">
        <v>1854</v>
      </c>
      <c r="B1127" s="119" t="s">
        <v>397</v>
      </c>
      <c r="C1127" s="119">
        <v>760.55</v>
      </c>
      <c r="D1127" s="119">
        <v>760.55</v>
      </c>
      <c r="E1127" s="119">
        <v>655.55</v>
      </c>
      <c r="F1127" s="119">
        <v>735.35</v>
      </c>
      <c r="G1127" s="119">
        <v>734</v>
      </c>
      <c r="H1127" s="119">
        <v>775.5</v>
      </c>
      <c r="I1127" s="119">
        <v>111530</v>
      </c>
      <c r="J1127" s="119">
        <v>82332708.400000006</v>
      </c>
      <c r="K1127" s="121">
        <v>43131</v>
      </c>
      <c r="L1127" s="119">
        <v>5583</v>
      </c>
      <c r="M1127" s="119" t="s">
        <v>1855</v>
      </c>
    </row>
    <row r="1128" spans="1:13">
      <c r="A1128" s="119" t="s">
        <v>2329</v>
      </c>
      <c r="B1128" s="119" t="s">
        <v>397</v>
      </c>
      <c r="C1128" s="119">
        <v>68.55</v>
      </c>
      <c r="D1128" s="119">
        <v>70.900000000000006</v>
      </c>
      <c r="E1128" s="119">
        <v>67.2</v>
      </c>
      <c r="F1128" s="119">
        <v>68.75</v>
      </c>
      <c r="G1128" s="119">
        <v>67.2</v>
      </c>
      <c r="H1128" s="119">
        <v>68.5</v>
      </c>
      <c r="I1128" s="119">
        <v>10178</v>
      </c>
      <c r="J1128" s="119">
        <v>699376.9</v>
      </c>
      <c r="K1128" s="121">
        <v>43131</v>
      </c>
      <c r="L1128" s="119">
        <v>120</v>
      </c>
      <c r="M1128" s="119" t="s">
        <v>2330</v>
      </c>
    </row>
    <row r="1129" spans="1:13">
      <c r="A1129" s="119" t="s">
        <v>1856</v>
      </c>
      <c r="B1129" s="119" t="s">
        <v>397</v>
      </c>
      <c r="C1129" s="119">
        <v>106.3</v>
      </c>
      <c r="D1129" s="119">
        <v>109.2</v>
      </c>
      <c r="E1129" s="119">
        <v>101.35</v>
      </c>
      <c r="F1129" s="119">
        <v>103.75</v>
      </c>
      <c r="G1129" s="119">
        <v>103.45</v>
      </c>
      <c r="H1129" s="119">
        <v>106.3</v>
      </c>
      <c r="I1129" s="119">
        <v>171477</v>
      </c>
      <c r="J1129" s="119">
        <v>18142456.300000001</v>
      </c>
      <c r="K1129" s="121">
        <v>43131</v>
      </c>
      <c r="L1129" s="119">
        <v>1794</v>
      </c>
      <c r="M1129" s="119" t="s">
        <v>1857</v>
      </c>
    </row>
    <row r="1130" spans="1:13">
      <c r="A1130" s="119" t="s">
        <v>1858</v>
      </c>
      <c r="B1130" s="119" t="s">
        <v>397</v>
      </c>
      <c r="C1130" s="119">
        <v>297.60000000000002</v>
      </c>
      <c r="D1130" s="119">
        <v>308</v>
      </c>
      <c r="E1130" s="119">
        <v>297.25</v>
      </c>
      <c r="F1130" s="119">
        <v>301.45</v>
      </c>
      <c r="G1130" s="119">
        <v>301</v>
      </c>
      <c r="H1130" s="119">
        <v>304.89999999999998</v>
      </c>
      <c r="I1130" s="119">
        <v>154797</v>
      </c>
      <c r="J1130" s="119">
        <v>46983292.75</v>
      </c>
      <c r="K1130" s="121">
        <v>43131</v>
      </c>
      <c r="L1130" s="119">
        <v>3280</v>
      </c>
      <c r="M1130" s="119" t="s">
        <v>1859</v>
      </c>
    </row>
    <row r="1131" spans="1:13">
      <c r="A1131" s="119" t="s">
        <v>2403</v>
      </c>
      <c r="B1131" s="119" t="s">
        <v>397</v>
      </c>
      <c r="C1131" s="119">
        <v>260.35000000000002</v>
      </c>
      <c r="D1131" s="119">
        <v>263.95</v>
      </c>
      <c r="E1131" s="119">
        <v>241.75</v>
      </c>
      <c r="F1131" s="119">
        <v>244.15</v>
      </c>
      <c r="G1131" s="119">
        <v>243</v>
      </c>
      <c r="H1131" s="119">
        <v>259.45</v>
      </c>
      <c r="I1131" s="119">
        <v>158295</v>
      </c>
      <c r="J1131" s="119">
        <v>39841571.350000001</v>
      </c>
      <c r="K1131" s="121">
        <v>43131</v>
      </c>
      <c r="L1131" s="119">
        <v>4040</v>
      </c>
      <c r="M1131" s="119" t="s">
        <v>1887</v>
      </c>
    </row>
    <row r="1132" spans="1:13">
      <c r="A1132" s="119" t="s">
        <v>1860</v>
      </c>
      <c r="B1132" s="119" t="s">
        <v>397</v>
      </c>
      <c r="C1132" s="119">
        <v>1434.9</v>
      </c>
      <c r="D1132" s="119">
        <v>1439.45</v>
      </c>
      <c r="E1132" s="119">
        <v>1416.1</v>
      </c>
      <c r="F1132" s="119">
        <v>1431.95</v>
      </c>
      <c r="G1132" s="119">
        <v>1428.05</v>
      </c>
      <c r="H1132" s="119">
        <v>1432.05</v>
      </c>
      <c r="I1132" s="119">
        <v>1306</v>
      </c>
      <c r="J1132" s="119">
        <v>1864813.95</v>
      </c>
      <c r="K1132" s="121">
        <v>43131</v>
      </c>
      <c r="L1132" s="119">
        <v>136</v>
      </c>
      <c r="M1132" s="119" t="s">
        <v>1861</v>
      </c>
    </row>
    <row r="1133" spans="1:13">
      <c r="A1133" s="119" t="s">
        <v>213</v>
      </c>
      <c r="B1133" s="119" t="s">
        <v>397</v>
      </c>
      <c r="C1133" s="119">
        <v>30.25</v>
      </c>
      <c r="D1133" s="119">
        <v>30.65</v>
      </c>
      <c r="E1133" s="119">
        <v>29.95</v>
      </c>
      <c r="F1133" s="119">
        <v>30.15</v>
      </c>
      <c r="G1133" s="119">
        <v>30.25</v>
      </c>
      <c r="H1133" s="119">
        <v>30.45</v>
      </c>
      <c r="I1133" s="119">
        <v>10059105</v>
      </c>
      <c r="J1133" s="119">
        <v>303904976.44999999</v>
      </c>
      <c r="K1133" s="121">
        <v>43131</v>
      </c>
      <c r="L1133" s="119">
        <v>11827</v>
      </c>
      <c r="M1133" s="119" t="s">
        <v>1862</v>
      </c>
    </row>
    <row r="1134" spans="1:13">
      <c r="A1134" s="119" t="s">
        <v>2257</v>
      </c>
      <c r="B1134" s="119" t="s">
        <v>397</v>
      </c>
      <c r="C1134" s="119">
        <v>378</v>
      </c>
      <c r="D1134" s="119">
        <v>382.5</v>
      </c>
      <c r="E1134" s="119">
        <v>355</v>
      </c>
      <c r="F1134" s="119">
        <v>380.4</v>
      </c>
      <c r="G1134" s="119">
        <v>380</v>
      </c>
      <c r="H1134" s="119">
        <v>377.15</v>
      </c>
      <c r="I1134" s="119">
        <v>50140</v>
      </c>
      <c r="J1134" s="119">
        <v>18615227.149999999</v>
      </c>
      <c r="K1134" s="121">
        <v>43131</v>
      </c>
      <c r="L1134" s="119">
        <v>1888</v>
      </c>
      <c r="M1134" s="119" t="s">
        <v>2258</v>
      </c>
    </row>
    <row r="1135" spans="1:13">
      <c r="A1135" s="119" t="s">
        <v>1863</v>
      </c>
      <c r="B1135" s="119" t="s">
        <v>397</v>
      </c>
      <c r="C1135" s="119">
        <v>468</v>
      </c>
      <c r="D1135" s="119">
        <v>475.25</v>
      </c>
      <c r="E1135" s="119">
        <v>450.2</v>
      </c>
      <c r="F1135" s="119">
        <v>453.3</v>
      </c>
      <c r="G1135" s="119">
        <v>452.5</v>
      </c>
      <c r="H1135" s="119">
        <v>466.4</v>
      </c>
      <c r="I1135" s="119">
        <v>170013</v>
      </c>
      <c r="J1135" s="119">
        <v>78370957.700000003</v>
      </c>
      <c r="K1135" s="121">
        <v>43131</v>
      </c>
      <c r="L1135" s="119">
        <v>4418</v>
      </c>
      <c r="M1135" s="119" t="s">
        <v>1864</v>
      </c>
    </row>
    <row r="1136" spans="1:13">
      <c r="A1136" s="119" t="s">
        <v>2545</v>
      </c>
      <c r="B1136" s="119" t="s">
        <v>397</v>
      </c>
      <c r="C1136" s="119">
        <v>161.30000000000001</v>
      </c>
      <c r="D1136" s="119">
        <v>165.9</v>
      </c>
      <c r="E1136" s="119">
        <v>158.35</v>
      </c>
      <c r="F1136" s="119">
        <v>160.15</v>
      </c>
      <c r="G1136" s="119">
        <v>159.9</v>
      </c>
      <c r="H1136" s="119">
        <v>164</v>
      </c>
      <c r="I1136" s="119">
        <v>37374</v>
      </c>
      <c r="J1136" s="119">
        <v>6029330.75</v>
      </c>
      <c r="K1136" s="121">
        <v>43131</v>
      </c>
      <c r="L1136" s="119">
        <v>812</v>
      </c>
      <c r="M1136" s="119" t="s">
        <v>2546</v>
      </c>
    </row>
    <row r="1137" spans="1:13">
      <c r="A1137" s="119" t="s">
        <v>1865</v>
      </c>
      <c r="B1137" s="119" t="s">
        <v>397</v>
      </c>
      <c r="C1137" s="119">
        <v>41.75</v>
      </c>
      <c r="D1137" s="119">
        <v>41.8</v>
      </c>
      <c r="E1137" s="119">
        <v>39.549999999999997</v>
      </c>
      <c r="F1137" s="119">
        <v>40.75</v>
      </c>
      <c r="G1137" s="119">
        <v>40.799999999999997</v>
      </c>
      <c r="H1137" s="119">
        <v>41.45</v>
      </c>
      <c r="I1137" s="119">
        <v>26275</v>
      </c>
      <c r="J1137" s="119">
        <v>1070613</v>
      </c>
      <c r="K1137" s="121">
        <v>43131</v>
      </c>
      <c r="L1137" s="119">
        <v>138</v>
      </c>
      <c r="M1137" s="119" t="s">
        <v>1866</v>
      </c>
    </row>
    <row r="1138" spans="1:13">
      <c r="A1138" s="119" t="s">
        <v>1867</v>
      </c>
      <c r="B1138" s="119" t="s">
        <v>397</v>
      </c>
      <c r="C1138" s="119">
        <v>41.9</v>
      </c>
      <c r="D1138" s="119">
        <v>44.9</v>
      </c>
      <c r="E1138" s="119">
        <v>41.25</v>
      </c>
      <c r="F1138" s="119">
        <v>43.75</v>
      </c>
      <c r="G1138" s="119">
        <v>44.4</v>
      </c>
      <c r="H1138" s="119">
        <v>42.05</v>
      </c>
      <c r="I1138" s="119">
        <v>3102913</v>
      </c>
      <c r="J1138" s="119">
        <v>135358417.80000001</v>
      </c>
      <c r="K1138" s="121">
        <v>43131</v>
      </c>
      <c r="L1138" s="119">
        <v>3035</v>
      </c>
      <c r="M1138" s="119" t="s">
        <v>1868</v>
      </c>
    </row>
    <row r="1139" spans="1:13">
      <c r="A1139" s="119" t="s">
        <v>1869</v>
      </c>
      <c r="B1139" s="119" t="s">
        <v>397</v>
      </c>
      <c r="C1139" s="119">
        <v>23.7</v>
      </c>
      <c r="D1139" s="119">
        <v>23.7</v>
      </c>
      <c r="E1139" s="119">
        <v>21.6</v>
      </c>
      <c r="F1139" s="119">
        <v>22.45</v>
      </c>
      <c r="G1139" s="119">
        <v>22.5</v>
      </c>
      <c r="H1139" s="119">
        <v>22.35</v>
      </c>
      <c r="I1139" s="119">
        <v>26408</v>
      </c>
      <c r="J1139" s="119">
        <v>590549.30000000005</v>
      </c>
      <c r="K1139" s="121">
        <v>43131</v>
      </c>
      <c r="L1139" s="119">
        <v>135</v>
      </c>
      <c r="M1139" s="119" t="s">
        <v>1870</v>
      </c>
    </row>
    <row r="1140" spans="1:13">
      <c r="A1140" s="119" t="s">
        <v>1871</v>
      </c>
      <c r="B1140" s="119" t="s">
        <v>397</v>
      </c>
      <c r="C1140" s="119">
        <v>24.2</v>
      </c>
      <c r="D1140" s="119">
        <v>25.8</v>
      </c>
      <c r="E1140" s="119">
        <v>23.7</v>
      </c>
      <c r="F1140" s="119">
        <v>24.95</v>
      </c>
      <c r="G1140" s="119">
        <v>25</v>
      </c>
      <c r="H1140" s="119">
        <v>24.95</v>
      </c>
      <c r="I1140" s="119">
        <v>24557</v>
      </c>
      <c r="J1140" s="119">
        <v>608800.25</v>
      </c>
      <c r="K1140" s="121">
        <v>43131</v>
      </c>
      <c r="L1140" s="119">
        <v>92</v>
      </c>
      <c r="M1140" s="119" t="s">
        <v>1872</v>
      </c>
    </row>
    <row r="1141" spans="1:13">
      <c r="A1141" s="119" t="s">
        <v>2547</v>
      </c>
      <c r="B1141" s="119" t="s">
        <v>397</v>
      </c>
      <c r="C1141" s="119">
        <v>131.19999999999999</v>
      </c>
      <c r="D1141" s="119">
        <v>137.44999999999999</v>
      </c>
      <c r="E1141" s="119">
        <v>131.1</v>
      </c>
      <c r="F1141" s="119">
        <v>135.1</v>
      </c>
      <c r="G1141" s="119">
        <v>135.1</v>
      </c>
      <c r="H1141" s="119">
        <v>131.80000000000001</v>
      </c>
      <c r="I1141" s="119">
        <v>68487</v>
      </c>
      <c r="J1141" s="119">
        <v>9171099.5500000007</v>
      </c>
      <c r="K1141" s="121">
        <v>43131</v>
      </c>
      <c r="L1141" s="119">
        <v>1247</v>
      </c>
      <c r="M1141" s="119" t="s">
        <v>2548</v>
      </c>
    </row>
    <row r="1142" spans="1:13">
      <c r="A1142" s="119" t="s">
        <v>2705</v>
      </c>
      <c r="B1142" s="119" t="s">
        <v>397</v>
      </c>
      <c r="C1142" s="119">
        <v>72.900000000000006</v>
      </c>
      <c r="D1142" s="119">
        <v>75.5</v>
      </c>
      <c r="E1142" s="119">
        <v>72.55</v>
      </c>
      <c r="F1142" s="119">
        <v>72.849999999999994</v>
      </c>
      <c r="G1142" s="119">
        <v>72.95</v>
      </c>
      <c r="H1142" s="119">
        <v>72.900000000000006</v>
      </c>
      <c r="I1142" s="119">
        <v>2267739</v>
      </c>
      <c r="J1142" s="119">
        <v>166806202.94999999</v>
      </c>
      <c r="K1142" s="121">
        <v>43131</v>
      </c>
      <c r="L1142" s="119">
        <v>11808</v>
      </c>
      <c r="M1142" s="119" t="s">
        <v>2706</v>
      </c>
    </row>
    <row r="1143" spans="1:13">
      <c r="A1143" s="119" t="s">
        <v>2629</v>
      </c>
      <c r="B1143" s="119" t="s">
        <v>397</v>
      </c>
      <c r="C1143" s="119">
        <v>520.5</v>
      </c>
      <c r="D1143" s="119">
        <v>529</v>
      </c>
      <c r="E1143" s="119">
        <v>520</v>
      </c>
      <c r="F1143" s="119">
        <v>523.1</v>
      </c>
      <c r="G1143" s="119">
        <v>525.1</v>
      </c>
      <c r="H1143" s="119">
        <v>522.5</v>
      </c>
      <c r="I1143" s="119">
        <v>6971</v>
      </c>
      <c r="J1143" s="119">
        <v>3647038.05</v>
      </c>
      <c r="K1143" s="121">
        <v>43131</v>
      </c>
      <c r="L1143" s="119">
        <v>212</v>
      </c>
      <c r="M1143" s="119" t="s">
        <v>2630</v>
      </c>
    </row>
    <row r="1144" spans="1:13">
      <c r="A1144" s="119" t="s">
        <v>2707</v>
      </c>
      <c r="B1144" s="119" t="s">
        <v>397</v>
      </c>
      <c r="C1144" s="119">
        <v>250.9</v>
      </c>
      <c r="D1144" s="119">
        <v>272</v>
      </c>
      <c r="E1144" s="119">
        <v>245.25</v>
      </c>
      <c r="F1144" s="119">
        <v>258.85000000000002</v>
      </c>
      <c r="G1144" s="119">
        <v>256.5</v>
      </c>
      <c r="H1144" s="119">
        <v>248.5</v>
      </c>
      <c r="I1144" s="119">
        <v>34381</v>
      </c>
      <c r="J1144" s="119">
        <v>8962981.1999999993</v>
      </c>
      <c r="K1144" s="121">
        <v>43131</v>
      </c>
      <c r="L1144" s="119">
        <v>838</v>
      </c>
      <c r="M1144" s="119" t="s">
        <v>2708</v>
      </c>
    </row>
    <row r="1145" spans="1:13">
      <c r="A1145" s="119" t="s">
        <v>1873</v>
      </c>
      <c r="B1145" s="119" t="s">
        <v>397</v>
      </c>
      <c r="C1145" s="119">
        <v>96.2</v>
      </c>
      <c r="D1145" s="119">
        <v>97.2</v>
      </c>
      <c r="E1145" s="119">
        <v>94.55</v>
      </c>
      <c r="F1145" s="119">
        <v>95.8</v>
      </c>
      <c r="G1145" s="119">
        <v>95.6</v>
      </c>
      <c r="H1145" s="119">
        <v>96.45</v>
      </c>
      <c r="I1145" s="119">
        <v>1329617</v>
      </c>
      <c r="J1145" s="119">
        <v>127628281.15000001</v>
      </c>
      <c r="K1145" s="121">
        <v>43131</v>
      </c>
      <c r="L1145" s="119">
        <v>19037</v>
      </c>
      <c r="M1145" s="119" t="s">
        <v>1874</v>
      </c>
    </row>
    <row r="1146" spans="1:13">
      <c r="A1146" s="119" t="s">
        <v>230</v>
      </c>
      <c r="B1146" s="119" t="s">
        <v>397</v>
      </c>
      <c r="C1146" s="119">
        <v>1790</v>
      </c>
      <c r="D1146" s="119">
        <v>1827.95</v>
      </c>
      <c r="E1146" s="119">
        <v>1771.2</v>
      </c>
      <c r="F1146" s="119">
        <v>1783.45</v>
      </c>
      <c r="G1146" s="119">
        <v>1781</v>
      </c>
      <c r="H1146" s="119">
        <v>1794.9</v>
      </c>
      <c r="I1146" s="119">
        <v>188183</v>
      </c>
      <c r="J1146" s="119">
        <v>338458666.85000002</v>
      </c>
      <c r="K1146" s="121">
        <v>43131</v>
      </c>
      <c r="L1146" s="119">
        <v>9231</v>
      </c>
      <c r="M1146" s="119" t="s">
        <v>1875</v>
      </c>
    </row>
    <row r="1147" spans="1:13">
      <c r="A1147" s="119" t="s">
        <v>1876</v>
      </c>
      <c r="B1147" s="119" t="s">
        <v>397</v>
      </c>
      <c r="C1147" s="119">
        <v>195</v>
      </c>
      <c r="D1147" s="119">
        <v>196</v>
      </c>
      <c r="E1147" s="119">
        <v>185.6</v>
      </c>
      <c r="F1147" s="119">
        <v>188.65</v>
      </c>
      <c r="G1147" s="119">
        <v>187.05</v>
      </c>
      <c r="H1147" s="119">
        <v>193.55</v>
      </c>
      <c r="I1147" s="119">
        <v>10027</v>
      </c>
      <c r="J1147" s="119">
        <v>1899271.55</v>
      </c>
      <c r="K1147" s="121">
        <v>43131</v>
      </c>
      <c r="L1147" s="119">
        <v>310</v>
      </c>
      <c r="M1147" s="119" t="s">
        <v>1877</v>
      </c>
    </row>
    <row r="1148" spans="1:13">
      <c r="A1148" s="119" t="s">
        <v>1878</v>
      </c>
      <c r="B1148" s="119" t="s">
        <v>397</v>
      </c>
      <c r="C1148" s="119">
        <v>387</v>
      </c>
      <c r="D1148" s="119">
        <v>387</v>
      </c>
      <c r="E1148" s="119">
        <v>365.55</v>
      </c>
      <c r="F1148" s="119">
        <v>376.4</v>
      </c>
      <c r="G1148" s="119">
        <v>374.45</v>
      </c>
      <c r="H1148" s="119">
        <v>381.45</v>
      </c>
      <c r="I1148" s="119">
        <v>155289</v>
      </c>
      <c r="J1148" s="119">
        <v>58403008.450000003</v>
      </c>
      <c r="K1148" s="121">
        <v>43131</v>
      </c>
      <c r="L1148" s="119">
        <v>3433</v>
      </c>
      <c r="M1148" s="119" t="s">
        <v>1879</v>
      </c>
    </row>
    <row r="1149" spans="1:13">
      <c r="A1149" s="119" t="s">
        <v>2709</v>
      </c>
      <c r="B1149" s="119" t="s">
        <v>397</v>
      </c>
      <c r="C1149" s="119">
        <v>1.5</v>
      </c>
      <c r="D1149" s="119">
        <v>1.5</v>
      </c>
      <c r="E1149" s="119">
        <v>1.5</v>
      </c>
      <c r="F1149" s="119">
        <v>1.5</v>
      </c>
      <c r="G1149" s="119">
        <v>1.5</v>
      </c>
      <c r="H1149" s="119">
        <v>1.55</v>
      </c>
      <c r="I1149" s="119">
        <v>501403</v>
      </c>
      <c r="J1149" s="119">
        <v>752104.5</v>
      </c>
      <c r="K1149" s="121">
        <v>43131</v>
      </c>
      <c r="L1149" s="119">
        <v>316</v>
      </c>
      <c r="M1149" s="119" t="s">
        <v>2710</v>
      </c>
    </row>
    <row r="1150" spans="1:13">
      <c r="A1150" s="119" t="s">
        <v>140</v>
      </c>
      <c r="B1150" s="119" t="s">
        <v>397</v>
      </c>
      <c r="C1150" s="119">
        <v>1353.15</v>
      </c>
      <c r="D1150" s="119">
        <v>1405</v>
      </c>
      <c r="E1150" s="119">
        <v>1351.05</v>
      </c>
      <c r="F1150" s="119">
        <v>1379.75</v>
      </c>
      <c r="G1150" s="119">
        <v>1375</v>
      </c>
      <c r="H1150" s="119">
        <v>1374.85</v>
      </c>
      <c r="I1150" s="119">
        <v>755720</v>
      </c>
      <c r="J1150" s="119">
        <v>1042423584.55</v>
      </c>
      <c r="K1150" s="121">
        <v>43131</v>
      </c>
      <c r="L1150" s="119">
        <v>40852</v>
      </c>
      <c r="M1150" s="119" t="s">
        <v>1880</v>
      </c>
    </row>
    <row r="1151" spans="1:13">
      <c r="A1151" s="119" t="s">
        <v>351</v>
      </c>
      <c r="B1151" s="119" t="s">
        <v>397</v>
      </c>
      <c r="C1151" s="119">
        <v>1101.25</v>
      </c>
      <c r="D1151" s="119">
        <v>1128</v>
      </c>
      <c r="E1151" s="119">
        <v>1053.8</v>
      </c>
      <c r="F1151" s="119">
        <v>1067.8499999999999</v>
      </c>
      <c r="G1151" s="119">
        <v>1053.8</v>
      </c>
      <c r="H1151" s="119">
        <v>1099.95</v>
      </c>
      <c r="I1151" s="119">
        <v>13596</v>
      </c>
      <c r="J1151" s="119">
        <v>14921920.199999999</v>
      </c>
      <c r="K1151" s="121">
        <v>43131</v>
      </c>
      <c r="L1151" s="119">
        <v>1339</v>
      </c>
      <c r="M1151" s="119" t="s">
        <v>1881</v>
      </c>
    </row>
    <row r="1152" spans="1:13">
      <c r="A1152" s="119" t="s">
        <v>141</v>
      </c>
      <c r="B1152" s="119" t="s">
        <v>397</v>
      </c>
      <c r="C1152" s="119">
        <v>785</v>
      </c>
      <c r="D1152" s="119">
        <v>785</v>
      </c>
      <c r="E1152" s="119">
        <v>757.5</v>
      </c>
      <c r="F1152" s="119">
        <v>763</v>
      </c>
      <c r="G1152" s="119">
        <v>761.6</v>
      </c>
      <c r="H1152" s="119">
        <v>784.4</v>
      </c>
      <c r="I1152" s="119">
        <v>473863</v>
      </c>
      <c r="J1152" s="119">
        <v>363627734.55000001</v>
      </c>
      <c r="K1152" s="121">
        <v>43131</v>
      </c>
      <c r="L1152" s="119">
        <v>20998</v>
      </c>
      <c r="M1152" s="119" t="s">
        <v>1882</v>
      </c>
    </row>
    <row r="1153" spans="1:13">
      <c r="A1153" s="119" t="s">
        <v>2581</v>
      </c>
      <c r="B1153" s="119" t="s">
        <v>397</v>
      </c>
      <c r="C1153" s="119">
        <v>125</v>
      </c>
      <c r="D1153" s="119">
        <v>129</v>
      </c>
      <c r="E1153" s="119">
        <v>123.3</v>
      </c>
      <c r="F1153" s="119">
        <v>126.65</v>
      </c>
      <c r="G1153" s="119">
        <v>127</v>
      </c>
      <c r="H1153" s="119">
        <v>124.5</v>
      </c>
      <c r="I1153" s="119">
        <v>188937</v>
      </c>
      <c r="J1153" s="119">
        <v>23721869.949999999</v>
      </c>
      <c r="K1153" s="121">
        <v>43131</v>
      </c>
      <c r="L1153" s="119">
        <v>1231</v>
      </c>
      <c r="M1153" s="119" t="s">
        <v>2582</v>
      </c>
    </row>
    <row r="1154" spans="1:13">
      <c r="A1154" s="119" t="s">
        <v>1883</v>
      </c>
      <c r="B1154" s="119" t="s">
        <v>397</v>
      </c>
      <c r="C1154" s="119">
        <v>261.7</v>
      </c>
      <c r="D1154" s="119">
        <v>275.85000000000002</v>
      </c>
      <c r="E1154" s="119">
        <v>260</v>
      </c>
      <c r="F1154" s="119">
        <v>266.60000000000002</v>
      </c>
      <c r="G1154" s="119">
        <v>267.5</v>
      </c>
      <c r="H1154" s="119">
        <v>262.25</v>
      </c>
      <c r="I1154" s="119">
        <v>164680</v>
      </c>
      <c r="J1154" s="119">
        <v>44094157.700000003</v>
      </c>
      <c r="K1154" s="121">
        <v>43131</v>
      </c>
      <c r="L1154" s="119">
        <v>4984</v>
      </c>
      <c r="M1154" s="119" t="s">
        <v>1884</v>
      </c>
    </row>
    <row r="1155" spans="1:13">
      <c r="A1155" s="119" t="s">
        <v>2600</v>
      </c>
      <c r="B1155" s="119" t="s">
        <v>397</v>
      </c>
      <c r="C1155" s="119">
        <v>32.5</v>
      </c>
      <c r="D1155" s="119">
        <v>33.75</v>
      </c>
      <c r="E1155" s="119">
        <v>31.8</v>
      </c>
      <c r="F1155" s="119">
        <v>32.75</v>
      </c>
      <c r="G1155" s="119">
        <v>33.049999999999997</v>
      </c>
      <c r="H1155" s="119">
        <v>32.9</v>
      </c>
      <c r="I1155" s="119">
        <v>231929</v>
      </c>
      <c r="J1155" s="119">
        <v>7486891.2999999998</v>
      </c>
      <c r="K1155" s="121">
        <v>43131</v>
      </c>
      <c r="L1155" s="119">
        <v>1088</v>
      </c>
      <c r="M1155" s="119" t="s">
        <v>2601</v>
      </c>
    </row>
    <row r="1156" spans="1:13">
      <c r="A1156" s="119" t="s">
        <v>2834</v>
      </c>
      <c r="B1156" s="119" t="s">
        <v>397</v>
      </c>
      <c r="C1156" s="119">
        <v>115.1</v>
      </c>
      <c r="D1156" s="119">
        <v>118.8</v>
      </c>
      <c r="E1156" s="119">
        <v>111.5</v>
      </c>
      <c r="F1156" s="119">
        <v>113.55</v>
      </c>
      <c r="G1156" s="119">
        <v>111.7</v>
      </c>
      <c r="H1156" s="119">
        <v>120.15</v>
      </c>
      <c r="I1156" s="119">
        <v>48817</v>
      </c>
      <c r="J1156" s="119">
        <v>5599637.7000000002</v>
      </c>
      <c r="K1156" s="121">
        <v>43131</v>
      </c>
      <c r="L1156" s="119">
        <v>517</v>
      </c>
      <c r="M1156" s="119" t="s">
        <v>2835</v>
      </c>
    </row>
    <row r="1157" spans="1:13">
      <c r="A1157" s="119" t="s">
        <v>1885</v>
      </c>
      <c r="B1157" s="119" t="s">
        <v>397</v>
      </c>
      <c r="C1157" s="119">
        <v>3.7</v>
      </c>
      <c r="D1157" s="119">
        <v>3.8</v>
      </c>
      <c r="E1157" s="119">
        <v>3.65</v>
      </c>
      <c r="F1157" s="119">
        <v>3.7</v>
      </c>
      <c r="G1157" s="119">
        <v>3.75</v>
      </c>
      <c r="H1157" s="119">
        <v>3.7</v>
      </c>
      <c r="I1157" s="119">
        <v>158644</v>
      </c>
      <c r="J1157" s="119">
        <v>588643</v>
      </c>
      <c r="K1157" s="121">
        <v>43131</v>
      </c>
      <c r="L1157" s="119">
        <v>214</v>
      </c>
      <c r="M1157" s="119" t="s">
        <v>1886</v>
      </c>
    </row>
    <row r="1158" spans="1:13">
      <c r="A1158" s="119" t="s">
        <v>2192</v>
      </c>
      <c r="B1158" s="119" t="s">
        <v>397</v>
      </c>
      <c r="C1158" s="119">
        <v>400</v>
      </c>
      <c r="D1158" s="119">
        <v>406.05</v>
      </c>
      <c r="E1158" s="119">
        <v>385.1</v>
      </c>
      <c r="F1158" s="119">
        <v>386.8</v>
      </c>
      <c r="G1158" s="119">
        <v>385.1</v>
      </c>
      <c r="H1158" s="119">
        <v>400.8</v>
      </c>
      <c r="I1158" s="119">
        <v>38272</v>
      </c>
      <c r="J1158" s="119">
        <v>15008939.5</v>
      </c>
      <c r="K1158" s="121">
        <v>43131</v>
      </c>
      <c r="L1158" s="119">
        <v>1233</v>
      </c>
      <c r="M1158" s="119" t="s">
        <v>2404</v>
      </c>
    </row>
    <row r="1159" spans="1:13">
      <c r="A1159" s="119" t="s">
        <v>380</v>
      </c>
      <c r="B1159" s="119" t="s">
        <v>397</v>
      </c>
      <c r="C1159" s="119">
        <v>363</v>
      </c>
      <c r="D1159" s="119">
        <v>381</v>
      </c>
      <c r="E1159" s="119">
        <v>354.5</v>
      </c>
      <c r="F1159" s="119">
        <v>358.85</v>
      </c>
      <c r="G1159" s="119">
        <v>359.55</v>
      </c>
      <c r="H1159" s="119">
        <v>365.05</v>
      </c>
      <c r="I1159" s="119">
        <v>1784736</v>
      </c>
      <c r="J1159" s="119">
        <v>654563821.10000002</v>
      </c>
      <c r="K1159" s="121">
        <v>43131</v>
      </c>
      <c r="L1159" s="119">
        <v>42974</v>
      </c>
      <c r="M1159" s="119" t="s">
        <v>2197</v>
      </c>
    </row>
    <row r="1160" spans="1:13">
      <c r="A1160" s="119" t="s">
        <v>1888</v>
      </c>
      <c r="B1160" s="119" t="s">
        <v>397</v>
      </c>
      <c r="C1160" s="119">
        <v>9.9499999999999993</v>
      </c>
      <c r="D1160" s="119">
        <v>10.25</v>
      </c>
      <c r="E1160" s="119">
        <v>9.75</v>
      </c>
      <c r="F1160" s="119">
        <v>9.85</v>
      </c>
      <c r="G1160" s="119">
        <v>9.8000000000000007</v>
      </c>
      <c r="H1160" s="119">
        <v>9.9499999999999993</v>
      </c>
      <c r="I1160" s="119">
        <v>7644710</v>
      </c>
      <c r="J1160" s="119">
        <v>76327955.650000006</v>
      </c>
      <c r="K1160" s="121">
        <v>43131</v>
      </c>
      <c r="L1160" s="119">
        <v>4256</v>
      </c>
      <c r="M1160" s="119" t="s">
        <v>1889</v>
      </c>
    </row>
    <row r="1161" spans="1:13">
      <c r="A1161" s="119" t="s">
        <v>1890</v>
      </c>
      <c r="B1161" s="119" t="s">
        <v>397</v>
      </c>
      <c r="C1161" s="119">
        <v>354.8</v>
      </c>
      <c r="D1161" s="119">
        <v>354.8</v>
      </c>
      <c r="E1161" s="119">
        <v>338.6</v>
      </c>
      <c r="F1161" s="119">
        <v>341.6</v>
      </c>
      <c r="G1161" s="119">
        <v>340</v>
      </c>
      <c r="H1161" s="119">
        <v>354.25</v>
      </c>
      <c r="I1161" s="119">
        <v>53754</v>
      </c>
      <c r="J1161" s="119">
        <v>18532679.25</v>
      </c>
      <c r="K1161" s="121">
        <v>43131</v>
      </c>
      <c r="L1161" s="119">
        <v>1629</v>
      </c>
      <c r="M1161" s="119" t="s">
        <v>1891</v>
      </c>
    </row>
    <row r="1162" spans="1:13">
      <c r="A1162" s="119" t="s">
        <v>1892</v>
      </c>
      <c r="B1162" s="119" t="s">
        <v>397</v>
      </c>
      <c r="C1162" s="119">
        <v>464.95</v>
      </c>
      <c r="D1162" s="119">
        <v>464.95</v>
      </c>
      <c r="E1162" s="119">
        <v>427</v>
      </c>
      <c r="F1162" s="119">
        <v>448.75</v>
      </c>
      <c r="G1162" s="119">
        <v>450</v>
      </c>
      <c r="H1162" s="119">
        <v>464.95</v>
      </c>
      <c r="I1162" s="119">
        <v>91512</v>
      </c>
      <c r="J1162" s="119">
        <v>40810280.350000001</v>
      </c>
      <c r="K1162" s="121">
        <v>43131</v>
      </c>
      <c r="L1162" s="119">
        <v>1829</v>
      </c>
      <c r="M1162" s="119" t="s">
        <v>1893</v>
      </c>
    </row>
    <row r="1163" spans="1:13">
      <c r="A1163" s="119" t="s">
        <v>1894</v>
      </c>
      <c r="B1163" s="119" t="s">
        <v>397</v>
      </c>
      <c r="C1163" s="119">
        <v>28.55</v>
      </c>
      <c r="D1163" s="119">
        <v>28.65</v>
      </c>
      <c r="E1163" s="119">
        <v>27.45</v>
      </c>
      <c r="F1163" s="119">
        <v>27.7</v>
      </c>
      <c r="G1163" s="119">
        <v>27.7</v>
      </c>
      <c r="H1163" s="119">
        <v>29.5</v>
      </c>
      <c r="I1163" s="119">
        <v>1347172</v>
      </c>
      <c r="J1163" s="119">
        <v>37623413</v>
      </c>
      <c r="K1163" s="121">
        <v>43131</v>
      </c>
      <c r="L1163" s="119">
        <v>4006</v>
      </c>
      <c r="M1163" s="119" t="s">
        <v>1895</v>
      </c>
    </row>
    <row r="1164" spans="1:13">
      <c r="A1164" s="119" t="s">
        <v>1896</v>
      </c>
      <c r="B1164" s="119" t="s">
        <v>397</v>
      </c>
      <c r="C1164" s="119">
        <v>1069</v>
      </c>
      <c r="D1164" s="119">
        <v>1088.0999999999999</v>
      </c>
      <c r="E1164" s="119">
        <v>1016</v>
      </c>
      <c r="F1164" s="119">
        <v>1033.3499999999999</v>
      </c>
      <c r="G1164" s="119">
        <v>1028.55</v>
      </c>
      <c r="H1164" s="119">
        <v>1080.2</v>
      </c>
      <c r="I1164" s="119">
        <v>1904</v>
      </c>
      <c r="J1164" s="119">
        <v>1984565.7</v>
      </c>
      <c r="K1164" s="121">
        <v>43131</v>
      </c>
      <c r="L1164" s="119">
        <v>283</v>
      </c>
      <c r="M1164" s="119" t="s">
        <v>1897</v>
      </c>
    </row>
    <row r="1165" spans="1:13">
      <c r="A1165" s="119" t="s">
        <v>1898</v>
      </c>
      <c r="B1165" s="119" t="s">
        <v>397</v>
      </c>
      <c r="C1165" s="119">
        <v>4850</v>
      </c>
      <c r="D1165" s="119">
        <v>4929.8999999999996</v>
      </c>
      <c r="E1165" s="119">
        <v>4782.05</v>
      </c>
      <c r="F1165" s="119">
        <v>4842.95</v>
      </c>
      <c r="G1165" s="119">
        <v>4850</v>
      </c>
      <c r="H1165" s="119">
        <v>4911.2</v>
      </c>
      <c r="I1165" s="119">
        <v>1821</v>
      </c>
      <c r="J1165" s="119">
        <v>8812669.5999999996</v>
      </c>
      <c r="K1165" s="121">
        <v>43131</v>
      </c>
      <c r="L1165" s="119">
        <v>449</v>
      </c>
      <c r="M1165" s="119" t="s">
        <v>1899</v>
      </c>
    </row>
    <row r="1166" spans="1:13">
      <c r="A1166" s="119" t="s">
        <v>1900</v>
      </c>
      <c r="B1166" s="119" t="s">
        <v>397</v>
      </c>
      <c r="C1166" s="119">
        <v>4.3499999999999996</v>
      </c>
      <c r="D1166" s="119">
        <v>4.45</v>
      </c>
      <c r="E1166" s="119">
        <v>4.25</v>
      </c>
      <c r="F1166" s="119">
        <v>4.3</v>
      </c>
      <c r="G1166" s="119">
        <v>4.3</v>
      </c>
      <c r="H1166" s="119">
        <v>4.3</v>
      </c>
      <c r="I1166" s="119">
        <v>689395</v>
      </c>
      <c r="J1166" s="119">
        <v>2982355</v>
      </c>
      <c r="K1166" s="121">
        <v>43131</v>
      </c>
      <c r="L1166" s="119">
        <v>847</v>
      </c>
      <c r="M1166" s="119" t="s">
        <v>1901</v>
      </c>
    </row>
    <row r="1167" spans="1:13">
      <c r="A1167" s="119" t="s">
        <v>1902</v>
      </c>
      <c r="B1167" s="119" t="s">
        <v>397</v>
      </c>
      <c r="C1167" s="119">
        <v>1855</v>
      </c>
      <c r="D1167" s="119">
        <v>1899</v>
      </c>
      <c r="E1167" s="119">
        <v>1850.65</v>
      </c>
      <c r="F1167" s="119">
        <v>1882.2</v>
      </c>
      <c r="G1167" s="119">
        <v>1881</v>
      </c>
      <c r="H1167" s="119">
        <v>1881</v>
      </c>
      <c r="I1167" s="119">
        <v>66928</v>
      </c>
      <c r="J1167" s="119">
        <v>125942917.45</v>
      </c>
      <c r="K1167" s="121">
        <v>43131</v>
      </c>
      <c r="L1167" s="119">
        <v>2901</v>
      </c>
      <c r="M1167" s="119" t="s">
        <v>1903</v>
      </c>
    </row>
    <row r="1168" spans="1:13">
      <c r="A1168" s="119" t="s">
        <v>2836</v>
      </c>
      <c r="B1168" s="119" t="s">
        <v>397</v>
      </c>
      <c r="C1168" s="119">
        <v>621</v>
      </c>
      <c r="D1168" s="119">
        <v>632.25</v>
      </c>
      <c r="E1168" s="119">
        <v>600</v>
      </c>
      <c r="F1168" s="119">
        <v>603.29999999999995</v>
      </c>
      <c r="G1168" s="119">
        <v>601</v>
      </c>
      <c r="H1168" s="119">
        <v>621.65</v>
      </c>
      <c r="I1168" s="119">
        <v>3383</v>
      </c>
      <c r="J1168" s="119">
        <v>2058326.8</v>
      </c>
      <c r="K1168" s="121">
        <v>43131</v>
      </c>
      <c r="L1168" s="119">
        <v>245</v>
      </c>
      <c r="M1168" s="119" t="s">
        <v>2837</v>
      </c>
    </row>
    <row r="1169" spans="1:13">
      <c r="A1169" s="119" t="s">
        <v>1904</v>
      </c>
      <c r="B1169" s="119" t="s">
        <v>397</v>
      </c>
      <c r="C1169" s="119">
        <v>530.29999999999995</v>
      </c>
      <c r="D1169" s="119">
        <v>536.70000000000005</v>
      </c>
      <c r="E1169" s="119">
        <v>522</v>
      </c>
      <c r="F1169" s="119">
        <v>525.1</v>
      </c>
      <c r="G1169" s="119">
        <v>528</v>
      </c>
      <c r="H1169" s="119">
        <v>532.95000000000005</v>
      </c>
      <c r="I1169" s="119">
        <v>193622</v>
      </c>
      <c r="J1169" s="119">
        <v>102236614.75</v>
      </c>
      <c r="K1169" s="121">
        <v>43131</v>
      </c>
      <c r="L1169" s="119">
        <v>9096</v>
      </c>
      <c r="M1169" s="119" t="s">
        <v>1905</v>
      </c>
    </row>
    <row r="1170" spans="1:13">
      <c r="A1170" s="119" t="s">
        <v>1906</v>
      </c>
      <c r="B1170" s="119" t="s">
        <v>397</v>
      </c>
      <c r="C1170" s="119">
        <v>83.5</v>
      </c>
      <c r="D1170" s="119">
        <v>84.6</v>
      </c>
      <c r="E1170" s="119">
        <v>82.1</v>
      </c>
      <c r="F1170" s="119">
        <v>82.6</v>
      </c>
      <c r="G1170" s="119">
        <v>82.2</v>
      </c>
      <c r="H1170" s="119">
        <v>84.3</v>
      </c>
      <c r="I1170" s="119">
        <v>228263</v>
      </c>
      <c r="J1170" s="119">
        <v>19009488.600000001</v>
      </c>
      <c r="K1170" s="121">
        <v>43131</v>
      </c>
      <c r="L1170" s="119">
        <v>2663</v>
      </c>
      <c r="M1170" s="119" t="s">
        <v>1907</v>
      </c>
    </row>
    <row r="1171" spans="1:13">
      <c r="A1171" s="119" t="s">
        <v>1908</v>
      </c>
      <c r="B1171" s="119" t="s">
        <v>397</v>
      </c>
      <c r="C1171" s="119">
        <v>12.9</v>
      </c>
      <c r="D1171" s="119">
        <v>13</v>
      </c>
      <c r="E1171" s="119">
        <v>12.75</v>
      </c>
      <c r="F1171" s="119">
        <v>12.85</v>
      </c>
      <c r="G1171" s="119">
        <v>12.85</v>
      </c>
      <c r="H1171" s="119">
        <v>13</v>
      </c>
      <c r="I1171" s="119">
        <v>1084370</v>
      </c>
      <c r="J1171" s="119">
        <v>13967407.949999999</v>
      </c>
      <c r="K1171" s="121">
        <v>43131</v>
      </c>
      <c r="L1171" s="119">
        <v>1577</v>
      </c>
      <c r="M1171" s="119" t="s">
        <v>2360</v>
      </c>
    </row>
    <row r="1172" spans="1:13">
      <c r="A1172" s="119" t="s">
        <v>142</v>
      </c>
      <c r="B1172" s="119" t="s">
        <v>397</v>
      </c>
      <c r="C1172" s="119">
        <v>590</v>
      </c>
      <c r="D1172" s="119">
        <v>594.9</v>
      </c>
      <c r="E1172" s="119">
        <v>575.04999999999995</v>
      </c>
      <c r="F1172" s="119">
        <v>579.9</v>
      </c>
      <c r="G1172" s="119">
        <v>580.15</v>
      </c>
      <c r="H1172" s="119">
        <v>591.95000000000005</v>
      </c>
      <c r="I1172" s="119">
        <v>4781423</v>
      </c>
      <c r="J1172" s="119">
        <v>2780384668.1999998</v>
      </c>
      <c r="K1172" s="121">
        <v>43131</v>
      </c>
      <c r="L1172" s="119">
        <v>77279</v>
      </c>
      <c r="M1172" s="119" t="s">
        <v>1909</v>
      </c>
    </row>
    <row r="1173" spans="1:13">
      <c r="A1173" s="119" t="s">
        <v>1910</v>
      </c>
      <c r="B1173" s="119" t="s">
        <v>397</v>
      </c>
      <c r="C1173" s="119">
        <v>407</v>
      </c>
      <c r="D1173" s="119">
        <v>434.6</v>
      </c>
      <c r="E1173" s="119">
        <v>400.5</v>
      </c>
      <c r="F1173" s="119">
        <v>422.35</v>
      </c>
      <c r="G1173" s="119">
        <v>424.05</v>
      </c>
      <c r="H1173" s="119">
        <v>406.8</v>
      </c>
      <c r="I1173" s="119">
        <v>462446</v>
      </c>
      <c r="J1173" s="119">
        <v>192613497.34999999</v>
      </c>
      <c r="K1173" s="121">
        <v>43131</v>
      </c>
      <c r="L1173" s="119">
        <v>8145</v>
      </c>
      <c r="M1173" s="119" t="s">
        <v>2604</v>
      </c>
    </row>
    <row r="1174" spans="1:13">
      <c r="A1174" s="119" t="s">
        <v>143</v>
      </c>
      <c r="B1174" s="119" t="s">
        <v>397</v>
      </c>
      <c r="C1174" s="119">
        <v>1028.8</v>
      </c>
      <c r="D1174" s="119">
        <v>1030</v>
      </c>
      <c r="E1174" s="119">
        <v>1015.6</v>
      </c>
      <c r="F1174" s="119">
        <v>1024.4000000000001</v>
      </c>
      <c r="G1174" s="119">
        <v>1020</v>
      </c>
      <c r="H1174" s="119">
        <v>1027.55</v>
      </c>
      <c r="I1174" s="119">
        <v>491600</v>
      </c>
      <c r="J1174" s="119">
        <v>503427694.25</v>
      </c>
      <c r="K1174" s="121">
        <v>43131</v>
      </c>
      <c r="L1174" s="119">
        <v>15360</v>
      </c>
      <c r="M1174" s="119" t="s">
        <v>1911</v>
      </c>
    </row>
    <row r="1175" spans="1:13">
      <c r="A1175" s="119" t="s">
        <v>1912</v>
      </c>
      <c r="B1175" s="119" t="s">
        <v>397</v>
      </c>
      <c r="C1175" s="119">
        <v>165.1</v>
      </c>
      <c r="D1175" s="119">
        <v>168.9</v>
      </c>
      <c r="E1175" s="119">
        <v>160.44999999999999</v>
      </c>
      <c r="F1175" s="119">
        <v>162.19999999999999</v>
      </c>
      <c r="G1175" s="119">
        <v>161.05000000000001</v>
      </c>
      <c r="H1175" s="119">
        <v>166.15</v>
      </c>
      <c r="I1175" s="119">
        <v>27655</v>
      </c>
      <c r="J1175" s="119">
        <v>4516771.6500000004</v>
      </c>
      <c r="K1175" s="121">
        <v>43131</v>
      </c>
      <c r="L1175" s="119">
        <v>609</v>
      </c>
      <c r="M1175" s="119" t="s">
        <v>1913</v>
      </c>
    </row>
    <row r="1176" spans="1:13">
      <c r="A1176" s="119" t="s">
        <v>1914</v>
      </c>
      <c r="B1176" s="119" t="s">
        <v>397</v>
      </c>
      <c r="C1176" s="119">
        <v>377</v>
      </c>
      <c r="D1176" s="119">
        <v>377</v>
      </c>
      <c r="E1176" s="119">
        <v>368</v>
      </c>
      <c r="F1176" s="119">
        <v>371</v>
      </c>
      <c r="G1176" s="119">
        <v>371</v>
      </c>
      <c r="H1176" s="119">
        <v>380.3</v>
      </c>
      <c r="I1176" s="119">
        <v>30490</v>
      </c>
      <c r="J1176" s="119">
        <v>11293527.25</v>
      </c>
      <c r="K1176" s="121">
        <v>43131</v>
      </c>
      <c r="L1176" s="119">
        <v>2588</v>
      </c>
      <c r="M1176" s="119" t="s">
        <v>1915</v>
      </c>
    </row>
    <row r="1177" spans="1:13">
      <c r="A1177" s="119" t="s">
        <v>1916</v>
      </c>
      <c r="B1177" s="119" t="s">
        <v>397</v>
      </c>
      <c r="C1177" s="119">
        <v>296.25</v>
      </c>
      <c r="D1177" s="119">
        <v>311.75</v>
      </c>
      <c r="E1177" s="119">
        <v>291.55</v>
      </c>
      <c r="F1177" s="119">
        <v>303.75</v>
      </c>
      <c r="G1177" s="119">
        <v>307.60000000000002</v>
      </c>
      <c r="H1177" s="119">
        <v>299.89999999999998</v>
      </c>
      <c r="I1177" s="119">
        <v>86085</v>
      </c>
      <c r="J1177" s="119">
        <v>25686771.25</v>
      </c>
      <c r="K1177" s="121">
        <v>43131</v>
      </c>
      <c r="L1177" s="119">
        <v>4820</v>
      </c>
      <c r="M1177" s="119" t="s">
        <v>1917</v>
      </c>
    </row>
    <row r="1178" spans="1:13">
      <c r="A1178" s="119" t="s">
        <v>1918</v>
      </c>
      <c r="B1178" s="119" t="s">
        <v>397</v>
      </c>
      <c r="C1178" s="119">
        <v>1270</v>
      </c>
      <c r="D1178" s="119">
        <v>1339.7</v>
      </c>
      <c r="E1178" s="119">
        <v>1215.0999999999999</v>
      </c>
      <c r="F1178" s="119">
        <v>1303.25</v>
      </c>
      <c r="G1178" s="119">
        <v>1288.7</v>
      </c>
      <c r="H1178" s="119">
        <v>1258.4000000000001</v>
      </c>
      <c r="I1178" s="119">
        <v>211629</v>
      </c>
      <c r="J1178" s="119">
        <v>271622575.30000001</v>
      </c>
      <c r="K1178" s="121">
        <v>43131</v>
      </c>
      <c r="L1178" s="119">
        <v>10735</v>
      </c>
      <c r="M1178" s="119" t="s">
        <v>1919</v>
      </c>
    </row>
    <row r="1179" spans="1:13">
      <c r="A1179" s="119" t="s">
        <v>2838</v>
      </c>
      <c r="B1179" s="119" t="s">
        <v>397</v>
      </c>
      <c r="C1179" s="119">
        <v>123.3</v>
      </c>
      <c r="D1179" s="119">
        <v>127</v>
      </c>
      <c r="E1179" s="119">
        <v>120.45</v>
      </c>
      <c r="F1179" s="119">
        <v>124.75</v>
      </c>
      <c r="G1179" s="119">
        <v>122</v>
      </c>
      <c r="H1179" s="119">
        <v>125.35</v>
      </c>
      <c r="I1179" s="119">
        <v>74110</v>
      </c>
      <c r="J1179" s="119">
        <v>9232041.3000000007</v>
      </c>
      <c r="K1179" s="121">
        <v>43131</v>
      </c>
      <c r="L1179" s="119">
        <v>507</v>
      </c>
      <c r="M1179" s="119" t="s">
        <v>2839</v>
      </c>
    </row>
    <row r="1180" spans="1:13">
      <c r="A1180" s="119" t="s">
        <v>2434</v>
      </c>
      <c r="B1180" s="119" t="s">
        <v>397</v>
      </c>
      <c r="C1180" s="119">
        <v>2.5</v>
      </c>
      <c r="D1180" s="119">
        <v>2.6</v>
      </c>
      <c r="E1180" s="119">
        <v>2.4</v>
      </c>
      <c r="F1180" s="119">
        <v>2.4500000000000002</v>
      </c>
      <c r="G1180" s="119">
        <v>2.5</v>
      </c>
      <c r="H1180" s="119">
        <v>2.5</v>
      </c>
      <c r="I1180" s="119">
        <v>1017367</v>
      </c>
      <c r="J1180" s="119">
        <v>2576635.7999999998</v>
      </c>
      <c r="K1180" s="121">
        <v>43131</v>
      </c>
      <c r="L1180" s="119">
        <v>318</v>
      </c>
      <c r="M1180" s="119" t="s">
        <v>2435</v>
      </c>
    </row>
    <row r="1181" spans="1:13">
      <c r="A1181" s="119" t="s">
        <v>2549</v>
      </c>
      <c r="B1181" s="119" t="s">
        <v>397</v>
      </c>
      <c r="C1181" s="119">
        <v>3.75</v>
      </c>
      <c r="D1181" s="119">
        <v>3.85</v>
      </c>
      <c r="E1181" s="119">
        <v>3.65</v>
      </c>
      <c r="F1181" s="119">
        <v>3.75</v>
      </c>
      <c r="G1181" s="119">
        <v>3.8</v>
      </c>
      <c r="H1181" s="119">
        <v>3.7</v>
      </c>
      <c r="I1181" s="119">
        <v>52223</v>
      </c>
      <c r="J1181" s="119">
        <v>196443.65</v>
      </c>
      <c r="K1181" s="121">
        <v>43131</v>
      </c>
      <c r="L1181" s="119">
        <v>53</v>
      </c>
      <c r="M1181" s="119" t="s">
        <v>2550</v>
      </c>
    </row>
    <row r="1182" spans="1:13">
      <c r="A1182" s="119" t="s">
        <v>1920</v>
      </c>
      <c r="B1182" s="119" t="s">
        <v>397</v>
      </c>
      <c r="C1182" s="119">
        <v>90</v>
      </c>
      <c r="D1182" s="119">
        <v>91.95</v>
      </c>
      <c r="E1182" s="119">
        <v>89.5</v>
      </c>
      <c r="F1182" s="119">
        <v>90.35</v>
      </c>
      <c r="G1182" s="119">
        <v>90.1</v>
      </c>
      <c r="H1182" s="119">
        <v>89.4</v>
      </c>
      <c r="I1182" s="119">
        <v>17519</v>
      </c>
      <c r="J1182" s="119">
        <v>1586774.25</v>
      </c>
      <c r="K1182" s="121">
        <v>43131</v>
      </c>
      <c r="L1182" s="119">
        <v>299</v>
      </c>
      <c r="M1182" s="119" t="s">
        <v>1921</v>
      </c>
    </row>
    <row r="1183" spans="1:13">
      <c r="A1183" s="119" t="s">
        <v>1922</v>
      </c>
      <c r="B1183" s="119" t="s">
        <v>397</v>
      </c>
      <c r="C1183" s="119">
        <v>408</v>
      </c>
      <c r="D1183" s="119">
        <v>414.2</v>
      </c>
      <c r="E1183" s="119">
        <v>399</v>
      </c>
      <c r="F1183" s="119">
        <v>401.2</v>
      </c>
      <c r="G1183" s="119">
        <v>400</v>
      </c>
      <c r="H1183" s="119">
        <v>411.2</v>
      </c>
      <c r="I1183" s="119">
        <v>91217</v>
      </c>
      <c r="J1183" s="119">
        <v>36996624.350000001</v>
      </c>
      <c r="K1183" s="121">
        <v>43131</v>
      </c>
      <c r="L1183" s="119">
        <v>2491</v>
      </c>
      <c r="M1183" s="119" t="s">
        <v>1923</v>
      </c>
    </row>
    <row r="1184" spans="1:13">
      <c r="A1184" s="119" t="s">
        <v>1924</v>
      </c>
      <c r="B1184" s="119" t="s">
        <v>397</v>
      </c>
      <c r="C1184" s="119">
        <v>98.8</v>
      </c>
      <c r="D1184" s="119">
        <v>100.7</v>
      </c>
      <c r="E1184" s="119">
        <v>97</v>
      </c>
      <c r="F1184" s="119">
        <v>98.05</v>
      </c>
      <c r="G1184" s="119">
        <v>98.85</v>
      </c>
      <c r="H1184" s="119">
        <v>98.85</v>
      </c>
      <c r="I1184" s="119">
        <v>36100</v>
      </c>
      <c r="J1184" s="119">
        <v>3579140</v>
      </c>
      <c r="K1184" s="121">
        <v>43131</v>
      </c>
      <c r="L1184" s="119">
        <v>760</v>
      </c>
      <c r="M1184" s="119" t="s">
        <v>2755</v>
      </c>
    </row>
    <row r="1185" spans="1:13">
      <c r="A1185" s="119" t="s">
        <v>384</v>
      </c>
      <c r="B1185" s="119" t="s">
        <v>397</v>
      </c>
      <c r="C1185" s="119">
        <v>225</v>
      </c>
      <c r="D1185" s="119">
        <v>231.45</v>
      </c>
      <c r="E1185" s="119">
        <v>212.1</v>
      </c>
      <c r="F1185" s="119">
        <v>215</v>
      </c>
      <c r="G1185" s="119">
        <v>214</v>
      </c>
      <c r="H1185" s="119">
        <v>224.45</v>
      </c>
      <c r="I1185" s="119">
        <v>1546034</v>
      </c>
      <c r="J1185" s="119">
        <v>343506035.19999999</v>
      </c>
      <c r="K1185" s="121">
        <v>43131</v>
      </c>
      <c r="L1185" s="119">
        <v>18598</v>
      </c>
      <c r="M1185" s="119" t="s">
        <v>1925</v>
      </c>
    </row>
    <row r="1186" spans="1:13">
      <c r="A1186" s="119" t="s">
        <v>1926</v>
      </c>
      <c r="B1186" s="119" t="s">
        <v>397</v>
      </c>
      <c r="C1186" s="119">
        <v>14.65</v>
      </c>
      <c r="D1186" s="119">
        <v>14.8</v>
      </c>
      <c r="E1186" s="119">
        <v>14.55</v>
      </c>
      <c r="F1186" s="119">
        <v>14.6</v>
      </c>
      <c r="G1186" s="119">
        <v>14.7</v>
      </c>
      <c r="H1186" s="119">
        <v>14.55</v>
      </c>
      <c r="I1186" s="119">
        <v>21012681</v>
      </c>
      <c r="J1186" s="119">
        <v>308090604.25</v>
      </c>
      <c r="K1186" s="121">
        <v>43131</v>
      </c>
      <c r="L1186" s="119">
        <v>12319</v>
      </c>
      <c r="M1186" s="119" t="s">
        <v>1927</v>
      </c>
    </row>
    <row r="1187" spans="1:13">
      <c r="A1187" s="119" t="s">
        <v>1928</v>
      </c>
      <c r="B1187" s="119" t="s">
        <v>397</v>
      </c>
      <c r="C1187" s="119">
        <v>216.95</v>
      </c>
      <c r="D1187" s="119">
        <v>217.9</v>
      </c>
      <c r="E1187" s="119">
        <v>207</v>
      </c>
      <c r="F1187" s="119">
        <v>208.55</v>
      </c>
      <c r="G1187" s="119">
        <v>208.35</v>
      </c>
      <c r="H1187" s="119">
        <v>216.55</v>
      </c>
      <c r="I1187" s="119">
        <v>450987</v>
      </c>
      <c r="J1187" s="119">
        <v>95660039.400000006</v>
      </c>
      <c r="K1187" s="121">
        <v>43131</v>
      </c>
      <c r="L1187" s="119">
        <v>4786</v>
      </c>
      <c r="M1187" s="119" t="s">
        <v>1929</v>
      </c>
    </row>
    <row r="1188" spans="1:13">
      <c r="A1188" s="119" t="s">
        <v>1930</v>
      </c>
      <c r="B1188" s="119" t="s">
        <v>397</v>
      </c>
      <c r="C1188" s="119">
        <v>1960</v>
      </c>
      <c r="D1188" s="119">
        <v>2017</v>
      </c>
      <c r="E1188" s="119">
        <v>1902.25</v>
      </c>
      <c r="F1188" s="119">
        <v>1983.25</v>
      </c>
      <c r="G1188" s="119">
        <v>1976.2</v>
      </c>
      <c r="H1188" s="119">
        <v>1953.35</v>
      </c>
      <c r="I1188" s="119">
        <v>13069</v>
      </c>
      <c r="J1188" s="119">
        <v>25631392.850000001</v>
      </c>
      <c r="K1188" s="121">
        <v>43131</v>
      </c>
      <c r="L1188" s="119">
        <v>2049</v>
      </c>
      <c r="M1188" s="119" t="s">
        <v>1931</v>
      </c>
    </row>
    <row r="1189" spans="1:13">
      <c r="A1189" s="119" t="s">
        <v>1932</v>
      </c>
      <c r="B1189" s="119" t="s">
        <v>397</v>
      </c>
      <c r="C1189" s="119">
        <v>462</v>
      </c>
      <c r="D1189" s="119">
        <v>465</v>
      </c>
      <c r="E1189" s="119">
        <v>450</v>
      </c>
      <c r="F1189" s="119">
        <v>455.15</v>
      </c>
      <c r="G1189" s="119">
        <v>454</v>
      </c>
      <c r="H1189" s="119">
        <v>461.35</v>
      </c>
      <c r="I1189" s="119">
        <v>9748</v>
      </c>
      <c r="J1189" s="119">
        <v>4448994.95</v>
      </c>
      <c r="K1189" s="121">
        <v>43131</v>
      </c>
      <c r="L1189" s="119">
        <v>401</v>
      </c>
      <c r="M1189" s="119" t="s">
        <v>1933</v>
      </c>
    </row>
    <row r="1190" spans="1:13">
      <c r="A1190" s="119" t="s">
        <v>1934</v>
      </c>
      <c r="B1190" s="119" t="s">
        <v>397</v>
      </c>
      <c r="C1190" s="119">
        <v>1837</v>
      </c>
      <c r="D1190" s="119">
        <v>1863.8</v>
      </c>
      <c r="E1190" s="119">
        <v>1751.55</v>
      </c>
      <c r="F1190" s="119">
        <v>1819.2</v>
      </c>
      <c r="G1190" s="119">
        <v>1811</v>
      </c>
      <c r="H1190" s="119">
        <v>1839.4</v>
      </c>
      <c r="I1190" s="119">
        <v>45754</v>
      </c>
      <c r="J1190" s="119">
        <v>82413606.900000006</v>
      </c>
      <c r="K1190" s="121">
        <v>43131</v>
      </c>
      <c r="L1190" s="119">
        <v>6225</v>
      </c>
      <c r="M1190" s="119" t="s">
        <v>1935</v>
      </c>
    </row>
    <row r="1191" spans="1:13">
      <c r="A1191" s="119" t="s">
        <v>1936</v>
      </c>
      <c r="B1191" s="119" t="s">
        <v>397</v>
      </c>
      <c r="C1191" s="119">
        <v>6.4</v>
      </c>
      <c r="D1191" s="119">
        <v>6.7</v>
      </c>
      <c r="E1191" s="119">
        <v>6.25</v>
      </c>
      <c r="F1191" s="119">
        <v>6.5</v>
      </c>
      <c r="G1191" s="119">
        <v>6.45</v>
      </c>
      <c r="H1191" s="119">
        <v>6.45</v>
      </c>
      <c r="I1191" s="119">
        <v>126089</v>
      </c>
      <c r="J1191" s="119">
        <v>817149.75</v>
      </c>
      <c r="K1191" s="121">
        <v>43131</v>
      </c>
      <c r="L1191" s="119">
        <v>391</v>
      </c>
      <c r="M1191" s="119" t="s">
        <v>1937</v>
      </c>
    </row>
    <row r="1192" spans="1:13">
      <c r="A1192" s="119" t="s">
        <v>144</v>
      </c>
      <c r="B1192" s="119" t="s">
        <v>397</v>
      </c>
      <c r="C1192" s="119">
        <v>73</v>
      </c>
      <c r="D1192" s="119">
        <v>73.650000000000006</v>
      </c>
      <c r="E1192" s="119">
        <v>71.849999999999994</v>
      </c>
      <c r="F1192" s="119">
        <v>72.55</v>
      </c>
      <c r="G1192" s="119">
        <v>72.75</v>
      </c>
      <c r="H1192" s="119">
        <v>73.099999999999994</v>
      </c>
      <c r="I1192" s="119">
        <v>4192635</v>
      </c>
      <c r="J1192" s="119">
        <v>304808323.39999998</v>
      </c>
      <c r="K1192" s="121">
        <v>43131</v>
      </c>
      <c r="L1192" s="119">
        <v>12824</v>
      </c>
      <c r="M1192" s="119" t="s">
        <v>1938</v>
      </c>
    </row>
    <row r="1193" spans="1:13">
      <c r="A1193" s="119" t="s">
        <v>1939</v>
      </c>
      <c r="B1193" s="119" t="s">
        <v>397</v>
      </c>
      <c r="C1193" s="119">
        <v>625</v>
      </c>
      <c r="D1193" s="119">
        <v>625</v>
      </c>
      <c r="E1193" s="119">
        <v>592.25</v>
      </c>
      <c r="F1193" s="119">
        <v>599.70000000000005</v>
      </c>
      <c r="G1193" s="119">
        <v>600</v>
      </c>
      <c r="H1193" s="119">
        <v>619.65</v>
      </c>
      <c r="I1193" s="119">
        <v>114182</v>
      </c>
      <c r="J1193" s="119">
        <v>68468448.549999997</v>
      </c>
      <c r="K1193" s="121">
        <v>43131</v>
      </c>
      <c r="L1193" s="119">
        <v>10437</v>
      </c>
      <c r="M1193" s="119" t="s">
        <v>1940</v>
      </c>
    </row>
    <row r="1194" spans="1:13">
      <c r="A1194" s="119" t="s">
        <v>2424</v>
      </c>
      <c r="B1194" s="119" t="s">
        <v>397</v>
      </c>
      <c r="C1194" s="119">
        <v>105.85</v>
      </c>
      <c r="D1194" s="119">
        <v>107.35</v>
      </c>
      <c r="E1194" s="119">
        <v>104</v>
      </c>
      <c r="F1194" s="119">
        <v>105.4</v>
      </c>
      <c r="G1194" s="119">
        <v>105.5</v>
      </c>
      <c r="H1194" s="119">
        <v>105.6</v>
      </c>
      <c r="I1194" s="119">
        <v>1634</v>
      </c>
      <c r="J1194" s="119">
        <v>172659.1</v>
      </c>
      <c r="K1194" s="121">
        <v>43131</v>
      </c>
      <c r="L1194" s="119">
        <v>49</v>
      </c>
      <c r="M1194" s="119" t="s">
        <v>2425</v>
      </c>
    </row>
    <row r="1195" spans="1:13">
      <c r="A1195" s="119" t="s">
        <v>1941</v>
      </c>
      <c r="B1195" s="119" t="s">
        <v>397</v>
      </c>
      <c r="C1195" s="119">
        <v>178.2</v>
      </c>
      <c r="D1195" s="119">
        <v>184.75</v>
      </c>
      <c r="E1195" s="119">
        <v>174.15</v>
      </c>
      <c r="F1195" s="119">
        <v>175.3</v>
      </c>
      <c r="G1195" s="119">
        <v>174.6</v>
      </c>
      <c r="H1195" s="119">
        <v>177.8</v>
      </c>
      <c r="I1195" s="119">
        <v>115006</v>
      </c>
      <c r="J1195" s="119">
        <v>20708336.050000001</v>
      </c>
      <c r="K1195" s="121">
        <v>43131</v>
      </c>
      <c r="L1195" s="119">
        <v>1954</v>
      </c>
      <c r="M1195" s="119" t="s">
        <v>1942</v>
      </c>
    </row>
    <row r="1196" spans="1:13">
      <c r="A1196" s="119" t="s">
        <v>1943</v>
      </c>
      <c r="B1196" s="119" t="s">
        <v>397</v>
      </c>
      <c r="C1196" s="119">
        <v>168.4</v>
      </c>
      <c r="D1196" s="119">
        <v>169.95</v>
      </c>
      <c r="E1196" s="119">
        <v>166.1</v>
      </c>
      <c r="F1196" s="119">
        <v>169</v>
      </c>
      <c r="G1196" s="119">
        <v>169.05</v>
      </c>
      <c r="H1196" s="119">
        <v>168.5</v>
      </c>
      <c r="I1196" s="119">
        <v>253366</v>
      </c>
      <c r="J1196" s="119">
        <v>42589874.75</v>
      </c>
      <c r="K1196" s="121">
        <v>43131</v>
      </c>
      <c r="L1196" s="119">
        <v>12300</v>
      </c>
      <c r="M1196" s="119" t="s">
        <v>1944</v>
      </c>
    </row>
    <row r="1197" spans="1:13">
      <c r="A1197" s="119" t="s">
        <v>1945</v>
      </c>
      <c r="B1197" s="119" t="s">
        <v>397</v>
      </c>
      <c r="C1197" s="119">
        <v>303</v>
      </c>
      <c r="D1197" s="119">
        <v>313</v>
      </c>
      <c r="E1197" s="119">
        <v>292.2</v>
      </c>
      <c r="F1197" s="119">
        <v>294.05</v>
      </c>
      <c r="G1197" s="119">
        <v>294.05</v>
      </c>
      <c r="H1197" s="119">
        <v>300.75</v>
      </c>
      <c r="I1197" s="119">
        <v>60620</v>
      </c>
      <c r="J1197" s="119">
        <v>18201146</v>
      </c>
      <c r="K1197" s="121">
        <v>43131</v>
      </c>
      <c r="L1197" s="119">
        <v>1208</v>
      </c>
      <c r="M1197" s="119" t="s">
        <v>1946</v>
      </c>
    </row>
    <row r="1198" spans="1:13">
      <c r="A1198" s="119" t="s">
        <v>1947</v>
      </c>
      <c r="B1198" s="119" t="s">
        <v>397</v>
      </c>
      <c r="C1198" s="119">
        <v>310</v>
      </c>
      <c r="D1198" s="119">
        <v>315.5</v>
      </c>
      <c r="E1198" s="119">
        <v>303.39999999999998</v>
      </c>
      <c r="F1198" s="119">
        <v>305.55</v>
      </c>
      <c r="G1198" s="119">
        <v>305</v>
      </c>
      <c r="H1198" s="119">
        <v>310.64999999999998</v>
      </c>
      <c r="I1198" s="119">
        <v>88436</v>
      </c>
      <c r="J1198" s="119">
        <v>27269691.600000001</v>
      </c>
      <c r="K1198" s="121">
        <v>43131</v>
      </c>
      <c r="L1198" s="119">
        <v>2550</v>
      </c>
      <c r="M1198" s="119" t="s">
        <v>1948</v>
      </c>
    </row>
    <row r="1199" spans="1:13">
      <c r="A1199" s="119" t="s">
        <v>1949</v>
      </c>
      <c r="B1199" s="119" t="s">
        <v>397</v>
      </c>
      <c r="C1199" s="119">
        <v>33.799999999999997</v>
      </c>
      <c r="D1199" s="119">
        <v>34.65</v>
      </c>
      <c r="E1199" s="119">
        <v>33.200000000000003</v>
      </c>
      <c r="F1199" s="119">
        <v>34.049999999999997</v>
      </c>
      <c r="G1199" s="119">
        <v>34.4</v>
      </c>
      <c r="H1199" s="119">
        <v>33.700000000000003</v>
      </c>
      <c r="I1199" s="119">
        <v>624930</v>
      </c>
      <c r="J1199" s="119">
        <v>21159474.649999999</v>
      </c>
      <c r="K1199" s="121">
        <v>43131</v>
      </c>
      <c r="L1199" s="119">
        <v>2110</v>
      </c>
      <c r="M1199" s="119" t="s">
        <v>1950</v>
      </c>
    </row>
    <row r="1200" spans="1:13">
      <c r="A1200" s="119" t="s">
        <v>1951</v>
      </c>
      <c r="B1200" s="119" t="s">
        <v>397</v>
      </c>
      <c r="C1200" s="119">
        <v>16.55</v>
      </c>
      <c r="D1200" s="119">
        <v>17.2</v>
      </c>
      <c r="E1200" s="119">
        <v>16.5</v>
      </c>
      <c r="F1200" s="119">
        <v>17.05</v>
      </c>
      <c r="G1200" s="119">
        <v>16.95</v>
      </c>
      <c r="H1200" s="119">
        <v>16.8</v>
      </c>
      <c r="I1200" s="119">
        <v>100269</v>
      </c>
      <c r="J1200" s="119">
        <v>1691658.95</v>
      </c>
      <c r="K1200" s="121">
        <v>43131</v>
      </c>
      <c r="L1200" s="119">
        <v>560</v>
      </c>
      <c r="M1200" s="119" t="s">
        <v>1952</v>
      </c>
    </row>
    <row r="1201" spans="1:13">
      <c r="A1201" s="119" t="s">
        <v>2840</v>
      </c>
      <c r="B1201" s="119" t="s">
        <v>397</v>
      </c>
      <c r="C1201" s="119">
        <v>7.25</v>
      </c>
      <c r="D1201" s="119">
        <v>7.7</v>
      </c>
      <c r="E1201" s="119">
        <v>7.25</v>
      </c>
      <c r="F1201" s="119">
        <v>7.3</v>
      </c>
      <c r="G1201" s="119">
        <v>7.3</v>
      </c>
      <c r="H1201" s="119">
        <v>7.5</v>
      </c>
      <c r="I1201" s="119">
        <v>3010</v>
      </c>
      <c r="J1201" s="119">
        <v>22095</v>
      </c>
      <c r="K1201" s="121">
        <v>43131</v>
      </c>
      <c r="L1201" s="119">
        <v>20</v>
      </c>
      <c r="M1201" s="119" t="s">
        <v>2841</v>
      </c>
    </row>
    <row r="1202" spans="1:13">
      <c r="A1202" s="119" t="s">
        <v>2551</v>
      </c>
      <c r="B1202" s="119" t="s">
        <v>397</v>
      </c>
      <c r="C1202" s="119">
        <v>63.5</v>
      </c>
      <c r="D1202" s="119">
        <v>67</v>
      </c>
      <c r="E1202" s="119">
        <v>63.5</v>
      </c>
      <c r="F1202" s="119">
        <v>65.45</v>
      </c>
      <c r="G1202" s="119">
        <v>66</v>
      </c>
      <c r="H1202" s="119">
        <v>64.400000000000006</v>
      </c>
      <c r="I1202" s="119">
        <v>70665</v>
      </c>
      <c r="J1202" s="119">
        <v>4642974.75</v>
      </c>
      <c r="K1202" s="121">
        <v>43131</v>
      </c>
      <c r="L1202" s="119">
        <v>791</v>
      </c>
      <c r="M1202" s="119" t="s">
        <v>2552</v>
      </c>
    </row>
    <row r="1203" spans="1:13">
      <c r="A1203" s="119" t="s">
        <v>2465</v>
      </c>
      <c r="B1203" s="119" t="s">
        <v>397</v>
      </c>
      <c r="C1203" s="119">
        <v>8961.5499999999993</v>
      </c>
      <c r="D1203" s="119">
        <v>9190</v>
      </c>
      <c r="E1203" s="119">
        <v>8950</v>
      </c>
      <c r="F1203" s="119">
        <v>8980</v>
      </c>
      <c r="G1203" s="119">
        <v>8950</v>
      </c>
      <c r="H1203" s="119">
        <v>9120.0499999999993</v>
      </c>
      <c r="I1203" s="119">
        <v>469</v>
      </c>
      <c r="J1203" s="119">
        <v>4238323.9000000004</v>
      </c>
      <c r="K1203" s="121">
        <v>43131</v>
      </c>
      <c r="L1203" s="119">
        <v>221</v>
      </c>
      <c r="M1203" s="119" t="s">
        <v>2466</v>
      </c>
    </row>
    <row r="1204" spans="1:13">
      <c r="A1204" s="119" t="s">
        <v>145</v>
      </c>
      <c r="B1204" s="119" t="s">
        <v>397</v>
      </c>
      <c r="C1204" s="119">
        <v>713.8</v>
      </c>
      <c r="D1204" s="119">
        <v>722</v>
      </c>
      <c r="E1204" s="119">
        <v>708.65</v>
      </c>
      <c r="F1204" s="119">
        <v>719</v>
      </c>
      <c r="G1204" s="119">
        <v>722</v>
      </c>
      <c r="H1204" s="119">
        <v>714.65</v>
      </c>
      <c r="I1204" s="119">
        <v>926013</v>
      </c>
      <c r="J1204" s="119">
        <v>662629338.89999998</v>
      </c>
      <c r="K1204" s="121">
        <v>43131</v>
      </c>
      <c r="L1204" s="119">
        <v>15958</v>
      </c>
      <c r="M1204" s="119" t="s">
        <v>1953</v>
      </c>
    </row>
    <row r="1205" spans="1:13">
      <c r="A1205" s="119" t="s">
        <v>1954</v>
      </c>
      <c r="B1205" s="119" t="s">
        <v>397</v>
      </c>
      <c r="C1205" s="119">
        <v>146.44999999999999</v>
      </c>
      <c r="D1205" s="119">
        <v>147.35</v>
      </c>
      <c r="E1205" s="119">
        <v>142.55000000000001</v>
      </c>
      <c r="F1205" s="119">
        <v>142.94999999999999</v>
      </c>
      <c r="G1205" s="119">
        <v>142.94999999999999</v>
      </c>
      <c r="H1205" s="119">
        <v>145.5</v>
      </c>
      <c r="I1205" s="119">
        <v>715588</v>
      </c>
      <c r="J1205" s="119">
        <v>103452203.34999999</v>
      </c>
      <c r="K1205" s="121">
        <v>43131</v>
      </c>
      <c r="L1205" s="119">
        <v>7454</v>
      </c>
      <c r="M1205" s="119" t="s">
        <v>1955</v>
      </c>
    </row>
    <row r="1206" spans="1:13">
      <c r="A1206" s="119" t="s">
        <v>146</v>
      </c>
      <c r="B1206" s="119" t="s">
        <v>397</v>
      </c>
      <c r="C1206" s="119">
        <v>612.5</v>
      </c>
      <c r="D1206" s="119">
        <v>625</v>
      </c>
      <c r="E1206" s="119">
        <v>611.95000000000005</v>
      </c>
      <c r="F1206" s="119">
        <v>615.35</v>
      </c>
      <c r="G1206" s="119">
        <v>614.45000000000005</v>
      </c>
      <c r="H1206" s="119">
        <v>609.95000000000005</v>
      </c>
      <c r="I1206" s="119">
        <v>602219</v>
      </c>
      <c r="J1206" s="119">
        <v>372757374.14999998</v>
      </c>
      <c r="K1206" s="121">
        <v>43131</v>
      </c>
      <c r="L1206" s="119">
        <v>17178</v>
      </c>
      <c r="M1206" s="119" t="s">
        <v>1956</v>
      </c>
    </row>
    <row r="1207" spans="1:13">
      <c r="A1207" s="119" t="s">
        <v>359</v>
      </c>
      <c r="B1207" s="119" t="s">
        <v>397</v>
      </c>
      <c r="C1207" s="119">
        <v>1082</v>
      </c>
      <c r="D1207" s="119">
        <v>1088.45</v>
      </c>
      <c r="E1207" s="119">
        <v>1046.25</v>
      </c>
      <c r="F1207" s="119">
        <v>1059.8</v>
      </c>
      <c r="G1207" s="119">
        <v>1064.5999999999999</v>
      </c>
      <c r="H1207" s="119">
        <v>1082.8</v>
      </c>
      <c r="I1207" s="119">
        <v>320365</v>
      </c>
      <c r="J1207" s="119">
        <v>341929836.89999998</v>
      </c>
      <c r="K1207" s="121">
        <v>43131</v>
      </c>
      <c r="L1207" s="119">
        <v>10259</v>
      </c>
      <c r="M1207" s="119" t="s">
        <v>1957</v>
      </c>
    </row>
    <row r="1208" spans="1:13">
      <c r="A1208" s="119" t="s">
        <v>147</v>
      </c>
      <c r="B1208" s="119" t="s">
        <v>397</v>
      </c>
      <c r="C1208" s="119">
        <v>302.89999999999998</v>
      </c>
      <c r="D1208" s="119">
        <v>303.7</v>
      </c>
      <c r="E1208" s="119">
        <v>286.10000000000002</v>
      </c>
      <c r="F1208" s="119">
        <v>290.64999999999998</v>
      </c>
      <c r="G1208" s="119">
        <v>291.14999999999998</v>
      </c>
      <c r="H1208" s="119">
        <v>304</v>
      </c>
      <c r="I1208" s="119">
        <v>5397599</v>
      </c>
      <c r="J1208" s="119">
        <v>1592924777.55</v>
      </c>
      <c r="K1208" s="121">
        <v>43131</v>
      </c>
      <c r="L1208" s="119">
        <v>38078</v>
      </c>
      <c r="M1208" s="119" t="s">
        <v>1958</v>
      </c>
    </row>
    <row r="1209" spans="1:13">
      <c r="A1209" s="119" t="s">
        <v>1959</v>
      </c>
      <c r="B1209" s="119" t="s">
        <v>397</v>
      </c>
      <c r="C1209" s="119">
        <v>853</v>
      </c>
      <c r="D1209" s="119">
        <v>860.75</v>
      </c>
      <c r="E1209" s="119">
        <v>832.6</v>
      </c>
      <c r="F1209" s="119">
        <v>846.65</v>
      </c>
      <c r="G1209" s="119">
        <v>845</v>
      </c>
      <c r="H1209" s="119">
        <v>855.25</v>
      </c>
      <c r="I1209" s="119">
        <v>46165</v>
      </c>
      <c r="J1209" s="119">
        <v>38984631.549999997</v>
      </c>
      <c r="K1209" s="121">
        <v>43131</v>
      </c>
      <c r="L1209" s="119">
        <v>2506</v>
      </c>
      <c r="M1209" s="119" t="s">
        <v>1960</v>
      </c>
    </row>
    <row r="1210" spans="1:13">
      <c r="A1210" s="119" t="s">
        <v>1961</v>
      </c>
      <c r="B1210" s="119" t="s">
        <v>397</v>
      </c>
      <c r="C1210" s="119">
        <v>900.3</v>
      </c>
      <c r="D1210" s="119">
        <v>913.05</v>
      </c>
      <c r="E1210" s="119">
        <v>875</v>
      </c>
      <c r="F1210" s="119">
        <v>881.4</v>
      </c>
      <c r="G1210" s="119">
        <v>879.6</v>
      </c>
      <c r="H1210" s="119">
        <v>905.35</v>
      </c>
      <c r="I1210" s="119">
        <v>109821</v>
      </c>
      <c r="J1210" s="119">
        <v>97859632.900000006</v>
      </c>
      <c r="K1210" s="121">
        <v>43131</v>
      </c>
      <c r="L1210" s="119">
        <v>4561</v>
      </c>
      <c r="M1210" s="119" t="s">
        <v>1962</v>
      </c>
    </row>
    <row r="1211" spans="1:13">
      <c r="A1211" s="119" t="s">
        <v>148</v>
      </c>
      <c r="B1211" s="119" t="s">
        <v>397</v>
      </c>
      <c r="C1211" s="119">
        <v>395.5</v>
      </c>
      <c r="D1211" s="119">
        <v>400.95</v>
      </c>
      <c r="E1211" s="119">
        <v>395.25</v>
      </c>
      <c r="F1211" s="119">
        <v>399.5</v>
      </c>
      <c r="G1211" s="119">
        <v>400</v>
      </c>
      <c r="H1211" s="119">
        <v>395.85</v>
      </c>
      <c r="I1211" s="119">
        <v>5111454</v>
      </c>
      <c r="J1211" s="119">
        <v>2037227074.4000001</v>
      </c>
      <c r="K1211" s="121">
        <v>43131</v>
      </c>
      <c r="L1211" s="119">
        <v>65628</v>
      </c>
      <c r="M1211" s="119" t="s">
        <v>1963</v>
      </c>
    </row>
    <row r="1212" spans="1:13">
      <c r="A1212" s="119" t="s">
        <v>149</v>
      </c>
      <c r="B1212" s="119" t="s">
        <v>397</v>
      </c>
      <c r="C1212" s="119">
        <v>225</v>
      </c>
      <c r="D1212" s="119">
        <v>225.95</v>
      </c>
      <c r="E1212" s="119">
        <v>223.35</v>
      </c>
      <c r="F1212" s="119">
        <v>224.55</v>
      </c>
      <c r="G1212" s="119">
        <v>224.65</v>
      </c>
      <c r="H1212" s="119">
        <v>225.1</v>
      </c>
      <c r="I1212" s="119">
        <v>2359630</v>
      </c>
      <c r="J1212" s="119">
        <v>529552991.94999999</v>
      </c>
      <c r="K1212" s="121">
        <v>43131</v>
      </c>
      <c r="L1212" s="119">
        <v>40907</v>
      </c>
      <c r="M1212" s="119" t="s">
        <v>1964</v>
      </c>
    </row>
    <row r="1213" spans="1:13">
      <c r="A1213" s="119" t="s">
        <v>150</v>
      </c>
      <c r="B1213" s="119" t="s">
        <v>397</v>
      </c>
      <c r="C1213" s="119">
        <v>90.4</v>
      </c>
      <c r="D1213" s="119">
        <v>91.2</v>
      </c>
      <c r="E1213" s="119">
        <v>88.55</v>
      </c>
      <c r="F1213" s="119">
        <v>89</v>
      </c>
      <c r="G1213" s="119">
        <v>88.95</v>
      </c>
      <c r="H1213" s="119">
        <v>90.6</v>
      </c>
      <c r="I1213" s="119">
        <v>5862598</v>
      </c>
      <c r="J1213" s="119">
        <v>525863888.44999999</v>
      </c>
      <c r="K1213" s="121">
        <v>43131</v>
      </c>
      <c r="L1213" s="119">
        <v>21475</v>
      </c>
      <c r="M1213" s="119" t="s">
        <v>1965</v>
      </c>
    </row>
    <row r="1214" spans="1:13">
      <c r="A1214" s="119" t="s">
        <v>1966</v>
      </c>
      <c r="B1214" s="119" t="s">
        <v>397</v>
      </c>
      <c r="C1214" s="119">
        <v>1108</v>
      </c>
      <c r="D1214" s="119">
        <v>1120</v>
      </c>
      <c r="E1214" s="119">
        <v>1054.4000000000001</v>
      </c>
      <c r="F1214" s="119">
        <v>1076.8</v>
      </c>
      <c r="G1214" s="119">
        <v>1076.8499999999999</v>
      </c>
      <c r="H1214" s="119">
        <v>1103.7</v>
      </c>
      <c r="I1214" s="119">
        <v>192524</v>
      </c>
      <c r="J1214" s="119">
        <v>210085994.19999999</v>
      </c>
      <c r="K1214" s="121">
        <v>43131</v>
      </c>
      <c r="L1214" s="119">
        <v>7484</v>
      </c>
      <c r="M1214" s="119" t="s">
        <v>1967</v>
      </c>
    </row>
    <row r="1215" spans="1:13">
      <c r="A1215" s="119" t="s">
        <v>151</v>
      </c>
      <c r="B1215" s="119" t="s">
        <v>397</v>
      </c>
      <c r="C1215" s="119">
        <v>735.5</v>
      </c>
      <c r="D1215" s="119">
        <v>747.9</v>
      </c>
      <c r="E1215" s="119">
        <v>701.7</v>
      </c>
      <c r="F1215" s="119">
        <v>705.05</v>
      </c>
      <c r="G1215" s="119">
        <v>706.6</v>
      </c>
      <c r="H1215" s="119">
        <v>775.85</v>
      </c>
      <c r="I1215" s="119">
        <v>12958902</v>
      </c>
      <c r="J1215" s="119">
        <v>9335878228.0499992</v>
      </c>
      <c r="K1215" s="121">
        <v>43131</v>
      </c>
      <c r="L1215" s="119">
        <v>176718</v>
      </c>
      <c r="M1215" s="119" t="s">
        <v>1968</v>
      </c>
    </row>
    <row r="1216" spans="1:13">
      <c r="A1216" s="119" t="s">
        <v>1969</v>
      </c>
      <c r="B1216" s="119" t="s">
        <v>397</v>
      </c>
      <c r="C1216" s="119">
        <v>126.7</v>
      </c>
      <c r="D1216" s="119">
        <v>129.15</v>
      </c>
      <c r="E1216" s="119">
        <v>122.2</v>
      </c>
      <c r="F1216" s="119">
        <v>125.15</v>
      </c>
      <c r="G1216" s="119">
        <v>124.9</v>
      </c>
      <c r="H1216" s="119">
        <v>126.75</v>
      </c>
      <c r="I1216" s="119">
        <v>236285</v>
      </c>
      <c r="J1216" s="119">
        <v>29712928.649999999</v>
      </c>
      <c r="K1216" s="121">
        <v>43131</v>
      </c>
      <c r="L1216" s="119">
        <v>3193</v>
      </c>
      <c r="M1216" s="119" t="s">
        <v>1970</v>
      </c>
    </row>
    <row r="1217" spans="1:13">
      <c r="A1217" s="119" t="s">
        <v>332</v>
      </c>
      <c r="B1217" s="119" t="s">
        <v>397</v>
      </c>
      <c r="C1217" s="119">
        <v>274</v>
      </c>
      <c r="D1217" s="119">
        <v>281.5</v>
      </c>
      <c r="E1217" s="119">
        <v>273</v>
      </c>
      <c r="F1217" s="119">
        <v>280.14999999999998</v>
      </c>
      <c r="G1217" s="119">
        <v>280.5</v>
      </c>
      <c r="H1217" s="119">
        <v>275.39999999999998</v>
      </c>
      <c r="I1217" s="119">
        <v>43185</v>
      </c>
      <c r="J1217" s="119">
        <v>11975561.699999999</v>
      </c>
      <c r="K1217" s="121">
        <v>43131</v>
      </c>
      <c r="L1217" s="119">
        <v>1528</v>
      </c>
      <c r="M1217" s="119" t="s">
        <v>2271</v>
      </c>
    </row>
    <row r="1218" spans="1:13">
      <c r="A1218" s="119" t="s">
        <v>2394</v>
      </c>
      <c r="B1218" s="119" t="s">
        <v>397</v>
      </c>
      <c r="C1218" s="119">
        <v>521.15</v>
      </c>
      <c r="D1218" s="119">
        <v>541</v>
      </c>
      <c r="E1218" s="119">
        <v>515</v>
      </c>
      <c r="F1218" s="119">
        <v>533.95000000000005</v>
      </c>
      <c r="G1218" s="119">
        <v>530</v>
      </c>
      <c r="H1218" s="119">
        <v>526.45000000000005</v>
      </c>
      <c r="I1218" s="119">
        <v>35135</v>
      </c>
      <c r="J1218" s="119">
        <v>18594643.899999999</v>
      </c>
      <c r="K1218" s="121">
        <v>43131</v>
      </c>
      <c r="L1218" s="119">
        <v>1044</v>
      </c>
      <c r="M1218" s="119" t="s">
        <v>2395</v>
      </c>
    </row>
    <row r="1219" spans="1:13">
      <c r="A1219" s="119" t="s">
        <v>1971</v>
      </c>
      <c r="B1219" s="119" t="s">
        <v>397</v>
      </c>
      <c r="C1219" s="119">
        <v>34.75</v>
      </c>
      <c r="D1219" s="119">
        <v>36.75</v>
      </c>
      <c r="E1219" s="119">
        <v>31.8</v>
      </c>
      <c r="F1219" s="119">
        <v>32.450000000000003</v>
      </c>
      <c r="G1219" s="119">
        <v>32.450000000000003</v>
      </c>
      <c r="H1219" s="119">
        <v>35.5</v>
      </c>
      <c r="I1219" s="119">
        <v>1922083</v>
      </c>
      <c r="J1219" s="119">
        <v>67011196.450000003</v>
      </c>
      <c r="K1219" s="121">
        <v>43131</v>
      </c>
      <c r="L1219" s="119">
        <v>7321</v>
      </c>
      <c r="M1219" s="119" t="s">
        <v>1972</v>
      </c>
    </row>
    <row r="1220" spans="1:13">
      <c r="A1220" s="119" t="s">
        <v>2794</v>
      </c>
      <c r="B1220" s="119" t="s">
        <v>397</v>
      </c>
      <c r="C1220" s="119">
        <v>670</v>
      </c>
      <c r="D1220" s="119">
        <v>670</v>
      </c>
      <c r="E1220" s="119">
        <v>640</v>
      </c>
      <c r="F1220" s="119">
        <v>647.15</v>
      </c>
      <c r="G1220" s="119">
        <v>655</v>
      </c>
      <c r="H1220" s="119">
        <v>667.7</v>
      </c>
      <c r="I1220" s="119">
        <v>5795</v>
      </c>
      <c r="J1220" s="119">
        <v>3774534.35</v>
      </c>
      <c r="K1220" s="121">
        <v>43131</v>
      </c>
      <c r="L1220" s="119">
        <v>129</v>
      </c>
      <c r="M1220" s="119" t="s">
        <v>2795</v>
      </c>
    </row>
    <row r="1221" spans="1:13">
      <c r="A1221" s="119" t="s">
        <v>152</v>
      </c>
      <c r="B1221" s="119" t="s">
        <v>397</v>
      </c>
      <c r="C1221" s="119">
        <v>3137</v>
      </c>
      <c r="D1221" s="119">
        <v>3150</v>
      </c>
      <c r="E1221" s="119">
        <v>3098.6</v>
      </c>
      <c r="F1221" s="119">
        <v>3112.35</v>
      </c>
      <c r="G1221" s="119">
        <v>3111.15</v>
      </c>
      <c r="H1221" s="119">
        <v>3152.85</v>
      </c>
      <c r="I1221" s="119">
        <v>1521607</v>
      </c>
      <c r="J1221" s="119">
        <v>4746105492.1000004</v>
      </c>
      <c r="K1221" s="121">
        <v>43131</v>
      </c>
      <c r="L1221" s="119">
        <v>92438</v>
      </c>
      <c r="M1221" s="119" t="s">
        <v>1973</v>
      </c>
    </row>
    <row r="1222" spans="1:13">
      <c r="A1222" s="119" t="s">
        <v>1974</v>
      </c>
      <c r="B1222" s="119" t="s">
        <v>397</v>
      </c>
      <c r="C1222" s="119">
        <v>189.7</v>
      </c>
      <c r="D1222" s="119">
        <v>193.9</v>
      </c>
      <c r="E1222" s="119">
        <v>185.1</v>
      </c>
      <c r="F1222" s="119">
        <v>190.85</v>
      </c>
      <c r="G1222" s="119">
        <v>192.85</v>
      </c>
      <c r="H1222" s="119">
        <v>190.35</v>
      </c>
      <c r="I1222" s="119">
        <v>23999</v>
      </c>
      <c r="J1222" s="119">
        <v>4531305.8499999996</v>
      </c>
      <c r="K1222" s="121">
        <v>43131</v>
      </c>
      <c r="L1222" s="119">
        <v>543</v>
      </c>
      <c r="M1222" s="119" t="s">
        <v>1975</v>
      </c>
    </row>
    <row r="1223" spans="1:13">
      <c r="A1223" s="119" t="s">
        <v>1976</v>
      </c>
      <c r="B1223" s="119" t="s">
        <v>397</v>
      </c>
      <c r="C1223" s="119">
        <v>2320</v>
      </c>
      <c r="D1223" s="119">
        <v>2320</v>
      </c>
      <c r="E1223" s="119">
        <v>2220</v>
      </c>
      <c r="F1223" s="119">
        <v>2242.1</v>
      </c>
      <c r="G1223" s="119">
        <v>2240</v>
      </c>
      <c r="H1223" s="119">
        <v>2292.6999999999998</v>
      </c>
      <c r="I1223" s="119">
        <v>15036</v>
      </c>
      <c r="J1223" s="119">
        <v>33946251.700000003</v>
      </c>
      <c r="K1223" s="121">
        <v>43131</v>
      </c>
      <c r="L1223" s="119">
        <v>2101</v>
      </c>
      <c r="M1223" s="119" t="s">
        <v>1977</v>
      </c>
    </row>
    <row r="1224" spans="1:13">
      <c r="A1224" s="119" t="s">
        <v>153</v>
      </c>
      <c r="B1224" s="119" t="s">
        <v>397</v>
      </c>
      <c r="C1224" s="119">
        <v>602.79999999999995</v>
      </c>
      <c r="D1224" s="119">
        <v>626.20000000000005</v>
      </c>
      <c r="E1224" s="119">
        <v>597</v>
      </c>
      <c r="F1224" s="119">
        <v>612.65</v>
      </c>
      <c r="G1224" s="119">
        <v>611</v>
      </c>
      <c r="H1224" s="119">
        <v>602.95000000000005</v>
      </c>
      <c r="I1224" s="119">
        <v>7244068</v>
      </c>
      <c r="J1224" s="119">
        <v>4445806560.3999996</v>
      </c>
      <c r="K1224" s="121">
        <v>43131</v>
      </c>
      <c r="L1224" s="119">
        <v>120313</v>
      </c>
      <c r="M1224" s="119" t="s">
        <v>1978</v>
      </c>
    </row>
    <row r="1225" spans="1:13">
      <c r="A1225" s="119" t="s">
        <v>1979</v>
      </c>
      <c r="B1225" s="119" t="s">
        <v>397</v>
      </c>
      <c r="C1225" s="119">
        <v>380</v>
      </c>
      <c r="D1225" s="119">
        <v>387.55</v>
      </c>
      <c r="E1225" s="119">
        <v>372.05</v>
      </c>
      <c r="F1225" s="119">
        <v>376.25</v>
      </c>
      <c r="G1225" s="119">
        <v>374.75</v>
      </c>
      <c r="H1225" s="119">
        <v>380</v>
      </c>
      <c r="I1225" s="119">
        <v>138610</v>
      </c>
      <c r="J1225" s="119">
        <v>52731097.700000003</v>
      </c>
      <c r="K1225" s="121">
        <v>43131</v>
      </c>
      <c r="L1225" s="119">
        <v>3681</v>
      </c>
      <c r="M1225" s="119" t="s">
        <v>1980</v>
      </c>
    </row>
    <row r="1226" spans="1:13">
      <c r="A1226" s="119" t="s">
        <v>2573</v>
      </c>
      <c r="B1226" s="119" t="s">
        <v>397</v>
      </c>
      <c r="C1226" s="119">
        <v>385.1</v>
      </c>
      <c r="D1226" s="119">
        <v>394.6</v>
      </c>
      <c r="E1226" s="119">
        <v>370.5</v>
      </c>
      <c r="F1226" s="119">
        <v>378.65</v>
      </c>
      <c r="G1226" s="119">
        <v>377.15</v>
      </c>
      <c r="H1226" s="119">
        <v>391.1</v>
      </c>
      <c r="I1226" s="119">
        <v>59325</v>
      </c>
      <c r="J1226" s="119">
        <v>22643766.149999999</v>
      </c>
      <c r="K1226" s="121">
        <v>43131</v>
      </c>
      <c r="L1226" s="119">
        <v>3279</v>
      </c>
      <c r="M1226" s="119" t="s">
        <v>2574</v>
      </c>
    </row>
    <row r="1227" spans="1:13">
      <c r="A1227" s="119" t="s">
        <v>2396</v>
      </c>
      <c r="B1227" s="119" t="s">
        <v>397</v>
      </c>
      <c r="C1227" s="119">
        <v>68</v>
      </c>
      <c r="D1227" s="119">
        <v>68.95</v>
      </c>
      <c r="E1227" s="119">
        <v>66.8</v>
      </c>
      <c r="F1227" s="119">
        <v>67.150000000000006</v>
      </c>
      <c r="G1227" s="119">
        <v>67.599999999999994</v>
      </c>
      <c r="H1227" s="119">
        <v>68.599999999999994</v>
      </c>
      <c r="I1227" s="119">
        <v>38042</v>
      </c>
      <c r="J1227" s="119">
        <v>2576101.7000000002</v>
      </c>
      <c r="K1227" s="121">
        <v>43131</v>
      </c>
      <c r="L1227" s="119">
        <v>503</v>
      </c>
      <c r="M1227" s="119" t="s">
        <v>2397</v>
      </c>
    </row>
    <row r="1228" spans="1:13">
      <c r="A1228" s="119" t="s">
        <v>1981</v>
      </c>
      <c r="B1228" s="119" t="s">
        <v>397</v>
      </c>
      <c r="C1228" s="119">
        <v>64.8</v>
      </c>
      <c r="D1228" s="119">
        <v>68.400000000000006</v>
      </c>
      <c r="E1228" s="119">
        <v>63.95</v>
      </c>
      <c r="F1228" s="119">
        <v>66.55</v>
      </c>
      <c r="G1228" s="119">
        <v>66.849999999999994</v>
      </c>
      <c r="H1228" s="119">
        <v>64.7</v>
      </c>
      <c r="I1228" s="119">
        <v>823035</v>
      </c>
      <c r="J1228" s="119">
        <v>55182608.5</v>
      </c>
      <c r="K1228" s="121">
        <v>43131</v>
      </c>
      <c r="L1228" s="119">
        <v>1758</v>
      </c>
      <c r="M1228" s="119" t="s">
        <v>1982</v>
      </c>
    </row>
    <row r="1229" spans="1:13">
      <c r="A1229" s="119" t="s">
        <v>1983</v>
      </c>
      <c r="B1229" s="119" t="s">
        <v>397</v>
      </c>
      <c r="C1229" s="119">
        <v>104.55</v>
      </c>
      <c r="D1229" s="119">
        <v>105.7</v>
      </c>
      <c r="E1229" s="119">
        <v>100.8</v>
      </c>
      <c r="F1229" s="119">
        <v>103.45</v>
      </c>
      <c r="G1229" s="119">
        <v>103.05</v>
      </c>
      <c r="H1229" s="119">
        <v>104.45</v>
      </c>
      <c r="I1229" s="119">
        <v>968938</v>
      </c>
      <c r="J1229" s="119">
        <v>100468501.25</v>
      </c>
      <c r="K1229" s="121">
        <v>43131</v>
      </c>
      <c r="L1229" s="119">
        <v>5971</v>
      </c>
      <c r="M1229" s="119" t="s">
        <v>1984</v>
      </c>
    </row>
    <row r="1230" spans="1:13">
      <c r="A1230" s="119" t="s">
        <v>1985</v>
      </c>
      <c r="B1230" s="119" t="s">
        <v>397</v>
      </c>
      <c r="C1230" s="119">
        <v>160</v>
      </c>
      <c r="D1230" s="119">
        <v>161.19999999999999</v>
      </c>
      <c r="E1230" s="119">
        <v>154.19999999999999</v>
      </c>
      <c r="F1230" s="119">
        <v>155.1</v>
      </c>
      <c r="G1230" s="119">
        <v>154.9</v>
      </c>
      <c r="H1230" s="119">
        <v>160.94999999999999</v>
      </c>
      <c r="I1230" s="119">
        <v>496810</v>
      </c>
      <c r="J1230" s="119">
        <v>78014126.599999994</v>
      </c>
      <c r="K1230" s="121">
        <v>43131</v>
      </c>
      <c r="L1230" s="119">
        <v>3795</v>
      </c>
      <c r="M1230" s="119" t="s">
        <v>1986</v>
      </c>
    </row>
    <row r="1231" spans="1:13">
      <c r="A1231" s="119" t="s">
        <v>1987</v>
      </c>
      <c r="B1231" s="119" t="s">
        <v>397</v>
      </c>
      <c r="C1231" s="119">
        <v>55</v>
      </c>
      <c r="D1231" s="119">
        <v>55.55</v>
      </c>
      <c r="E1231" s="119">
        <v>53.8</v>
      </c>
      <c r="F1231" s="119">
        <v>54.25</v>
      </c>
      <c r="G1231" s="119">
        <v>54.2</v>
      </c>
      <c r="H1231" s="119">
        <v>54.4</v>
      </c>
      <c r="I1231" s="119">
        <v>15622</v>
      </c>
      <c r="J1231" s="119">
        <v>848680.8</v>
      </c>
      <c r="K1231" s="121">
        <v>43131</v>
      </c>
      <c r="L1231" s="119">
        <v>197</v>
      </c>
      <c r="M1231" s="119" t="s">
        <v>1988</v>
      </c>
    </row>
    <row r="1232" spans="1:13">
      <c r="A1232" s="119" t="s">
        <v>2842</v>
      </c>
      <c r="B1232" s="119" t="s">
        <v>397</v>
      </c>
      <c r="C1232" s="119">
        <v>571.9</v>
      </c>
      <c r="D1232" s="119">
        <v>573</v>
      </c>
      <c r="E1232" s="119">
        <v>555.35</v>
      </c>
      <c r="F1232" s="119">
        <v>569.4</v>
      </c>
      <c r="G1232" s="119">
        <v>569.9</v>
      </c>
      <c r="H1232" s="119">
        <v>573.9</v>
      </c>
      <c r="I1232" s="119">
        <v>22253</v>
      </c>
      <c r="J1232" s="119">
        <v>12619953.9</v>
      </c>
      <c r="K1232" s="121">
        <v>43131</v>
      </c>
      <c r="L1232" s="119">
        <v>336</v>
      </c>
      <c r="M1232" s="119" t="s">
        <v>2843</v>
      </c>
    </row>
    <row r="1233" spans="1:13">
      <c r="A1233" s="119" t="s">
        <v>2420</v>
      </c>
      <c r="B1233" s="119" t="s">
        <v>397</v>
      </c>
      <c r="C1233" s="119">
        <v>605.04999999999995</v>
      </c>
      <c r="D1233" s="119">
        <v>611.95000000000005</v>
      </c>
      <c r="E1233" s="119">
        <v>580</v>
      </c>
      <c r="F1233" s="119">
        <v>586.35</v>
      </c>
      <c r="G1233" s="119">
        <v>593</v>
      </c>
      <c r="H1233" s="119">
        <v>604.1</v>
      </c>
      <c r="I1233" s="119">
        <v>1121</v>
      </c>
      <c r="J1233" s="119">
        <v>666838.65</v>
      </c>
      <c r="K1233" s="121">
        <v>43131</v>
      </c>
      <c r="L1233" s="119">
        <v>182</v>
      </c>
      <c r="M1233" s="119" t="s">
        <v>2421</v>
      </c>
    </row>
    <row r="1234" spans="1:13">
      <c r="A1234" s="119" t="s">
        <v>215</v>
      </c>
      <c r="B1234" s="119" t="s">
        <v>397</v>
      </c>
      <c r="C1234" s="119">
        <v>1212.05</v>
      </c>
      <c r="D1234" s="119">
        <v>1260</v>
      </c>
      <c r="E1234" s="119">
        <v>1181.4000000000001</v>
      </c>
      <c r="F1234" s="119">
        <v>1238.5</v>
      </c>
      <c r="G1234" s="119">
        <v>1232.3499999999999</v>
      </c>
      <c r="H1234" s="119">
        <v>1220.0999999999999</v>
      </c>
      <c r="I1234" s="119">
        <v>28218</v>
      </c>
      <c r="J1234" s="119">
        <v>34046704</v>
      </c>
      <c r="K1234" s="121">
        <v>43131</v>
      </c>
      <c r="L1234" s="119">
        <v>4955</v>
      </c>
      <c r="M1234" s="119" t="s">
        <v>1989</v>
      </c>
    </row>
    <row r="1235" spans="1:13">
      <c r="A1235" s="119" t="s">
        <v>1990</v>
      </c>
      <c r="B1235" s="119" t="s">
        <v>397</v>
      </c>
      <c r="C1235" s="119">
        <v>51.3</v>
      </c>
      <c r="D1235" s="119">
        <v>54</v>
      </c>
      <c r="E1235" s="119">
        <v>51.3</v>
      </c>
      <c r="F1235" s="119">
        <v>52</v>
      </c>
      <c r="G1235" s="119">
        <v>51.7</v>
      </c>
      <c r="H1235" s="119">
        <v>51.5</v>
      </c>
      <c r="I1235" s="119">
        <v>14949</v>
      </c>
      <c r="J1235" s="119">
        <v>787891.5</v>
      </c>
      <c r="K1235" s="121">
        <v>43131</v>
      </c>
      <c r="L1235" s="119">
        <v>203</v>
      </c>
      <c r="M1235" s="119" t="s">
        <v>1991</v>
      </c>
    </row>
    <row r="1236" spans="1:13">
      <c r="A1236" s="119" t="s">
        <v>1992</v>
      </c>
      <c r="B1236" s="119" t="s">
        <v>397</v>
      </c>
      <c r="C1236" s="119">
        <v>237.7</v>
      </c>
      <c r="D1236" s="119">
        <v>239.6</v>
      </c>
      <c r="E1236" s="119">
        <v>232.3</v>
      </c>
      <c r="F1236" s="119">
        <v>234.2</v>
      </c>
      <c r="G1236" s="119">
        <v>233.8</v>
      </c>
      <c r="H1236" s="119">
        <v>239.7</v>
      </c>
      <c r="I1236" s="119">
        <v>310300</v>
      </c>
      <c r="J1236" s="119">
        <v>72859022.599999994</v>
      </c>
      <c r="K1236" s="121">
        <v>43131</v>
      </c>
      <c r="L1236" s="119">
        <v>6564</v>
      </c>
      <c r="M1236" s="119" t="s">
        <v>1993</v>
      </c>
    </row>
    <row r="1237" spans="1:13">
      <c r="A1237" s="119" t="s">
        <v>1994</v>
      </c>
      <c r="B1237" s="119" t="s">
        <v>397</v>
      </c>
      <c r="C1237" s="119">
        <v>685</v>
      </c>
      <c r="D1237" s="119">
        <v>692.05</v>
      </c>
      <c r="E1237" s="119">
        <v>683.35</v>
      </c>
      <c r="F1237" s="119">
        <v>689.35</v>
      </c>
      <c r="G1237" s="119">
        <v>687</v>
      </c>
      <c r="H1237" s="119">
        <v>689.75</v>
      </c>
      <c r="I1237" s="119">
        <v>23410</v>
      </c>
      <c r="J1237" s="119">
        <v>16118539.050000001</v>
      </c>
      <c r="K1237" s="121">
        <v>43131</v>
      </c>
      <c r="L1237" s="119">
        <v>1927</v>
      </c>
      <c r="M1237" s="119" t="s">
        <v>1995</v>
      </c>
    </row>
    <row r="1238" spans="1:13">
      <c r="A1238" s="119" t="s">
        <v>1996</v>
      </c>
      <c r="B1238" s="119" t="s">
        <v>397</v>
      </c>
      <c r="C1238" s="119">
        <v>6973.7</v>
      </c>
      <c r="D1238" s="119">
        <v>6973.7</v>
      </c>
      <c r="E1238" s="119">
        <v>6820</v>
      </c>
      <c r="F1238" s="119">
        <v>6832</v>
      </c>
      <c r="G1238" s="119">
        <v>6824.5</v>
      </c>
      <c r="H1238" s="119">
        <v>6865.6</v>
      </c>
      <c r="I1238" s="119">
        <v>1279</v>
      </c>
      <c r="J1238" s="119">
        <v>8775748.25</v>
      </c>
      <c r="K1238" s="121">
        <v>43131</v>
      </c>
      <c r="L1238" s="119">
        <v>465</v>
      </c>
      <c r="M1238" s="119" t="s">
        <v>1997</v>
      </c>
    </row>
    <row r="1239" spans="1:13">
      <c r="A1239" s="119" t="s">
        <v>2784</v>
      </c>
      <c r="B1239" s="119" t="s">
        <v>397</v>
      </c>
      <c r="C1239" s="119">
        <v>699.25</v>
      </c>
      <c r="D1239" s="119">
        <v>699.25</v>
      </c>
      <c r="E1239" s="119">
        <v>683.25</v>
      </c>
      <c r="F1239" s="119">
        <v>689.15</v>
      </c>
      <c r="G1239" s="119">
        <v>690</v>
      </c>
      <c r="H1239" s="119">
        <v>696.7</v>
      </c>
      <c r="I1239" s="119">
        <v>23349</v>
      </c>
      <c r="J1239" s="119">
        <v>16100777.85</v>
      </c>
      <c r="K1239" s="121">
        <v>43131</v>
      </c>
      <c r="L1239" s="119">
        <v>679</v>
      </c>
      <c r="M1239" s="119" t="s">
        <v>2785</v>
      </c>
    </row>
    <row r="1240" spans="1:13">
      <c r="A1240" s="119" t="s">
        <v>1998</v>
      </c>
      <c r="B1240" s="119" t="s">
        <v>397</v>
      </c>
      <c r="C1240" s="119">
        <v>554.79999999999995</v>
      </c>
      <c r="D1240" s="119">
        <v>567.95000000000005</v>
      </c>
      <c r="E1240" s="119">
        <v>549</v>
      </c>
      <c r="F1240" s="119">
        <v>550.75</v>
      </c>
      <c r="G1240" s="119">
        <v>550</v>
      </c>
      <c r="H1240" s="119">
        <v>551.6</v>
      </c>
      <c r="I1240" s="119">
        <v>8878</v>
      </c>
      <c r="J1240" s="119">
        <v>4911037.05</v>
      </c>
      <c r="K1240" s="121">
        <v>43131</v>
      </c>
      <c r="L1240" s="119">
        <v>481</v>
      </c>
      <c r="M1240" s="119" t="s">
        <v>1999</v>
      </c>
    </row>
    <row r="1241" spans="1:13">
      <c r="A1241" s="119" t="s">
        <v>2934</v>
      </c>
      <c r="B1241" s="119" t="s">
        <v>397</v>
      </c>
      <c r="C1241" s="119">
        <v>268.89999999999998</v>
      </c>
      <c r="D1241" s="119">
        <v>268.95</v>
      </c>
      <c r="E1241" s="119">
        <v>261.8</v>
      </c>
      <c r="F1241" s="119">
        <v>267.25</v>
      </c>
      <c r="G1241" s="119">
        <v>266.75</v>
      </c>
      <c r="H1241" s="119">
        <v>267.25</v>
      </c>
      <c r="I1241" s="119">
        <v>16116</v>
      </c>
      <c r="J1241" s="119">
        <v>4269176.7</v>
      </c>
      <c r="K1241" s="121">
        <v>43131</v>
      </c>
      <c r="L1241" s="119">
        <v>366</v>
      </c>
      <c r="M1241" s="119" t="s">
        <v>2935</v>
      </c>
    </row>
    <row r="1242" spans="1:13">
      <c r="A1242" s="119" t="s">
        <v>2000</v>
      </c>
      <c r="B1242" s="119" t="s">
        <v>397</v>
      </c>
      <c r="C1242" s="119">
        <v>614.9</v>
      </c>
      <c r="D1242" s="119">
        <v>625</v>
      </c>
      <c r="E1242" s="119">
        <v>598.29999999999995</v>
      </c>
      <c r="F1242" s="119">
        <v>613.75</v>
      </c>
      <c r="G1242" s="119">
        <v>623</v>
      </c>
      <c r="H1242" s="119">
        <v>613.65</v>
      </c>
      <c r="I1242" s="119">
        <v>17417</v>
      </c>
      <c r="J1242" s="119">
        <v>10684667.65</v>
      </c>
      <c r="K1242" s="121">
        <v>43131</v>
      </c>
      <c r="L1242" s="119">
        <v>865</v>
      </c>
      <c r="M1242" s="119" t="s">
        <v>2001</v>
      </c>
    </row>
    <row r="1243" spans="1:13">
      <c r="A1243" s="119" t="s">
        <v>2553</v>
      </c>
      <c r="B1243" s="119" t="s">
        <v>397</v>
      </c>
      <c r="C1243" s="119">
        <v>65</v>
      </c>
      <c r="D1243" s="119">
        <v>66.900000000000006</v>
      </c>
      <c r="E1243" s="119">
        <v>62.25</v>
      </c>
      <c r="F1243" s="119">
        <v>62.25</v>
      </c>
      <c r="G1243" s="119">
        <v>62.25</v>
      </c>
      <c r="H1243" s="119">
        <v>65.5</v>
      </c>
      <c r="I1243" s="119">
        <v>9472</v>
      </c>
      <c r="J1243" s="119">
        <v>598249.75</v>
      </c>
      <c r="K1243" s="121">
        <v>43131</v>
      </c>
      <c r="L1243" s="119">
        <v>177</v>
      </c>
      <c r="M1243" s="119" t="s">
        <v>2554</v>
      </c>
    </row>
    <row r="1244" spans="1:13">
      <c r="A1244" s="119" t="s">
        <v>2002</v>
      </c>
      <c r="B1244" s="119" t="s">
        <v>397</v>
      </c>
      <c r="C1244" s="119">
        <v>187.05</v>
      </c>
      <c r="D1244" s="119">
        <v>189.2</v>
      </c>
      <c r="E1244" s="119">
        <v>181</v>
      </c>
      <c r="F1244" s="119">
        <v>181.4</v>
      </c>
      <c r="G1244" s="119">
        <v>181</v>
      </c>
      <c r="H1244" s="119">
        <v>186.75</v>
      </c>
      <c r="I1244" s="119">
        <v>115545</v>
      </c>
      <c r="J1244" s="119">
        <v>21293005</v>
      </c>
      <c r="K1244" s="121">
        <v>43131</v>
      </c>
      <c r="L1244" s="119">
        <v>3548</v>
      </c>
      <c r="M1244" s="119" t="s">
        <v>2003</v>
      </c>
    </row>
    <row r="1245" spans="1:13">
      <c r="A1245" s="119" t="s">
        <v>2004</v>
      </c>
      <c r="B1245" s="119" t="s">
        <v>397</v>
      </c>
      <c r="C1245" s="119">
        <v>895</v>
      </c>
      <c r="D1245" s="119">
        <v>905.95</v>
      </c>
      <c r="E1245" s="119">
        <v>881.05</v>
      </c>
      <c r="F1245" s="119">
        <v>893.8</v>
      </c>
      <c r="G1245" s="119">
        <v>893.4</v>
      </c>
      <c r="H1245" s="119">
        <v>898.55</v>
      </c>
      <c r="I1245" s="119">
        <v>43114</v>
      </c>
      <c r="J1245" s="119">
        <v>38693080.149999999</v>
      </c>
      <c r="K1245" s="121">
        <v>43131</v>
      </c>
      <c r="L1245" s="119">
        <v>1763</v>
      </c>
      <c r="M1245" s="119" t="s">
        <v>2005</v>
      </c>
    </row>
    <row r="1246" spans="1:13">
      <c r="A1246" s="119" t="s">
        <v>2006</v>
      </c>
      <c r="B1246" s="119" t="s">
        <v>397</v>
      </c>
      <c r="C1246" s="119">
        <v>263.8</v>
      </c>
      <c r="D1246" s="119">
        <v>266.5</v>
      </c>
      <c r="E1246" s="119">
        <v>239.5</v>
      </c>
      <c r="F1246" s="119">
        <v>253.35</v>
      </c>
      <c r="G1246" s="119">
        <v>254</v>
      </c>
      <c r="H1246" s="119">
        <v>264.75</v>
      </c>
      <c r="I1246" s="119">
        <v>2787560</v>
      </c>
      <c r="J1246" s="119">
        <v>713758811.75</v>
      </c>
      <c r="K1246" s="121">
        <v>43131</v>
      </c>
      <c r="L1246" s="119">
        <v>32050</v>
      </c>
      <c r="M1246" s="119" t="s">
        <v>2007</v>
      </c>
    </row>
    <row r="1247" spans="1:13">
      <c r="A1247" s="119" t="s">
        <v>2008</v>
      </c>
      <c r="B1247" s="119" t="s">
        <v>397</v>
      </c>
      <c r="C1247" s="119">
        <v>2030</v>
      </c>
      <c r="D1247" s="119">
        <v>2064.9</v>
      </c>
      <c r="E1247" s="119">
        <v>1983</v>
      </c>
      <c r="F1247" s="119">
        <v>1995.6</v>
      </c>
      <c r="G1247" s="119">
        <v>1988</v>
      </c>
      <c r="H1247" s="119">
        <v>2043.9</v>
      </c>
      <c r="I1247" s="119">
        <v>77361</v>
      </c>
      <c r="J1247" s="119">
        <v>156369030.75</v>
      </c>
      <c r="K1247" s="121">
        <v>43131</v>
      </c>
      <c r="L1247" s="119">
        <v>5020</v>
      </c>
      <c r="M1247" s="119" t="s">
        <v>2009</v>
      </c>
    </row>
    <row r="1248" spans="1:13">
      <c r="A1248" s="119" t="s">
        <v>154</v>
      </c>
      <c r="B1248" s="119" t="s">
        <v>397</v>
      </c>
      <c r="C1248" s="119">
        <v>883</v>
      </c>
      <c r="D1248" s="119">
        <v>884.95</v>
      </c>
      <c r="E1248" s="119">
        <v>859.4</v>
      </c>
      <c r="F1248" s="119">
        <v>869.55</v>
      </c>
      <c r="G1248" s="119">
        <v>867.65</v>
      </c>
      <c r="H1248" s="119">
        <v>884.15</v>
      </c>
      <c r="I1248" s="119">
        <v>1431670</v>
      </c>
      <c r="J1248" s="119">
        <v>1249708945.45</v>
      </c>
      <c r="K1248" s="121">
        <v>43131</v>
      </c>
      <c r="L1248" s="119">
        <v>65955</v>
      </c>
      <c r="M1248" s="119" t="s">
        <v>2010</v>
      </c>
    </row>
    <row r="1249" spans="1:13">
      <c r="A1249" s="119" t="s">
        <v>2390</v>
      </c>
      <c r="B1249" s="119" t="s">
        <v>397</v>
      </c>
      <c r="C1249" s="119">
        <v>155</v>
      </c>
      <c r="D1249" s="119">
        <v>155</v>
      </c>
      <c r="E1249" s="119">
        <v>149.05000000000001</v>
      </c>
      <c r="F1249" s="119">
        <v>149.4</v>
      </c>
      <c r="G1249" s="119">
        <v>150.05000000000001</v>
      </c>
      <c r="H1249" s="119">
        <v>152.44999999999999</v>
      </c>
      <c r="I1249" s="119">
        <v>29278</v>
      </c>
      <c r="J1249" s="119">
        <v>4423162.6500000004</v>
      </c>
      <c r="K1249" s="121">
        <v>43131</v>
      </c>
      <c r="L1249" s="119">
        <v>588</v>
      </c>
      <c r="M1249" s="119" t="s">
        <v>2391</v>
      </c>
    </row>
    <row r="1250" spans="1:13">
      <c r="A1250" s="119" t="s">
        <v>2011</v>
      </c>
      <c r="B1250" s="119" t="s">
        <v>397</v>
      </c>
      <c r="C1250" s="119">
        <v>59.5</v>
      </c>
      <c r="D1250" s="119">
        <v>59.9</v>
      </c>
      <c r="E1250" s="119">
        <v>58</v>
      </c>
      <c r="F1250" s="119">
        <v>58.7</v>
      </c>
      <c r="G1250" s="119">
        <v>58.5</v>
      </c>
      <c r="H1250" s="119">
        <v>59.55</v>
      </c>
      <c r="I1250" s="119">
        <v>184451</v>
      </c>
      <c r="J1250" s="119">
        <v>10830588.15</v>
      </c>
      <c r="K1250" s="121">
        <v>43131</v>
      </c>
      <c r="L1250" s="119">
        <v>2355</v>
      </c>
      <c r="M1250" s="119" t="s">
        <v>2012</v>
      </c>
    </row>
    <row r="1251" spans="1:13">
      <c r="A1251" s="119" t="s">
        <v>2013</v>
      </c>
      <c r="B1251" s="119" t="s">
        <v>397</v>
      </c>
      <c r="C1251" s="119">
        <v>426.9</v>
      </c>
      <c r="D1251" s="119">
        <v>429</v>
      </c>
      <c r="E1251" s="119">
        <v>415.05</v>
      </c>
      <c r="F1251" s="119">
        <v>417.4</v>
      </c>
      <c r="G1251" s="119">
        <v>417.4</v>
      </c>
      <c r="H1251" s="119">
        <v>429.4</v>
      </c>
      <c r="I1251" s="119">
        <v>58064</v>
      </c>
      <c r="J1251" s="119">
        <v>24485956.100000001</v>
      </c>
      <c r="K1251" s="121">
        <v>43131</v>
      </c>
      <c r="L1251" s="119">
        <v>1564</v>
      </c>
      <c r="M1251" s="119" t="s">
        <v>2014</v>
      </c>
    </row>
    <row r="1252" spans="1:13">
      <c r="A1252" s="119" t="s">
        <v>2015</v>
      </c>
      <c r="B1252" s="119" t="s">
        <v>397</v>
      </c>
      <c r="C1252" s="119">
        <v>121.05</v>
      </c>
      <c r="D1252" s="119">
        <v>126.3</v>
      </c>
      <c r="E1252" s="119">
        <v>118</v>
      </c>
      <c r="F1252" s="119">
        <v>121</v>
      </c>
      <c r="G1252" s="119">
        <v>120.5</v>
      </c>
      <c r="H1252" s="119">
        <v>121.75</v>
      </c>
      <c r="I1252" s="119">
        <v>16067</v>
      </c>
      <c r="J1252" s="119">
        <v>1974603.05</v>
      </c>
      <c r="K1252" s="121">
        <v>43131</v>
      </c>
      <c r="L1252" s="119">
        <v>446</v>
      </c>
      <c r="M1252" s="119" t="s">
        <v>2016</v>
      </c>
    </row>
    <row r="1253" spans="1:13">
      <c r="A1253" s="119" t="s">
        <v>216</v>
      </c>
      <c r="B1253" s="119" t="s">
        <v>397</v>
      </c>
      <c r="C1253" s="119">
        <v>1358</v>
      </c>
      <c r="D1253" s="119">
        <v>1369.95</v>
      </c>
      <c r="E1253" s="119">
        <v>1340</v>
      </c>
      <c r="F1253" s="119">
        <v>1362.4</v>
      </c>
      <c r="G1253" s="119">
        <v>1357</v>
      </c>
      <c r="H1253" s="119">
        <v>1356.6</v>
      </c>
      <c r="I1253" s="119">
        <v>115158</v>
      </c>
      <c r="J1253" s="119">
        <v>156027753.5</v>
      </c>
      <c r="K1253" s="121">
        <v>43131</v>
      </c>
      <c r="L1253" s="119">
        <v>20554</v>
      </c>
      <c r="M1253" s="119" t="s">
        <v>2017</v>
      </c>
    </row>
    <row r="1254" spans="1:13">
      <c r="A1254" s="119" t="s">
        <v>217</v>
      </c>
      <c r="B1254" s="119" t="s">
        <v>397</v>
      </c>
      <c r="C1254" s="119">
        <v>279</v>
      </c>
      <c r="D1254" s="119">
        <v>290.75</v>
      </c>
      <c r="E1254" s="119">
        <v>275.25</v>
      </c>
      <c r="F1254" s="119">
        <v>285.45</v>
      </c>
      <c r="G1254" s="119">
        <v>284</v>
      </c>
      <c r="H1254" s="119">
        <v>279.5</v>
      </c>
      <c r="I1254" s="119">
        <v>1416923</v>
      </c>
      <c r="J1254" s="119">
        <v>400591410.85000002</v>
      </c>
      <c r="K1254" s="121">
        <v>43131</v>
      </c>
      <c r="L1254" s="119">
        <v>14167</v>
      </c>
      <c r="M1254" s="119" t="s">
        <v>2018</v>
      </c>
    </row>
    <row r="1255" spans="1:13">
      <c r="A1255" s="119" t="s">
        <v>2019</v>
      </c>
      <c r="B1255" s="119" t="s">
        <v>397</v>
      </c>
      <c r="C1255" s="119">
        <v>660.05</v>
      </c>
      <c r="D1255" s="119">
        <v>674</v>
      </c>
      <c r="E1255" s="119">
        <v>640.25</v>
      </c>
      <c r="F1255" s="119">
        <v>648.15</v>
      </c>
      <c r="G1255" s="119">
        <v>640.25</v>
      </c>
      <c r="H1255" s="119">
        <v>668.45</v>
      </c>
      <c r="I1255" s="119">
        <v>1840</v>
      </c>
      <c r="J1255" s="119">
        <v>1199836.7</v>
      </c>
      <c r="K1255" s="121">
        <v>43131</v>
      </c>
      <c r="L1255" s="119">
        <v>115</v>
      </c>
      <c r="M1255" s="119" t="s">
        <v>2020</v>
      </c>
    </row>
    <row r="1256" spans="1:13">
      <c r="A1256" s="119" t="s">
        <v>2021</v>
      </c>
      <c r="B1256" s="119" t="s">
        <v>397</v>
      </c>
      <c r="C1256" s="119">
        <v>314.05</v>
      </c>
      <c r="D1256" s="119">
        <v>321.95</v>
      </c>
      <c r="E1256" s="119">
        <v>310</v>
      </c>
      <c r="F1256" s="119">
        <v>318.05</v>
      </c>
      <c r="G1256" s="119">
        <v>315</v>
      </c>
      <c r="H1256" s="119">
        <v>315.05</v>
      </c>
      <c r="I1256" s="119">
        <v>65564</v>
      </c>
      <c r="J1256" s="119">
        <v>20658263.75</v>
      </c>
      <c r="K1256" s="121">
        <v>43131</v>
      </c>
      <c r="L1256" s="119">
        <v>4163</v>
      </c>
      <c r="M1256" s="119" t="s">
        <v>2275</v>
      </c>
    </row>
    <row r="1257" spans="1:13">
      <c r="A1257" s="119" t="s">
        <v>2022</v>
      </c>
      <c r="B1257" s="119" t="s">
        <v>397</v>
      </c>
      <c r="C1257" s="119">
        <v>78.5</v>
      </c>
      <c r="D1257" s="119">
        <v>80</v>
      </c>
      <c r="E1257" s="119">
        <v>78.25</v>
      </c>
      <c r="F1257" s="119">
        <v>78.7</v>
      </c>
      <c r="G1257" s="119">
        <v>78.599999999999994</v>
      </c>
      <c r="H1257" s="119">
        <v>78.400000000000006</v>
      </c>
      <c r="I1257" s="119">
        <v>622339</v>
      </c>
      <c r="J1257" s="119">
        <v>49218159.600000001</v>
      </c>
      <c r="K1257" s="121">
        <v>43131</v>
      </c>
      <c r="L1257" s="119">
        <v>7217</v>
      </c>
      <c r="M1257" s="119" t="s">
        <v>2023</v>
      </c>
    </row>
    <row r="1258" spans="1:13">
      <c r="A1258" s="119" t="s">
        <v>2711</v>
      </c>
      <c r="B1258" s="119" t="s">
        <v>397</v>
      </c>
      <c r="C1258" s="119">
        <v>159.4</v>
      </c>
      <c r="D1258" s="119">
        <v>164.25</v>
      </c>
      <c r="E1258" s="119">
        <v>151.44999999999999</v>
      </c>
      <c r="F1258" s="119">
        <v>152.94999999999999</v>
      </c>
      <c r="G1258" s="119">
        <v>154</v>
      </c>
      <c r="H1258" s="119">
        <v>159.30000000000001</v>
      </c>
      <c r="I1258" s="119">
        <v>189089</v>
      </c>
      <c r="J1258" s="119">
        <v>29676807.300000001</v>
      </c>
      <c r="K1258" s="121">
        <v>43131</v>
      </c>
      <c r="L1258" s="119">
        <v>2470</v>
      </c>
      <c r="M1258" s="119" t="s">
        <v>2712</v>
      </c>
    </row>
    <row r="1259" spans="1:13">
      <c r="A1259" s="119" t="s">
        <v>2024</v>
      </c>
      <c r="B1259" s="119" t="s">
        <v>397</v>
      </c>
      <c r="C1259" s="119">
        <v>35.450000000000003</v>
      </c>
      <c r="D1259" s="119">
        <v>36.5</v>
      </c>
      <c r="E1259" s="119">
        <v>35.049999999999997</v>
      </c>
      <c r="F1259" s="119">
        <v>35.65</v>
      </c>
      <c r="G1259" s="119">
        <v>35.950000000000003</v>
      </c>
      <c r="H1259" s="119">
        <v>35.6</v>
      </c>
      <c r="I1259" s="119">
        <v>170354</v>
      </c>
      <c r="J1259" s="119">
        <v>6082319.6500000004</v>
      </c>
      <c r="K1259" s="121">
        <v>43131</v>
      </c>
      <c r="L1259" s="119">
        <v>832</v>
      </c>
      <c r="M1259" s="119" t="s">
        <v>2761</v>
      </c>
    </row>
    <row r="1260" spans="1:13">
      <c r="A1260" s="119" t="s">
        <v>387</v>
      </c>
      <c r="B1260" s="119" t="s">
        <v>397</v>
      </c>
      <c r="C1260" s="119">
        <v>127.25</v>
      </c>
      <c r="D1260" s="119">
        <v>130.1</v>
      </c>
      <c r="E1260" s="119">
        <v>126.25</v>
      </c>
      <c r="F1260" s="119">
        <v>128.30000000000001</v>
      </c>
      <c r="G1260" s="119">
        <v>129.19999999999999</v>
      </c>
      <c r="H1260" s="119">
        <v>130</v>
      </c>
      <c r="I1260" s="119">
        <v>149545</v>
      </c>
      <c r="J1260" s="119">
        <v>19114437</v>
      </c>
      <c r="K1260" s="121">
        <v>43131</v>
      </c>
      <c r="L1260" s="119">
        <v>3615</v>
      </c>
      <c r="M1260" s="119" t="s">
        <v>2025</v>
      </c>
    </row>
    <row r="1261" spans="1:13">
      <c r="A1261" s="119" t="s">
        <v>2026</v>
      </c>
      <c r="B1261" s="119" t="s">
        <v>397</v>
      </c>
      <c r="C1261" s="119">
        <v>62.5</v>
      </c>
      <c r="D1261" s="119">
        <v>66.5</v>
      </c>
      <c r="E1261" s="119">
        <v>62.2</v>
      </c>
      <c r="F1261" s="119">
        <v>64.25</v>
      </c>
      <c r="G1261" s="119">
        <v>64.099999999999994</v>
      </c>
      <c r="H1261" s="119">
        <v>61.1</v>
      </c>
      <c r="I1261" s="119">
        <v>2403564</v>
      </c>
      <c r="J1261" s="119">
        <v>154853611.90000001</v>
      </c>
      <c r="K1261" s="121">
        <v>43131</v>
      </c>
      <c r="L1261" s="119">
        <v>14392</v>
      </c>
      <c r="M1261" s="119" t="s">
        <v>2027</v>
      </c>
    </row>
    <row r="1262" spans="1:13">
      <c r="A1262" s="119" t="s">
        <v>2028</v>
      </c>
      <c r="B1262" s="119" t="s">
        <v>397</v>
      </c>
      <c r="C1262" s="119">
        <v>840.15</v>
      </c>
      <c r="D1262" s="119">
        <v>840.15</v>
      </c>
      <c r="E1262" s="119">
        <v>817</v>
      </c>
      <c r="F1262" s="119">
        <v>820.95</v>
      </c>
      <c r="G1262" s="119">
        <v>824.35</v>
      </c>
      <c r="H1262" s="119">
        <v>847.05</v>
      </c>
      <c r="I1262" s="119">
        <v>679</v>
      </c>
      <c r="J1262" s="119">
        <v>560568.35</v>
      </c>
      <c r="K1262" s="121">
        <v>43131</v>
      </c>
      <c r="L1262" s="119">
        <v>118</v>
      </c>
      <c r="M1262" s="119" t="s">
        <v>2029</v>
      </c>
    </row>
    <row r="1263" spans="1:13">
      <c r="A1263" s="119" t="s">
        <v>2030</v>
      </c>
      <c r="B1263" s="119" t="s">
        <v>397</v>
      </c>
      <c r="C1263" s="119">
        <v>7383</v>
      </c>
      <c r="D1263" s="119">
        <v>7499.25</v>
      </c>
      <c r="E1263" s="119">
        <v>7250</v>
      </c>
      <c r="F1263" s="119">
        <v>7304.15</v>
      </c>
      <c r="G1263" s="119">
        <v>7260.1</v>
      </c>
      <c r="H1263" s="119">
        <v>7383.15</v>
      </c>
      <c r="I1263" s="119">
        <v>11061</v>
      </c>
      <c r="J1263" s="119">
        <v>81157738.900000006</v>
      </c>
      <c r="K1263" s="121">
        <v>43131</v>
      </c>
      <c r="L1263" s="119">
        <v>2399</v>
      </c>
      <c r="M1263" s="119" t="s">
        <v>2031</v>
      </c>
    </row>
    <row r="1264" spans="1:13">
      <c r="A1264" s="119" t="s">
        <v>2713</v>
      </c>
      <c r="B1264" s="119" t="s">
        <v>397</v>
      </c>
      <c r="C1264" s="119">
        <v>109</v>
      </c>
      <c r="D1264" s="119">
        <v>113.35</v>
      </c>
      <c r="E1264" s="119">
        <v>107</v>
      </c>
      <c r="F1264" s="119">
        <v>111.15</v>
      </c>
      <c r="G1264" s="119">
        <v>111.4</v>
      </c>
      <c r="H1264" s="119">
        <v>109.35</v>
      </c>
      <c r="I1264" s="119">
        <v>41525</v>
      </c>
      <c r="J1264" s="119">
        <v>4578877.95</v>
      </c>
      <c r="K1264" s="121">
        <v>43131</v>
      </c>
      <c r="L1264" s="119">
        <v>815</v>
      </c>
      <c r="M1264" s="119" t="s">
        <v>2714</v>
      </c>
    </row>
    <row r="1265" spans="1:13">
      <c r="A1265" s="119" t="s">
        <v>2032</v>
      </c>
      <c r="B1265" s="119" t="s">
        <v>397</v>
      </c>
      <c r="C1265" s="119">
        <v>2.95</v>
      </c>
      <c r="D1265" s="119">
        <v>2.95</v>
      </c>
      <c r="E1265" s="119">
        <v>2.75</v>
      </c>
      <c r="F1265" s="119">
        <v>2.75</v>
      </c>
      <c r="G1265" s="119">
        <v>2.75</v>
      </c>
      <c r="H1265" s="119">
        <v>2.9</v>
      </c>
      <c r="I1265" s="119">
        <v>9022</v>
      </c>
      <c r="J1265" s="119">
        <v>26305.5</v>
      </c>
      <c r="K1265" s="121">
        <v>43131</v>
      </c>
      <c r="L1265" s="119">
        <v>17</v>
      </c>
      <c r="M1265" s="119" t="s">
        <v>2033</v>
      </c>
    </row>
    <row r="1266" spans="1:13">
      <c r="A1266" s="119" t="s">
        <v>244</v>
      </c>
      <c r="B1266" s="119" t="s">
        <v>397</v>
      </c>
      <c r="C1266" s="119">
        <v>59.25</v>
      </c>
      <c r="D1266" s="119">
        <v>63.35</v>
      </c>
      <c r="E1266" s="119">
        <v>58.85</v>
      </c>
      <c r="F1266" s="119">
        <v>61.85</v>
      </c>
      <c r="G1266" s="119">
        <v>61.8</v>
      </c>
      <c r="H1266" s="119">
        <v>58.9</v>
      </c>
      <c r="I1266" s="119">
        <v>18376216</v>
      </c>
      <c r="J1266" s="119">
        <v>1137278508.55</v>
      </c>
      <c r="K1266" s="121">
        <v>43131</v>
      </c>
      <c r="L1266" s="119">
        <v>37696</v>
      </c>
      <c r="M1266" s="119" t="s">
        <v>2034</v>
      </c>
    </row>
    <row r="1267" spans="1:13">
      <c r="A1267" s="119" t="s">
        <v>155</v>
      </c>
      <c r="B1267" s="119" t="s">
        <v>397</v>
      </c>
      <c r="C1267" s="119">
        <v>710.3</v>
      </c>
      <c r="D1267" s="119">
        <v>712</v>
      </c>
      <c r="E1267" s="119">
        <v>683.5</v>
      </c>
      <c r="F1267" s="119">
        <v>696.8</v>
      </c>
      <c r="G1267" s="119">
        <v>697</v>
      </c>
      <c r="H1267" s="119">
        <v>713.95</v>
      </c>
      <c r="I1267" s="119">
        <v>2395174</v>
      </c>
      <c r="J1267" s="119">
        <v>1658884395.4000001</v>
      </c>
      <c r="K1267" s="121">
        <v>43131</v>
      </c>
      <c r="L1267" s="119">
        <v>37846</v>
      </c>
      <c r="M1267" s="119" t="s">
        <v>2035</v>
      </c>
    </row>
    <row r="1268" spans="1:13">
      <c r="A1268" s="119" t="s">
        <v>2036</v>
      </c>
      <c r="B1268" s="119" t="s">
        <v>397</v>
      </c>
      <c r="C1268" s="119">
        <v>3370</v>
      </c>
      <c r="D1268" s="119">
        <v>3640.1</v>
      </c>
      <c r="E1268" s="119">
        <v>3370</v>
      </c>
      <c r="F1268" s="119">
        <v>3564.2</v>
      </c>
      <c r="G1268" s="119">
        <v>3580</v>
      </c>
      <c r="H1268" s="119">
        <v>3417.75</v>
      </c>
      <c r="I1268" s="119">
        <v>10040</v>
      </c>
      <c r="J1268" s="119">
        <v>35112053.899999999</v>
      </c>
      <c r="K1268" s="121">
        <v>43131</v>
      </c>
      <c r="L1268" s="119">
        <v>1924</v>
      </c>
      <c r="M1268" s="119" t="s">
        <v>2037</v>
      </c>
    </row>
    <row r="1269" spans="1:13">
      <c r="A1269" s="119" t="s">
        <v>2038</v>
      </c>
      <c r="B1269" s="119" t="s">
        <v>397</v>
      </c>
      <c r="C1269" s="119">
        <v>456</v>
      </c>
      <c r="D1269" s="119">
        <v>461.7</v>
      </c>
      <c r="E1269" s="119">
        <v>450</v>
      </c>
      <c r="F1269" s="119">
        <v>451.25</v>
      </c>
      <c r="G1269" s="119">
        <v>450.2</v>
      </c>
      <c r="H1269" s="119">
        <v>455</v>
      </c>
      <c r="I1269" s="119">
        <v>114792</v>
      </c>
      <c r="J1269" s="119">
        <v>52150532.450000003</v>
      </c>
      <c r="K1269" s="121">
        <v>43131</v>
      </c>
      <c r="L1269" s="119">
        <v>3651</v>
      </c>
      <c r="M1269" s="119" t="s">
        <v>2039</v>
      </c>
    </row>
    <row r="1270" spans="1:13">
      <c r="A1270" s="119" t="s">
        <v>2040</v>
      </c>
      <c r="B1270" s="119" t="s">
        <v>397</v>
      </c>
      <c r="C1270" s="119">
        <v>154</v>
      </c>
      <c r="D1270" s="119">
        <v>158.44999999999999</v>
      </c>
      <c r="E1270" s="119">
        <v>149.05000000000001</v>
      </c>
      <c r="F1270" s="119">
        <v>156.19999999999999</v>
      </c>
      <c r="G1270" s="119">
        <v>156</v>
      </c>
      <c r="H1270" s="119">
        <v>155.19999999999999</v>
      </c>
      <c r="I1270" s="119">
        <v>1492217</v>
      </c>
      <c r="J1270" s="119">
        <v>229114905.90000001</v>
      </c>
      <c r="K1270" s="121">
        <v>43131</v>
      </c>
      <c r="L1270" s="119">
        <v>13565</v>
      </c>
      <c r="M1270" s="119" t="s">
        <v>2041</v>
      </c>
    </row>
    <row r="1271" spans="1:13">
      <c r="A1271" s="119" t="s">
        <v>156</v>
      </c>
      <c r="B1271" s="119" t="s">
        <v>397</v>
      </c>
      <c r="C1271" s="119">
        <v>1134</v>
      </c>
      <c r="D1271" s="119">
        <v>1155.5</v>
      </c>
      <c r="E1271" s="119">
        <v>1131</v>
      </c>
      <c r="F1271" s="119">
        <v>1146.55</v>
      </c>
      <c r="G1271" s="119">
        <v>1142</v>
      </c>
      <c r="H1271" s="119">
        <v>1137.9000000000001</v>
      </c>
      <c r="I1271" s="119">
        <v>181780</v>
      </c>
      <c r="J1271" s="119">
        <v>207969139.80000001</v>
      </c>
      <c r="K1271" s="121">
        <v>43131</v>
      </c>
      <c r="L1271" s="119">
        <v>7540</v>
      </c>
      <c r="M1271" s="119" t="s">
        <v>2042</v>
      </c>
    </row>
    <row r="1272" spans="1:13">
      <c r="A1272" s="119" t="s">
        <v>2043</v>
      </c>
      <c r="B1272" s="119" t="s">
        <v>397</v>
      </c>
      <c r="C1272" s="119">
        <v>292</v>
      </c>
      <c r="D1272" s="119">
        <v>294.25</v>
      </c>
      <c r="E1272" s="119">
        <v>278.3</v>
      </c>
      <c r="F1272" s="119">
        <v>280.60000000000002</v>
      </c>
      <c r="G1272" s="119">
        <v>280</v>
      </c>
      <c r="H1272" s="119">
        <v>292.64999999999998</v>
      </c>
      <c r="I1272" s="119">
        <v>127273</v>
      </c>
      <c r="J1272" s="119">
        <v>36386716.600000001</v>
      </c>
      <c r="K1272" s="121">
        <v>43131</v>
      </c>
      <c r="L1272" s="119">
        <v>2322</v>
      </c>
      <c r="M1272" s="119" t="s">
        <v>2044</v>
      </c>
    </row>
    <row r="1273" spans="1:13">
      <c r="A1273" s="119" t="s">
        <v>157</v>
      </c>
      <c r="B1273" s="119" t="s">
        <v>397</v>
      </c>
      <c r="C1273" s="119">
        <v>31.05</v>
      </c>
      <c r="D1273" s="119">
        <v>31.7</v>
      </c>
      <c r="E1273" s="119">
        <v>30.9</v>
      </c>
      <c r="F1273" s="119">
        <v>31.5</v>
      </c>
      <c r="G1273" s="119">
        <v>31.5</v>
      </c>
      <c r="H1273" s="119">
        <v>31.1</v>
      </c>
      <c r="I1273" s="119">
        <v>547023</v>
      </c>
      <c r="J1273" s="119">
        <v>17101586.600000001</v>
      </c>
      <c r="K1273" s="121">
        <v>43131</v>
      </c>
      <c r="L1273" s="119">
        <v>2242</v>
      </c>
      <c r="M1273" s="119" t="s">
        <v>2045</v>
      </c>
    </row>
    <row r="1274" spans="1:13">
      <c r="A1274" s="119" t="s">
        <v>2046</v>
      </c>
      <c r="B1274" s="119" t="s">
        <v>397</v>
      </c>
      <c r="C1274" s="119">
        <v>428.55</v>
      </c>
      <c r="D1274" s="119">
        <v>442.5</v>
      </c>
      <c r="E1274" s="119">
        <v>418.5</v>
      </c>
      <c r="F1274" s="119">
        <v>421.55</v>
      </c>
      <c r="G1274" s="119">
        <v>422</v>
      </c>
      <c r="H1274" s="119">
        <v>430.2</v>
      </c>
      <c r="I1274" s="119">
        <v>163879</v>
      </c>
      <c r="J1274" s="119">
        <v>70448010.650000006</v>
      </c>
      <c r="K1274" s="121">
        <v>43131</v>
      </c>
      <c r="L1274" s="119">
        <v>4686</v>
      </c>
      <c r="M1274" s="119" t="s">
        <v>2047</v>
      </c>
    </row>
    <row r="1275" spans="1:13">
      <c r="A1275" s="119" t="s">
        <v>2048</v>
      </c>
      <c r="B1275" s="119" t="s">
        <v>397</v>
      </c>
      <c r="C1275" s="119">
        <v>466.5</v>
      </c>
      <c r="D1275" s="119">
        <v>469.95</v>
      </c>
      <c r="E1275" s="119">
        <v>457.05</v>
      </c>
      <c r="F1275" s="119">
        <v>459.05</v>
      </c>
      <c r="G1275" s="119">
        <v>457.15</v>
      </c>
      <c r="H1275" s="119">
        <v>468.4</v>
      </c>
      <c r="I1275" s="119">
        <v>17447</v>
      </c>
      <c r="J1275" s="119">
        <v>8075732.25</v>
      </c>
      <c r="K1275" s="121">
        <v>43131</v>
      </c>
      <c r="L1275" s="119">
        <v>1105</v>
      </c>
      <c r="M1275" s="119" t="s">
        <v>2049</v>
      </c>
    </row>
    <row r="1276" spans="1:13">
      <c r="A1276" s="119" t="s">
        <v>2050</v>
      </c>
      <c r="B1276" s="119" t="s">
        <v>397</v>
      </c>
      <c r="C1276" s="119">
        <v>23</v>
      </c>
      <c r="D1276" s="119">
        <v>23.75</v>
      </c>
      <c r="E1276" s="119">
        <v>23</v>
      </c>
      <c r="F1276" s="119">
        <v>23.25</v>
      </c>
      <c r="G1276" s="119">
        <v>23.25</v>
      </c>
      <c r="H1276" s="119">
        <v>23.05</v>
      </c>
      <c r="I1276" s="119">
        <v>110988</v>
      </c>
      <c r="J1276" s="119">
        <v>2603088.4500000002</v>
      </c>
      <c r="K1276" s="121">
        <v>43131</v>
      </c>
      <c r="L1276" s="119">
        <v>460</v>
      </c>
      <c r="M1276" s="119" t="s">
        <v>2051</v>
      </c>
    </row>
    <row r="1277" spans="1:13">
      <c r="A1277" s="119" t="s">
        <v>2052</v>
      </c>
      <c r="B1277" s="119" t="s">
        <v>397</v>
      </c>
      <c r="C1277" s="119">
        <v>24.7</v>
      </c>
      <c r="D1277" s="119">
        <v>25.5</v>
      </c>
      <c r="E1277" s="119">
        <v>24.1</v>
      </c>
      <c r="F1277" s="119">
        <v>25.2</v>
      </c>
      <c r="G1277" s="119">
        <v>25</v>
      </c>
      <c r="H1277" s="119">
        <v>24.7</v>
      </c>
      <c r="I1277" s="119">
        <v>724473</v>
      </c>
      <c r="J1277" s="119">
        <v>17996075.399999999</v>
      </c>
      <c r="K1277" s="121">
        <v>43131</v>
      </c>
      <c r="L1277" s="119">
        <v>3181</v>
      </c>
      <c r="M1277" s="119" t="s">
        <v>2053</v>
      </c>
    </row>
    <row r="1278" spans="1:13">
      <c r="A1278" s="119" t="s">
        <v>2054</v>
      </c>
      <c r="B1278" s="119" t="s">
        <v>397</v>
      </c>
      <c r="C1278" s="119">
        <v>381.75</v>
      </c>
      <c r="D1278" s="119">
        <v>385.75</v>
      </c>
      <c r="E1278" s="119">
        <v>372.1</v>
      </c>
      <c r="F1278" s="119">
        <v>378.3</v>
      </c>
      <c r="G1278" s="119">
        <v>378.8</v>
      </c>
      <c r="H1278" s="119">
        <v>382.4</v>
      </c>
      <c r="I1278" s="119">
        <v>755994</v>
      </c>
      <c r="J1278" s="119">
        <v>286246602</v>
      </c>
      <c r="K1278" s="121">
        <v>43131</v>
      </c>
      <c r="L1278" s="119">
        <v>7830</v>
      </c>
      <c r="M1278" s="119" t="s">
        <v>2055</v>
      </c>
    </row>
    <row r="1279" spans="1:13">
      <c r="A1279" s="119" t="s">
        <v>158</v>
      </c>
      <c r="B1279" s="119" t="s">
        <v>397</v>
      </c>
      <c r="C1279" s="119">
        <v>4363.2</v>
      </c>
      <c r="D1279" s="119">
        <v>4405.8999999999996</v>
      </c>
      <c r="E1279" s="119">
        <v>4330</v>
      </c>
      <c r="F1279" s="119">
        <v>4382</v>
      </c>
      <c r="G1279" s="119">
        <v>4376.1499999999996</v>
      </c>
      <c r="H1279" s="119">
        <v>4363.2</v>
      </c>
      <c r="I1279" s="119">
        <v>189153</v>
      </c>
      <c r="J1279" s="119">
        <v>825812274.60000002</v>
      </c>
      <c r="K1279" s="121">
        <v>43131</v>
      </c>
      <c r="L1279" s="119">
        <v>32981</v>
      </c>
      <c r="M1279" s="119" t="s">
        <v>2056</v>
      </c>
    </row>
    <row r="1280" spans="1:13">
      <c r="A1280" s="119" t="s">
        <v>2057</v>
      </c>
      <c r="B1280" s="119" t="s">
        <v>397</v>
      </c>
      <c r="C1280" s="119">
        <v>101</v>
      </c>
      <c r="D1280" s="119">
        <v>101.75</v>
      </c>
      <c r="E1280" s="119">
        <v>95.65</v>
      </c>
      <c r="F1280" s="119">
        <v>96.6</v>
      </c>
      <c r="G1280" s="119">
        <v>97.6</v>
      </c>
      <c r="H1280" s="119">
        <v>100.9</v>
      </c>
      <c r="I1280" s="119">
        <v>68011</v>
      </c>
      <c r="J1280" s="119">
        <v>6664781.25</v>
      </c>
      <c r="K1280" s="121">
        <v>43131</v>
      </c>
      <c r="L1280" s="119">
        <v>1136</v>
      </c>
      <c r="M1280" s="119" t="s">
        <v>2058</v>
      </c>
    </row>
    <row r="1281" spans="1:13">
      <c r="A1281" s="119" t="s">
        <v>3039</v>
      </c>
      <c r="B1281" s="119" t="s">
        <v>397</v>
      </c>
      <c r="C1281" s="119">
        <v>1.45</v>
      </c>
      <c r="D1281" s="119">
        <v>1.45</v>
      </c>
      <c r="E1281" s="119">
        <v>1.45</v>
      </c>
      <c r="F1281" s="119">
        <v>1.45</v>
      </c>
      <c r="G1281" s="119">
        <v>1.45</v>
      </c>
      <c r="H1281" s="119">
        <v>1.4</v>
      </c>
      <c r="I1281" s="119">
        <v>4866</v>
      </c>
      <c r="J1281" s="119">
        <v>7055.7</v>
      </c>
      <c r="K1281" s="121">
        <v>43131</v>
      </c>
      <c r="L1281" s="119">
        <v>3</v>
      </c>
      <c r="M1281" s="119" t="s">
        <v>3040</v>
      </c>
    </row>
    <row r="1282" spans="1:13">
      <c r="A1282" s="119" t="s">
        <v>2059</v>
      </c>
      <c r="B1282" s="119" t="s">
        <v>397</v>
      </c>
      <c r="C1282" s="119">
        <v>359.65</v>
      </c>
      <c r="D1282" s="119">
        <v>362.05</v>
      </c>
      <c r="E1282" s="119">
        <v>357.65</v>
      </c>
      <c r="F1282" s="119">
        <v>358.25</v>
      </c>
      <c r="G1282" s="119">
        <v>358</v>
      </c>
      <c r="H1282" s="119">
        <v>360.85</v>
      </c>
      <c r="I1282" s="119">
        <v>156997</v>
      </c>
      <c r="J1282" s="119">
        <v>56477221.899999999</v>
      </c>
      <c r="K1282" s="121">
        <v>43131</v>
      </c>
      <c r="L1282" s="119">
        <v>3366</v>
      </c>
      <c r="M1282" s="119" t="s">
        <v>2060</v>
      </c>
    </row>
    <row r="1283" spans="1:13">
      <c r="A1283" s="119" t="s">
        <v>2061</v>
      </c>
      <c r="B1283" s="119" t="s">
        <v>397</v>
      </c>
      <c r="C1283" s="119">
        <v>91.85</v>
      </c>
      <c r="D1283" s="119">
        <v>96.2</v>
      </c>
      <c r="E1283" s="119">
        <v>87.2</v>
      </c>
      <c r="F1283" s="119">
        <v>88.15</v>
      </c>
      <c r="G1283" s="119">
        <v>88.2</v>
      </c>
      <c r="H1283" s="119">
        <v>89.1</v>
      </c>
      <c r="I1283" s="119">
        <v>31970</v>
      </c>
      <c r="J1283" s="119">
        <v>2931089.2</v>
      </c>
      <c r="K1283" s="121">
        <v>43131</v>
      </c>
      <c r="L1283" s="119">
        <v>455</v>
      </c>
      <c r="M1283" s="119" t="s">
        <v>2062</v>
      </c>
    </row>
    <row r="1284" spans="1:13">
      <c r="A1284" s="119" t="s">
        <v>159</v>
      </c>
      <c r="B1284" s="119" t="s">
        <v>397</v>
      </c>
      <c r="C1284" s="119">
        <v>135.5</v>
      </c>
      <c r="D1284" s="119">
        <v>137</v>
      </c>
      <c r="E1284" s="119">
        <v>134.1</v>
      </c>
      <c r="F1284" s="119">
        <v>136.25</v>
      </c>
      <c r="G1284" s="119">
        <v>136.25</v>
      </c>
      <c r="H1284" s="119">
        <v>136.1</v>
      </c>
      <c r="I1284" s="119">
        <v>2987896</v>
      </c>
      <c r="J1284" s="119">
        <v>405000762.19999999</v>
      </c>
      <c r="K1284" s="121">
        <v>43131</v>
      </c>
      <c r="L1284" s="119">
        <v>21262</v>
      </c>
      <c r="M1284" s="119" t="s">
        <v>2063</v>
      </c>
    </row>
    <row r="1285" spans="1:13">
      <c r="A1285" s="119" t="s">
        <v>2555</v>
      </c>
      <c r="B1285" s="119" t="s">
        <v>397</v>
      </c>
      <c r="C1285" s="119">
        <v>436.5</v>
      </c>
      <c r="D1285" s="119">
        <v>461.95</v>
      </c>
      <c r="E1285" s="119">
        <v>424</v>
      </c>
      <c r="F1285" s="119">
        <v>428.15</v>
      </c>
      <c r="G1285" s="119">
        <v>430</v>
      </c>
      <c r="H1285" s="119">
        <v>431.6</v>
      </c>
      <c r="I1285" s="119">
        <v>228048</v>
      </c>
      <c r="J1285" s="119">
        <v>100887059.34999999</v>
      </c>
      <c r="K1285" s="121">
        <v>43131</v>
      </c>
      <c r="L1285" s="119">
        <v>5202</v>
      </c>
      <c r="M1285" s="119" t="s">
        <v>2556</v>
      </c>
    </row>
    <row r="1286" spans="1:13">
      <c r="A1286" s="119" t="s">
        <v>160</v>
      </c>
      <c r="B1286" s="119" t="s">
        <v>397</v>
      </c>
      <c r="C1286" s="119">
        <v>8.65</v>
      </c>
      <c r="D1286" s="119">
        <v>8.85</v>
      </c>
      <c r="E1286" s="119">
        <v>8.4</v>
      </c>
      <c r="F1286" s="119">
        <v>8.4499999999999993</v>
      </c>
      <c r="G1286" s="119">
        <v>8.4499999999999993</v>
      </c>
      <c r="H1286" s="119">
        <v>8.6999999999999993</v>
      </c>
      <c r="I1286" s="119">
        <v>25005392</v>
      </c>
      <c r="J1286" s="119">
        <v>214466209.55000001</v>
      </c>
      <c r="K1286" s="121">
        <v>43131</v>
      </c>
      <c r="L1286" s="119">
        <v>11681</v>
      </c>
      <c r="M1286" s="119" t="s">
        <v>2064</v>
      </c>
    </row>
    <row r="1287" spans="1:13">
      <c r="A1287" s="119" t="s">
        <v>2065</v>
      </c>
      <c r="B1287" s="119" t="s">
        <v>397</v>
      </c>
      <c r="C1287" s="119">
        <v>16.55</v>
      </c>
      <c r="D1287" s="119">
        <v>16.899999999999999</v>
      </c>
      <c r="E1287" s="119">
        <v>16.45</v>
      </c>
      <c r="F1287" s="119">
        <v>16.55</v>
      </c>
      <c r="G1287" s="119">
        <v>16.5</v>
      </c>
      <c r="H1287" s="119">
        <v>16.600000000000001</v>
      </c>
      <c r="I1287" s="119">
        <v>1706696</v>
      </c>
      <c r="J1287" s="119">
        <v>28392042.300000001</v>
      </c>
      <c r="K1287" s="121">
        <v>43131</v>
      </c>
      <c r="L1287" s="119">
        <v>2716</v>
      </c>
      <c r="M1287" s="119" t="s">
        <v>2066</v>
      </c>
    </row>
    <row r="1288" spans="1:13">
      <c r="A1288" s="119" t="s">
        <v>2067</v>
      </c>
      <c r="B1288" s="119" t="s">
        <v>397</v>
      </c>
      <c r="C1288" s="119">
        <v>158.05000000000001</v>
      </c>
      <c r="D1288" s="119">
        <v>163</v>
      </c>
      <c r="E1288" s="119">
        <v>156.4</v>
      </c>
      <c r="F1288" s="119">
        <v>158.19999999999999</v>
      </c>
      <c r="G1288" s="119">
        <v>159.94999999999999</v>
      </c>
      <c r="H1288" s="119">
        <v>159.44999999999999</v>
      </c>
      <c r="I1288" s="119">
        <v>28723</v>
      </c>
      <c r="J1288" s="119">
        <v>4573928.8499999996</v>
      </c>
      <c r="K1288" s="121">
        <v>43131</v>
      </c>
      <c r="L1288" s="119">
        <v>687</v>
      </c>
      <c r="M1288" s="119" t="s">
        <v>2068</v>
      </c>
    </row>
    <row r="1289" spans="1:13">
      <c r="A1289" s="119" t="s">
        <v>161</v>
      </c>
      <c r="B1289" s="119" t="s">
        <v>397</v>
      </c>
      <c r="C1289" s="119">
        <v>775</v>
      </c>
      <c r="D1289" s="119">
        <v>777</v>
      </c>
      <c r="E1289" s="119">
        <v>746.5</v>
      </c>
      <c r="F1289" s="119">
        <v>752.05</v>
      </c>
      <c r="G1289" s="119">
        <v>751.4</v>
      </c>
      <c r="H1289" s="119">
        <v>770.75</v>
      </c>
      <c r="I1289" s="119">
        <v>1831502</v>
      </c>
      <c r="J1289" s="119">
        <v>1386035263.8499999</v>
      </c>
      <c r="K1289" s="121">
        <v>43131</v>
      </c>
      <c r="L1289" s="119">
        <v>55828</v>
      </c>
      <c r="M1289" s="119" t="s">
        <v>2069</v>
      </c>
    </row>
    <row r="1290" spans="1:13">
      <c r="A1290" s="119" t="s">
        <v>2070</v>
      </c>
      <c r="B1290" s="119" t="s">
        <v>397</v>
      </c>
      <c r="C1290" s="119">
        <v>26.2</v>
      </c>
      <c r="D1290" s="119">
        <v>27.15</v>
      </c>
      <c r="E1290" s="119">
        <v>26.2</v>
      </c>
      <c r="F1290" s="119">
        <v>26.75</v>
      </c>
      <c r="G1290" s="119">
        <v>26.95</v>
      </c>
      <c r="H1290" s="119">
        <v>26.6</v>
      </c>
      <c r="I1290" s="119">
        <v>586213</v>
      </c>
      <c r="J1290" s="119">
        <v>15648024.199999999</v>
      </c>
      <c r="K1290" s="121">
        <v>43131</v>
      </c>
      <c r="L1290" s="119">
        <v>1917</v>
      </c>
      <c r="M1290" s="119" t="s">
        <v>2071</v>
      </c>
    </row>
    <row r="1291" spans="1:13">
      <c r="A1291" s="119" t="s">
        <v>2615</v>
      </c>
      <c r="B1291" s="119" t="s">
        <v>397</v>
      </c>
      <c r="C1291" s="119">
        <v>309.25</v>
      </c>
      <c r="D1291" s="119">
        <v>309.25</v>
      </c>
      <c r="E1291" s="119">
        <v>305.05</v>
      </c>
      <c r="F1291" s="119">
        <v>306.8</v>
      </c>
      <c r="G1291" s="119">
        <v>306.8</v>
      </c>
      <c r="H1291" s="119">
        <v>309.75</v>
      </c>
      <c r="I1291" s="119">
        <v>827</v>
      </c>
      <c r="J1291" s="119">
        <v>254719.1</v>
      </c>
      <c r="K1291" s="121">
        <v>43131</v>
      </c>
      <c r="L1291" s="119">
        <v>15</v>
      </c>
      <c r="M1291" s="119" t="s">
        <v>2616</v>
      </c>
    </row>
    <row r="1292" spans="1:13">
      <c r="A1292" s="119" t="s">
        <v>2975</v>
      </c>
      <c r="B1292" s="119" t="s">
        <v>397</v>
      </c>
      <c r="C1292" s="119">
        <v>1143</v>
      </c>
      <c r="D1292" s="119">
        <v>1143</v>
      </c>
      <c r="E1292" s="119">
        <v>1138.05</v>
      </c>
      <c r="F1292" s="119">
        <v>1139.9000000000001</v>
      </c>
      <c r="G1292" s="119">
        <v>1139.9000000000001</v>
      </c>
      <c r="H1292" s="119">
        <v>1148.21</v>
      </c>
      <c r="I1292" s="119">
        <v>315</v>
      </c>
      <c r="J1292" s="119">
        <v>358914.2</v>
      </c>
      <c r="K1292" s="121">
        <v>43131</v>
      </c>
      <c r="L1292" s="119">
        <v>17</v>
      </c>
      <c r="M1292" s="119" t="s">
        <v>2976</v>
      </c>
    </row>
    <row r="1293" spans="1:13">
      <c r="A1293" s="119" t="s">
        <v>3131</v>
      </c>
      <c r="B1293" s="119" t="s">
        <v>397</v>
      </c>
      <c r="C1293" s="119">
        <v>373.9</v>
      </c>
      <c r="D1293" s="119">
        <v>373.9</v>
      </c>
      <c r="E1293" s="119">
        <v>373.35</v>
      </c>
      <c r="F1293" s="119">
        <v>373.35</v>
      </c>
      <c r="G1293" s="119">
        <v>373.35</v>
      </c>
      <c r="H1293" s="119">
        <v>373.6</v>
      </c>
      <c r="I1293" s="119">
        <v>22</v>
      </c>
      <c r="J1293" s="119">
        <v>8220.2999999999993</v>
      </c>
      <c r="K1293" s="121">
        <v>43131</v>
      </c>
      <c r="L1293" s="119">
        <v>2</v>
      </c>
      <c r="M1293" s="119" t="s">
        <v>3141</v>
      </c>
    </row>
    <row r="1294" spans="1:13">
      <c r="A1294" s="119" t="s">
        <v>2844</v>
      </c>
      <c r="B1294" s="119" t="s">
        <v>397</v>
      </c>
      <c r="C1294" s="119">
        <v>112.45</v>
      </c>
      <c r="D1294" s="119">
        <v>119.4</v>
      </c>
      <c r="E1294" s="119">
        <v>112.45</v>
      </c>
      <c r="F1294" s="119">
        <v>114.75</v>
      </c>
      <c r="G1294" s="119">
        <v>115</v>
      </c>
      <c r="H1294" s="119">
        <v>113.15</v>
      </c>
      <c r="I1294" s="119">
        <v>75550</v>
      </c>
      <c r="J1294" s="119">
        <v>8777548.75</v>
      </c>
      <c r="K1294" s="121">
        <v>43131</v>
      </c>
      <c r="L1294" s="119">
        <v>1056</v>
      </c>
      <c r="M1294" s="119" t="s">
        <v>2845</v>
      </c>
    </row>
    <row r="1295" spans="1:13">
      <c r="A1295" s="119" t="s">
        <v>2846</v>
      </c>
      <c r="B1295" s="119" t="s">
        <v>397</v>
      </c>
      <c r="C1295" s="119">
        <v>0.3</v>
      </c>
      <c r="D1295" s="119">
        <v>0.35</v>
      </c>
      <c r="E1295" s="119">
        <v>0.25</v>
      </c>
      <c r="F1295" s="119">
        <v>0.3</v>
      </c>
      <c r="G1295" s="119">
        <v>0.3</v>
      </c>
      <c r="H1295" s="119">
        <v>0.3</v>
      </c>
      <c r="I1295" s="119">
        <v>15122074</v>
      </c>
      <c r="J1295" s="119">
        <v>4628896.1500000004</v>
      </c>
      <c r="K1295" s="121">
        <v>43131</v>
      </c>
      <c r="L1295" s="119">
        <v>1229</v>
      </c>
      <c r="M1295" s="119" t="s">
        <v>2847</v>
      </c>
    </row>
    <row r="1296" spans="1:13">
      <c r="A1296" s="119" t="s">
        <v>2072</v>
      </c>
      <c r="B1296" s="119" t="s">
        <v>397</v>
      </c>
      <c r="C1296" s="119">
        <v>429.85</v>
      </c>
      <c r="D1296" s="119">
        <v>442.1</v>
      </c>
      <c r="E1296" s="119">
        <v>420.05</v>
      </c>
      <c r="F1296" s="119">
        <v>423.5</v>
      </c>
      <c r="G1296" s="119">
        <v>422</v>
      </c>
      <c r="H1296" s="119">
        <v>429.85</v>
      </c>
      <c r="I1296" s="119">
        <v>78364</v>
      </c>
      <c r="J1296" s="119">
        <v>33785097.299999997</v>
      </c>
      <c r="K1296" s="121">
        <v>43131</v>
      </c>
      <c r="L1296" s="119">
        <v>3146</v>
      </c>
      <c r="M1296" s="119" t="s">
        <v>2073</v>
      </c>
    </row>
    <row r="1297" spans="1:13">
      <c r="A1297" s="119" t="s">
        <v>2074</v>
      </c>
      <c r="B1297" s="119" t="s">
        <v>397</v>
      </c>
      <c r="C1297" s="119">
        <v>856</v>
      </c>
      <c r="D1297" s="119">
        <v>861</v>
      </c>
      <c r="E1297" s="119">
        <v>826.75</v>
      </c>
      <c r="F1297" s="119">
        <v>831.9</v>
      </c>
      <c r="G1297" s="119">
        <v>835</v>
      </c>
      <c r="H1297" s="119">
        <v>855.75</v>
      </c>
      <c r="I1297" s="119">
        <v>8466</v>
      </c>
      <c r="J1297" s="119">
        <v>7141023.4000000004</v>
      </c>
      <c r="K1297" s="121">
        <v>43131</v>
      </c>
      <c r="L1297" s="119">
        <v>770</v>
      </c>
      <c r="M1297" s="119" t="s">
        <v>2075</v>
      </c>
    </row>
    <row r="1298" spans="1:13">
      <c r="A1298" s="119" t="s">
        <v>2557</v>
      </c>
      <c r="B1298" s="119" t="s">
        <v>397</v>
      </c>
      <c r="C1298" s="119">
        <v>760</v>
      </c>
      <c r="D1298" s="119">
        <v>760</v>
      </c>
      <c r="E1298" s="119">
        <v>715.05</v>
      </c>
      <c r="F1298" s="119">
        <v>720.05</v>
      </c>
      <c r="G1298" s="119">
        <v>720</v>
      </c>
      <c r="H1298" s="119">
        <v>742.45</v>
      </c>
      <c r="I1298" s="119">
        <v>33397</v>
      </c>
      <c r="J1298" s="119">
        <v>24464638.050000001</v>
      </c>
      <c r="K1298" s="121">
        <v>43131</v>
      </c>
      <c r="L1298" s="119">
        <v>1168</v>
      </c>
      <c r="M1298" s="119" t="s">
        <v>2558</v>
      </c>
    </row>
    <row r="1299" spans="1:13">
      <c r="A1299" s="119" t="s">
        <v>2076</v>
      </c>
      <c r="B1299" s="119" t="s">
        <v>397</v>
      </c>
      <c r="C1299" s="119">
        <v>441.05</v>
      </c>
      <c r="D1299" s="119">
        <v>447.95</v>
      </c>
      <c r="E1299" s="119">
        <v>364.75</v>
      </c>
      <c r="F1299" s="119">
        <v>364.75</v>
      </c>
      <c r="G1299" s="119">
        <v>364.75</v>
      </c>
      <c r="H1299" s="119">
        <v>455.9</v>
      </c>
      <c r="I1299" s="119">
        <v>23453688</v>
      </c>
      <c r="J1299" s="119">
        <v>9382913032</v>
      </c>
      <c r="K1299" s="121">
        <v>43131</v>
      </c>
      <c r="L1299" s="119">
        <v>195514</v>
      </c>
      <c r="M1299" s="119" t="s">
        <v>2077</v>
      </c>
    </row>
    <row r="1300" spans="1:13">
      <c r="A1300" s="119" t="s">
        <v>2078</v>
      </c>
      <c r="B1300" s="119" t="s">
        <v>397</v>
      </c>
      <c r="C1300" s="119">
        <v>49.85</v>
      </c>
      <c r="D1300" s="119">
        <v>49.85</v>
      </c>
      <c r="E1300" s="119">
        <v>48.7</v>
      </c>
      <c r="F1300" s="119">
        <v>48.95</v>
      </c>
      <c r="G1300" s="119">
        <v>49</v>
      </c>
      <c r="H1300" s="119">
        <v>49.75</v>
      </c>
      <c r="I1300" s="119">
        <v>48652</v>
      </c>
      <c r="J1300" s="119">
        <v>2395947.4</v>
      </c>
      <c r="K1300" s="121">
        <v>43131</v>
      </c>
      <c r="L1300" s="119">
        <v>138</v>
      </c>
      <c r="M1300" s="119" t="s">
        <v>2079</v>
      </c>
    </row>
    <row r="1301" spans="1:13">
      <c r="A1301" s="119" t="s">
        <v>2080</v>
      </c>
      <c r="B1301" s="119" t="s">
        <v>397</v>
      </c>
      <c r="C1301" s="119">
        <v>33.75</v>
      </c>
      <c r="D1301" s="119">
        <v>34.5</v>
      </c>
      <c r="E1301" s="119">
        <v>33</v>
      </c>
      <c r="F1301" s="119">
        <v>33.35</v>
      </c>
      <c r="G1301" s="119">
        <v>33.4</v>
      </c>
      <c r="H1301" s="119">
        <v>33.75</v>
      </c>
      <c r="I1301" s="119">
        <v>26434</v>
      </c>
      <c r="J1301" s="119">
        <v>895109.35</v>
      </c>
      <c r="K1301" s="121">
        <v>43131</v>
      </c>
      <c r="L1301" s="119">
        <v>272</v>
      </c>
      <c r="M1301" s="119" t="s">
        <v>2081</v>
      </c>
    </row>
    <row r="1302" spans="1:13">
      <c r="A1302" s="119" t="s">
        <v>2082</v>
      </c>
      <c r="B1302" s="119" t="s">
        <v>397</v>
      </c>
      <c r="C1302" s="119">
        <v>40.1</v>
      </c>
      <c r="D1302" s="119">
        <v>42.3</v>
      </c>
      <c r="E1302" s="119">
        <v>39.299999999999997</v>
      </c>
      <c r="F1302" s="119">
        <v>40.65</v>
      </c>
      <c r="G1302" s="119">
        <v>40.75</v>
      </c>
      <c r="H1302" s="119">
        <v>40.25</v>
      </c>
      <c r="I1302" s="119">
        <v>1408260</v>
      </c>
      <c r="J1302" s="119">
        <v>57276310.899999999</v>
      </c>
      <c r="K1302" s="121">
        <v>43131</v>
      </c>
      <c r="L1302" s="119">
        <v>4610</v>
      </c>
      <c r="M1302" s="119" t="s">
        <v>2083</v>
      </c>
    </row>
    <row r="1303" spans="1:13">
      <c r="A1303" s="119" t="s">
        <v>2084</v>
      </c>
      <c r="B1303" s="119" t="s">
        <v>397</v>
      </c>
      <c r="C1303" s="119">
        <v>15.25</v>
      </c>
      <c r="D1303" s="119">
        <v>16</v>
      </c>
      <c r="E1303" s="119">
        <v>15.1</v>
      </c>
      <c r="F1303" s="119">
        <v>15.8</v>
      </c>
      <c r="G1303" s="119">
        <v>16</v>
      </c>
      <c r="H1303" s="119">
        <v>15.25</v>
      </c>
      <c r="I1303" s="119">
        <v>15660</v>
      </c>
      <c r="J1303" s="119">
        <v>245776.95</v>
      </c>
      <c r="K1303" s="121">
        <v>43131</v>
      </c>
      <c r="L1303" s="119">
        <v>102</v>
      </c>
      <c r="M1303" s="119" t="s">
        <v>2085</v>
      </c>
    </row>
    <row r="1304" spans="1:13">
      <c r="A1304" s="119" t="s">
        <v>2311</v>
      </c>
      <c r="B1304" s="119" t="s">
        <v>397</v>
      </c>
      <c r="C1304" s="119">
        <v>682.05</v>
      </c>
      <c r="D1304" s="119">
        <v>698</v>
      </c>
      <c r="E1304" s="119">
        <v>673.25</v>
      </c>
      <c r="F1304" s="119">
        <v>690.7</v>
      </c>
      <c r="G1304" s="119">
        <v>691</v>
      </c>
      <c r="H1304" s="119">
        <v>685.5</v>
      </c>
      <c r="I1304" s="119">
        <v>57137</v>
      </c>
      <c r="J1304" s="119">
        <v>39376177.049999997</v>
      </c>
      <c r="K1304" s="121">
        <v>43131</v>
      </c>
      <c r="L1304" s="119">
        <v>1821</v>
      </c>
      <c r="M1304" s="119" t="s">
        <v>2312</v>
      </c>
    </row>
    <row r="1305" spans="1:13">
      <c r="A1305" s="119" t="s">
        <v>228</v>
      </c>
      <c r="B1305" s="119" t="s">
        <v>397</v>
      </c>
      <c r="C1305" s="119">
        <v>342</v>
      </c>
      <c r="D1305" s="119">
        <v>346.45</v>
      </c>
      <c r="E1305" s="119">
        <v>335.25</v>
      </c>
      <c r="F1305" s="119">
        <v>340.35</v>
      </c>
      <c r="G1305" s="119">
        <v>340.9</v>
      </c>
      <c r="H1305" s="119">
        <v>341.3</v>
      </c>
      <c r="I1305" s="119">
        <v>8287707</v>
      </c>
      <c r="J1305" s="119">
        <v>2828078696.6999998</v>
      </c>
      <c r="K1305" s="121">
        <v>43131</v>
      </c>
      <c r="L1305" s="119">
        <v>81001</v>
      </c>
      <c r="M1305" s="119" t="s">
        <v>2086</v>
      </c>
    </row>
    <row r="1306" spans="1:13">
      <c r="A1306" s="119" t="s">
        <v>2087</v>
      </c>
      <c r="B1306" s="119" t="s">
        <v>397</v>
      </c>
      <c r="C1306" s="119">
        <v>2739</v>
      </c>
      <c r="D1306" s="119">
        <v>2785</v>
      </c>
      <c r="E1306" s="119">
        <v>2690</v>
      </c>
      <c r="F1306" s="119">
        <v>2707.15</v>
      </c>
      <c r="G1306" s="119">
        <v>2700</v>
      </c>
      <c r="H1306" s="119">
        <v>2731.6</v>
      </c>
      <c r="I1306" s="119">
        <v>50778</v>
      </c>
      <c r="J1306" s="119">
        <v>138899870.30000001</v>
      </c>
      <c r="K1306" s="121">
        <v>43131</v>
      </c>
      <c r="L1306" s="119">
        <v>5080</v>
      </c>
      <c r="M1306" s="119" t="s">
        <v>2088</v>
      </c>
    </row>
    <row r="1307" spans="1:13">
      <c r="A1307" s="119" t="s">
        <v>2089</v>
      </c>
      <c r="B1307" s="119" t="s">
        <v>397</v>
      </c>
      <c r="C1307" s="119">
        <v>88.6</v>
      </c>
      <c r="D1307" s="119">
        <v>91.7</v>
      </c>
      <c r="E1307" s="119">
        <v>87</v>
      </c>
      <c r="F1307" s="119">
        <v>88.85</v>
      </c>
      <c r="G1307" s="119">
        <v>88.2</v>
      </c>
      <c r="H1307" s="119">
        <v>88.8</v>
      </c>
      <c r="I1307" s="119">
        <v>58736</v>
      </c>
      <c r="J1307" s="119">
        <v>5245943.7</v>
      </c>
      <c r="K1307" s="121">
        <v>43131</v>
      </c>
      <c r="L1307" s="119">
        <v>1189</v>
      </c>
      <c r="M1307" s="119" t="s">
        <v>2090</v>
      </c>
    </row>
    <row r="1308" spans="1:13">
      <c r="A1308" s="119" t="s">
        <v>2091</v>
      </c>
      <c r="B1308" s="119" t="s">
        <v>397</v>
      </c>
      <c r="C1308" s="119">
        <v>1436</v>
      </c>
      <c r="D1308" s="119">
        <v>1436</v>
      </c>
      <c r="E1308" s="119">
        <v>1380.1</v>
      </c>
      <c r="F1308" s="119">
        <v>1418.45</v>
      </c>
      <c r="G1308" s="119">
        <v>1420</v>
      </c>
      <c r="H1308" s="119">
        <v>1436.5</v>
      </c>
      <c r="I1308" s="119">
        <v>15898</v>
      </c>
      <c r="J1308" s="119">
        <v>22472069.899999999</v>
      </c>
      <c r="K1308" s="121">
        <v>43131</v>
      </c>
      <c r="L1308" s="119">
        <v>2438</v>
      </c>
      <c r="M1308" s="119" t="s">
        <v>2092</v>
      </c>
    </row>
    <row r="1309" spans="1:13">
      <c r="A1309" s="119" t="s">
        <v>394</v>
      </c>
      <c r="B1309" s="119" t="s">
        <v>397</v>
      </c>
      <c r="C1309" s="119">
        <v>223.05</v>
      </c>
      <c r="D1309" s="119">
        <v>223.5</v>
      </c>
      <c r="E1309" s="119">
        <v>215.2</v>
      </c>
      <c r="F1309" s="119">
        <v>217.8</v>
      </c>
      <c r="G1309" s="119">
        <v>219</v>
      </c>
      <c r="H1309" s="119">
        <v>224.9</v>
      </c>
      <c r="I1309" s="119">
        <v>64399</v>
      </c>
      <c r="J1309" s="119">
        <v>14074710.699999999</v>
      </c>
      <c r="K1309" s="121">
        <v>43131</v>
      </c>
      <c r="L1309" s="119">
        <v>1136</v>
      </c>
      <c r="M1309" s="119" t="s">
        <v>2093</v>
      </c>
    </row>
    <row r="1310" spans="1:13">
      <c r="A1310" s="119" t="s">
        <v>2094</v>
      </c>
      <c r="B1310" s="119" t="s">
        <v>397</v>
      </c>
      <c r="C1310" s="119">
        <v>226</v>
      </c>
      <c r="D1310" s="119">
        <v>235.95</v>
      </c>
      <c r="E1310" s="119">
        <v>223.1</v>
      </c>
      <c r="F1310" s="119">
        <v>233.55</v>
      </c>
      <c r="G1310" s="119">
        <v>232.25</v>
      </c>
      <c r="H1310" s="119">
        <v>227.6</v>
      </c>
      <c r="I1310" s="119">
        <v>1589062</v>
      </c>
      <c r="J1310" s="119">
        <v>364099153.60000002</v>
      </c>
      <c r="K1310" s="121">
        <v>43131</v>
      </c>
      <c r="L1310" s="119">
        <v>12882</v>
      </c>
      <c r="M1310" s="119" t="s">
        <v>2264</v>
      </c>
    </row>
    <row r="1311" spans="1:13">
      <c r="A1311" s="119" t="s">
        <v>2250</v>
      </c>
      <c r="B1311" s="119" t="s">
        <v>397</v>
      </c>
      <c r="C1311" s="119">
        <v>4805</v>
      </c>
      <c r="D1311" s="119">
        <v>4878.95</v>
      </c>
      <c r="E1311" s="119">
        <v>4725</v>
      </c>
      <c r="F1311" s="119">
        <v>4740.55</v>
      </c>
      <c r="G1311" s="119">
        <v>4731.05</v>
      </c>
      <c r="H1311" s="119">
        <v>4805.3999999999996</v>
      </c>
      <c r="I1311" s="119">
        <v>612</v>
      </c>
      <c r="J1311" s="119">
        <v>2924121.2</v>
      </c>
      <c r="K1311" s="121">
        <v>43131</v>
      </c>
      <c r="L1311" s="119">
        <v>285</v>
      </c>
      <c r="M1311" s="119" t="s">
        <v>2251</v>
      </c>
    </row>
    <row r="1312" spans="1:13">
      <c r="A1312" s="119" t="s">
        <v>2095</v>
      </c>
      <c r="B1312" s="119" t="s">
        <v>397</v>
      </c>
      <c r="C1312" s="119">
        <v>17.7</v>
      </c>
      <c r="D1312" s="119">
        <v>18.149999999999999</v>
      </c>
      <c r="E1312" s="119">
        <v>17.350000000000001</v>
      </c>
      <c r="F1312" s="119">
        <v>17.45</v>
      </c>
      <c r="G1312" s="119">
        <v>17.5</v>
      </c>
      <c r="H1312" s="119">
        <v>17.7</v>
      </c>
      <c r="I1312" s="119">
        <v>361234</v>
      </c>
      <c r="J1312" s="119">
        <v>6412336.3499999996</v>
      </c>
      <c r="K1312" s="121">
        <v>43131</v>
      </c>
      <c r="L1312" s="119">
        <v>855</v>
      </c>
      <c r="M1312" s="119" t="s">
        <v>2096</v>
      </c>
    </row>
    <row r="1313" spans="1:13">
      <c r="A1313" s="119" t="s">
        <v>2097</v>
      </c>
      <c r="B1313" s="119" t="s">
        <v>397</v>
      </c>
      <c r="C1313" s="119">
        <v>18.25</v>
      </c>
      <c r="D1313" s="119">
        <v>18.8</v>
      </c>
      <c r="E1313" s="119">
        <v>17.95</v>
      </c>
      <c r="F1313" s="119">
        <v>18.5</v>
      </c>
      <c r="G1313" s="119">
        <v>18.5</v>
      </c>
      <c r="H1313" s="119">
        <v>17.95</v>
      </c>
      <c r="I1313" s="119">
        <v>3051711</v>
      </c>
      <c r="J1313" s="119">
        <v>56847338.950000003</v>
      </c>
      <c r="K1313" s="121">
        <v>43131</v>
      </c>
      <c r="L1313" s="119">
        <v>4941</v>
      </c>
      <c r="M1313" s="119" t="s">
        <v>2098</v>
      </c>
    </row>
    <row r="1314" spans="1:13">
      <c r="A1314" s="119" t="s">
        <v>2436</v>
      </c>
      <c r="B1314" s="119" t="s">
        <v>397</v>
      </c>
      <c r="C1314" s="119">
        <v>91.6</v>
      </c>
      <c r="D1314" s="119">
        <v>94.65</v>
      </c>
      <c r="E1314" s="119">
        <v>89</v>
      </c>
      <c r="F1314" s="119">
        <v>92.25</v>
      </c>
      <c r="G1314" s="119">
        <v>92.5</v>
      </c>
      <c r="H1314" s="119">
        <v>91.3</v>
      </c>
      <c r="I1314" s="119">
        <v>118208</v>
      </c>
      <c r="J1314" s="119">
        <v>10876087.35</v>
      </c>
      <c r="K1314" s="121">
        <v>43131</v>
      </c>
      <c r="L1314" s="119">
        <v>1148</v>
      </c>
      <c r="M1314" s="119" t="s">
        <v>2099</v>
      </c>
    </row>
    <row r="1315" spans="1:13">
      <c r="A1315" s="119" t="s">
        <v>2100</v>
      </c>
      <c r="B1315" s="119" t="s">
        <v>397</v>
      </c>
      <c r="C1315" s="119">
        <v>64.8</v>
      </c>
      <c r="D1315" s="119">
        <v>65</v>
      </c>
      <c r="E1315" s="119">
        <v>63.15</v>
      </c>
      <c r="F1315" s="119">
        <v>63.85</v>
      </c>
      <c r="G1315" s="119">
        <v>64</v>
      </c>
      <c r="H1315" s="119">
        <v>64.5</v>
      </c>
      <c r="I1315" s="119">
        <v>1382595</v>
      </c>
      <c r="J1315" s="119">
        <v>88563875.950000003</v>
      </c>
      <c r="K1315" s="121">
        <v>43131</v>
      </c>
      <c r="L1315" s="119">
        <v>4843</v>
      </c>
      <c r="M1315" s="119" t="s">
        <v>2101</v>
      </c>
    </row>
    <row r="1316" spans="1:13">
      <c r="A1316" s="119" t="s">
        <v>2102</v>
      </c>
      <c r="B1316" s="119" t="s">
        <v>397</v>
      </c>
      <c r="C1316" s="119">
        <v>26</v>
      </c>
      <c r="D1316" s="119">
        <v>26.7</v>
      </c>
      <c r="E1316" s="119">
        <v>25.85</v>
      </c>
      <c r="F1316" s="119">
        <v>26.15</v>
      </c>
      <c r="G1316" s="119">
        <v>26.6</v>
      </c>
      <c r="H1316" s="119">
        <v>26</v>
      </c>
      <c r="I1316" s="119">
        <v>55024</v>
      </c>
      <c r="J1316" s="119">
        <v>1443272.4</v>
      </c>
      <c r="K1316" s="121">
        <v>43131</v>
      </c>
      <c r="L1316" s="119">
        <v>231</v>
      </c>
      <c r="M1316" s="119" t="s">
        <v>2103</v>
      </c>
    </row>
    <row r="1317" spans="1:13">
      <c r="A1317" s="119" t="s">
        <v>2104</v>
      </c>
      <c r="B1317" s="119" t="s">
        <v>397</v>
      </c>
      <c r="C1317" s="119">
        <v>36.549999999999997</v>
      </c>
      <c r="D1317" s="119">
        <v>42.1</v>
      </c>
      <c r="E1317" s="119">
        <v>36.15</v>
      </c>
      <c r="F1317" s="119">
        <v>39.799999999999997</v>
      </c>
      <c r="G1317" s="119">
        <v>39.799999999999997</v>
      </c>
      <c r="H1317" s="119">
        <v>36.4</v>
      </c>
      <c r="I1317" s="119">
        <v>11485069</v>
      </c>
      <c r="J1317" s="119">
        <v>457843800.19999999</v>
      </c>
      <c r="K1317" s="121">
        <v>43131</v>
      </c>
      <c r="L1317" s="119">
        <v>29687</v>
      </c>
      <c r="M1317" s="119" t="s">
        <v>2105</v>
      </c>
    </row>
    <row r="1318" spans="1:13">
      <c r="A1318" s="119" t="s">
        <v>2106</v>
      </c>
      <c r="B1318" s="119" t="s">
        <v>397</v>
      </c>
      <c r="C1318" s="119">
        <v>208.2</v>
      </c>
      <c r="D1318" s="119">
        <v>221</v>
      </c>
      <c r="E1318" s="119">
        <v>205.25</v>
      </c>
      <c r="F1318" s="119">
        <v>208.35</v>
      </c>
      <c r="G1318" s="119">
        <v>207</v>
      </c>
      <c r="H1318" s="119">
        <v>212.1</v>
      </c>
      <c r="I1318" s="119">
        <v>269298</v>
      </c>
      <c r="J1318" s="119">
        <v>57298228.049999997</v>
      </c>
      <c r="K1318" s="121">
        <v>43131</v>
      </c>
      <c r="L1318" s="119">
        <v>4955</v>
      </c>
      <c r="M1318" s="119" t="s">
        <v>2107</v>
      </c>
    </row>
    <row r="1319" spans="1:13">
      <c r="A1319" s="119" t="s">
        <v>2108</v>
      </c>
      <c r="B1319" s="119" t="s">
        <v>397</v>
      </c>
      <c r="C1319" s="119">
        <v>943.65</v>
      </c>
      <c r="D1319" s="119">
        <v>957.7</v>
      </c>
      <c r="E1319" s="119">
        <v>931.2</v>
      </c>
      <c r="F1319" s="119">
        <v>952.05</v>
      </c>
      <c r="G1319" s="119">
        <v>953</v>
      </c>
      <c r="H1319" s="119">
        <v>948.6</v>
      </c>
      <c r="I1319" s="119">
        <v>13284</v>
      </c>
      <c r="J1319" s="119">
        <v>12601594.15</v>
      </c>
      <c r="K1319" s="121">
        <v>43131</v>
      </c>
      <c r="L1319" s="119">
        <v>1759</v>
      </c>
      <c r="M1319" s="119" t="s">
        <v>2109</v>
      </c>
    </row>
    <row r="1320" spans="1:13">
      <c r="A1320" s="119" t="s">
        <v>2110</v>
      </c>
      <c r="B1320" s="119" t="s">
        <v>397</v>
      </c>
      <c r="C1320" s="119">
        <v>1110</v>
      </c>
      <c r="D1320" s="119">
        <v>1140</v>
      </c>
      <c r="E1320" s="119">
        <v>1075.5</v>
      </c>
      <c r="F1320" s="119">
        <v>1093.05</v>
      </c>
      <c r="G1320" s="119">
        <v>1108</v>
      </c>
      <c r="H1320" s="119">
        <v>1108.2</v>
      </c>
      <c r="I1320" s="119">
        <v>34608</v>
      </c>
      <c r="J1320" s="119">
        <v>38168911</v>
      </c>
      <c r="K1320" s="121">
        <v>43131</v>
      </c>
      <c r="L1320" s="119">
        <v>1752</v>
      </c>
      <c r="M1320" s="119" t="s">
        <v>2111</v>
      </c>
    </row>
    <row r="1321" spans="1:13">
      <c r="A1321" s="119" t="s">
        <v>2112</v>
      </c>
      <c r="B1321" s="119" t="s">
        <v>397</v>
      </c>
      <c r="C1321" s="119">
        <v>108.25</v>
      </c>
      <c r="D1321" s="119">
        <v>109.85</v>
      </c>
      <c r="E1321" s="119">
        <v>105.05</v>
      </c>
      <c r="F1321" s="119">
        <v>106</v>
      </c>
      <c r="G1321" s="119">
        <v>106.5</v>
      </c>
      <c r="H1321" s="119">
        <v>108.65</v>
      </c>
      <c r="I1321" s="119">
        <v>101088</v>
      </c>
      <c r="J1321" s="119">
        <v>10813899.65</v>
      </c>
      <c r="K1321" s="121">
        <v>43131</v>
      </c>
      <c r="L1321" s="119">
        <v>1465</v>
      </c>
      <c r="M1321" s="119" t="s">
        <v>2113</v>
      </c>
    </row>
    <row r="1322" spans="1:13">
      <c r="A1322" s="119" t="s">
        <v>2386</v>
      </c>
      <c r="B1322" s="119" t="s">
        <v>397</v>
      </c>
      <c r="C1322" s="119">
        <v>75</v>
      </c>
      <c r="D1322" s="119">
        <v>78.45</v>
      </c>
      <c r="E1322" s="119">
        <v>74.45</v>
      </c>
      <c r="F1322" s="119">
        <v>77.400000000000006</v>
      </c>
      <c r="G1322" s="119">
        <v>77</v>
      </c>
      <c r="H1322" s="119">
        <v>76</v>
      </c>
      <c r="I1322" s="119">
        <v>309550</v>
      </c>
      <c r="J1322" s="119">
        <v>23754572.350000001</v>
      </c>
      <c r="K1322" s="121">
        <v>43131</v>
      </c>
      <c r="L1322" s="119">
        <v>2698</v>
      </c>
      <c r="M1322" s="119" t="s">
        <v>1362</v>
      </c>
    </row>
    <row r="1323" spans="1:13">
      <c r="A1323" s="119" t="s">
        <v>2114</v>
      </c>
      <c r="B1323" s="119" t="s">
        <v>397</v>
      </c>
      <c r="C1323" s="119">
        <v>337</v>
      </c>
      <c r="D1323" s="119">
        <v>345.65</v>
      </c>
      <c r="E1323" s="119">
        <v>334.2</v>
      </c>
      <c r="F1323" s="119">
        <v>340.15</v>
      </c>
      <c r="G1323" s="119">
        <v>339.8</v>
      </c>
      <c r="H1323" s="119">
        <v>337.4</v>
      </c>
      <c r="I1323" s="119">
        <v>355453</v>
      </c>
      <c r="J1323" s="119">
        <v>120714286.34999999</v>
      </c>
      <c r="K1323" s="121">
        <v>43131</v>
      </c>
      <c r="L1323" s="119">
        <v>15308</v>
      </c>
      <c r="M1323" s="119" t="s">
        <v>2115</v>
      </c>
    </row>
    <row r="1324" spans="1:13">
      <c r="A1324" s="119" t="s">
        <v>2116</v>
      </c>
      <c r="B1324" s="119" t="s">
        <v>397</v>
      </c>
      <c r="C1324" s="119">
        <v>74</v>
      </c>
      <c r="D1324" s="119">
        <v>74.5</v>
      </c>
      <c r="E1324" s="119">
        <v>73.5</v>
      </c>
      <c r="F1324" s="119">
        <v>73.599999999999994</v>
      </c>
      <c r="G1324" s="119">
        <v>73.5</v>
      </c>
      <c r="H1324" s="119">
        <v>74</v>
      </c>
      <c r="I1324" s="119">
        <v>11673</v>
      </c>
      <c r="J1324" s="119">
        <v>861723.9</v>
      </c>
      <c r="K1324" s="121">
        <v>43131</v>
      </c>
      <c r="L1324" s="119">
        <v>59</v>
      </c>
      <c r="M1324" s="119" t="s">
        <v>2117</v>
      </c>
    </row>
    <row r="1325" spans="1:13">
      <c r="A1325" s="119" t="s">
        <v>2118</v>
      </c>
      <c r="B1325" s="119" t="s">
        <v>397</v>
      </c>
      <c r="C1325" s="119">
        <v>738.95</v>
      </c>
      <c r="D1325" s="119">
        <v>759.9</v>
      </c>
      <c r="E1325" s="119">
        <v>730</v>
      </c>
      <c r="F1325" s="119">
        <v>743.4</v>
      </c>
      <c r="G1325" s="119">
        <v>743.2</v>
      </c>
      <c r="H1325" s="119">
        <v>738.1</v>
      </c>
      <c r="I1325" s="119">
        <v>54238</v>
      </c>
      <c r="J1325" s="119">
        <v>40253613.799999997</v>
      </c>
      <c r="K1325" s="121">
        <v>43131</v>
      </c>
      <c r="L1325" s="119">
        <v>2408</v>
      </c>
      <c r="M1325" s="119" t="s">
        <v>2119</v>
      </c>
    </row>
    <row r="1326" spans="1:13">
      <c r="A1326" s="119" t="s">
        <v>2120</v>
      </c>
      <c r="B1326" s="119" t="s">
        <v>397</v>
      </c>
      <c r="C1326" s="119">
        <v>1.2</v>
      </c>
      <c r="D1326" s="119">
        <v>1.25</v>
      </c>
      <c r="E1326" s="119">
        <v>1.1499999999999999</v>
      </c>
      <c r="F1326" s="119">
        <v>1.25</v>
      </c>
      <c r="G1326" s="119">
        <v>1.25</v>
      </c>
      <c r="H1326" s="119">
        <v>1.2</v>
      </c>
      <c r="I1326" s="119">
        <v>217335</v>
      </c>
      <c r="J1326" s="119">
        <v>267082.7</v>
      </c>
      <c r="K1326" s="121">
        <v>43131</v>
      </c>
      <c r="L1326" s="119">
        <v>97</v>
      </c>
      <c r="M1326" s="119" t="s">
        <v>2121</v>
      </c>
    </row>
    <row r="1327" spans="1:13">
      <c r="A1327" s="119" t="s">
        <v>2122</v>
      </c>
      <c r="B1327" s="119" t="s">
        <v>397</v>
      </c>
      <c r="C1327" s="119">
        <v>84.75</v>
      </c>
      <c r="D1327" s="119">
        <v>90.45</v>
      </c>
      <c r="E1327" s="119">
        <v>83.9</v>
      </c>
      <c r="F1327" s="119">
        <v>85.95</v>
      </c>
      <c r="G1327" s="119">
        <v>87</v>
      </c>
      <c r="H1327" s="119">
        <v>85.2</v>
      </c>
      <c r="I1327" s="119">
        <v>1108806</v>
      </c>
      <c r="J1327" s="119">
        <v>96944748.599999994</v>
      </c>
      <c r="K1327" s="121">
        <v>43131</v>
      </c>
      <c r="L1327" s="119">
        <v>9280</v>
      </c>
      <c r="M1327" s="119" t="s">
        <v>2123</v>
      </c>
    </row>
    <row r="1328" spans="1:13">
      <c r="A1328" s="119" t="s">
        <v>2124</v>
      </c>
      <c r="B1328" s="119" t="s">
        <v>397</v>
      </c>
      <c r="C1328" s="119">
        <v>90</v>
      </c>
      <c r="D1328" s="119">
        <v>91.65</v>
      </c>
      <c r="E1328" s="119">
        <v>87.35</v>
      </c>
      <c r="F1328" s="119">
        <v>87.7</v>
      </c>
      <c r="G1328" s="119">
        <v>87.55</v>
      </c>
      <c r="H1328" s="119">
        <v>90.9</v>
      </c>
      <c r="I1328" s="119">
        <v>81076</v>
      </c>
      <c r="J1328" s="119">
        <v>7226517.9000000004</v>
      </c>
      <c r="K1328" s="121">
        <v>43131</v>
      </c>
      <c r="L1328" s="119">
        <v>916</v>
      </c>
      <c r="M1328" s="119" t="s">
        <v>2125</v>
      </c>
    </row>
    <row r="1329" spans="1:13">
      <c r="A1329" s="119" t="s">
        <v>2126</v>
      </c>
      <c r="B1329" s="119" t="s">
        <v>397</v>
      </c>
      <c r="C1329" s="119">
        <v>1542</v>
      </c>
      <c r="D1329" s="119">
        <v>1542.1</v>
      </c>
      <c r="E1329" s="119">
        <v>1476</v>
      </c>
      <c r="F1329" s="119">
        <v>1486.25</v>
      </c>
      <c r="G1329" s="119">
        <v>1482.15</v>
      </c>
      <c r="H1329" s="119">
        <v>1546</v>
      </c>
      <c r="I1329" s="119">
        <v>13568</v>
      </c>
      <c r="J1329" s="119">
        <v>20368388.449999999</v>
      </c>
      <c r="K1329" s="121">
        <v>43131</v>
      </c>
      <c r="L1329" s="119">
        <v>1500</v>
      </c>
      <c r="M1329" s="119" t="s">
        <v>2127</v>
      </c>
    </row>
    <row r="1330" spans="1:13">
      <c r="A1330" s="119" t="s">
        <v>2128</v>
      </c>
      <c r="B1330" s="119" t="s">
        <v>397</v>
      </c>
      <c r="C1330" s="119">
        <v>1050</v>
      </c>
      <c r="D1330" s="119">
        <v>1069</v>
      </c>
      <c r="E1330" s="119">
        <v>1040</v>
      </c>
      <c r="F1330" s="119">
        <v>1048.5999999999999</v>
      </c>
      <c r="G1330" s="119">
        <v>1047</v>
      </c>
      <c r="H1330" s="119">
        <v>1050.25</v>
      </c>
      <c r="I1330" s="119">
        <v>7412</v>
      </c>
      <c r="J1330" s="119">
        <v>7777046.5999999996</v>
      </c>
      <c r="K1330" s="121">
        <v>43131</v>
      </c>
      <c r="L1330" s="119">
        <v>503</v>
      </c>
      <c r="M1330" s="119" t="s">
        <v>2129</v>
      </c>
    </row>
    <row r="1331" spans="1:13">
      <c r="A1331" s="119" t="s">
        <v>162</v>
      </c>
      <c r="B1331" s="119" t="s">
        <v>397</v>
      </c>
      <c r="C1331" s="119">
        <v>609.70000000000005</v>
      </c>
      <c r="D1331" s="119">
        <v>616</v>
      </c>
      <c r="E1331" s="119">
        <v>600.75</v>
      </c>
      <c r="F1331" s="119">
        <v>605</v>
      </c>
      <c r="G1331" s="119">
        <v>605</v>
      </c>
      <c r="H1331" s="119">
        <v>609</v>
      </c>
      <c r="I1331" s="119">
        <v>1409431</v>
      </c>
      <c r="J1331" s="119">
        <v>855507861.10000002</v>
      </c>
      <c r="K1331" s="121">
        <v>43131</v>
      </c>
      <c r="L1331" s="119">
        <v>37406</v>
      </c>
      <c r="M1331" s="119" t="s">
        <v>2130</v>
      </c>
    </row>
    <row r="1332" spans="1:13">
      <c r="A1332" s="119" t="s">
        <v>2131</v>
      </c>
      <c r="B1332" s="119" t="s">
        <v>397</v>
      </c>
      <c r="C1332" s="119">
        <v>446.1</v>
      </c>
      <c r="D1332" s="119">
        <v>449.95</v>
      </c>
      <c r="E1332" s="119">
        <v>430.45</v>
      </c>
      <c r="F1332" s="119">
        <v>438.5</v>
      </c>
      <c r="G1332" s="119">
        <v>437.55</v>
      </c>
      <c r="H1332" s="119">
        <v>445.85</v>
      </c>
      <c r="I1332" s="119">
        <v>66039</v>
      </c>
      <c r="J1332" s="119">
        <v>29046265.5</v>
      </c>
      <c r="K1332" s="121">
        <v>43131</v>
      </c>
      <c r="L1332" s="119">
        <v>1701</v>
      </c>
      <c r="M1332" s="119" t="s">
        <v>2132</v>
      </c>
    </row>
    <row r="1333" spans="1:13">
      <c r="A1333" s="119" t="s">
        <v>2133</v>
      </c>
      <c r="B1333" s="119" t="s">
        <v>397</v>
      </c>
      <c r="C1333" s="119">
        <v>148</v>
      </c>
      <c r="D1333" s="119">
        <v>154</v>
      </c>
      <c r="E1333" s="119">
        <v>146.6</v>
      </c>
      <c r="F1333" s="119">
        <v>149.05000000000001</v>
      </c>
      <c r="G1333" s="119">
        <v>148.5</v>
      </c>
      <c r="H1333" s="119">
        <v>149.5</v>
      </c>
      <c r="I1333" s="119">
        <v>13384</v>
      </c>
      <c r="J1333" s="119">
        <v>2000744.25</v>
      </c>
      <c r="K1333" s="121">
        <v>43131</v>
      </c>
      <c r="L1333" s="119">
        <v>330</v>
      </c>
      <c r="M1333" s="119" t="s">
        <v>2134</v>
      </c>
    </row>
    <row r="1334" spans="1:13">
      <c r="A1334" s="119" t="s">
        <v>2135</v>
      </c>
      <c r="B1334" s="119" t="s">
        <v>397</v>
      </c>
      <c r="C1334" s="119">
        <v>3290</v>
      </c>
      <c r="D1334" s="119">
        <v>3295.5</v>
      </c>
      <c r="E1334" s="119">
        <v>3230</v>
      </c>
      <c r="F1334" s="119">
        <v>3249.75</v>
      </c>
      <c r="G1334" s="119">
        <v>3250</v>
      </c>
      <c r="H1334" s="119">
        <v>3299.45</v>
      </c>
      <c r="I1334" s="119">
        <v>5510</v>
      </c>
      <c r="J1334" s="119">
        <v>17926084.050000001</v>
      </c>
      <c r="K1334" s="121">
        <v>43131</v>
      </c>
      <c r="L1334" s="119">
        <v>262</v>
      </c>
      <c r="M1334" s="119" t="s">
        <v>2136</v>
      </c>
    </row>
    <row r="1335" spans="1:13">
      <c r="A1335" s="119" t="s">
        <v>2137</v>
      </c>
      <c r="B1335" s="119" t="s">
        <v>397</v>
      </c>
      <c r="C1335" s="119">
        <v>2350.15</v>
      </c>
      <c r="D1335" s="119">
        <v>2379.75</v>
      </c>
      <c r="E1335" s="119">
        <v>2340.9499999999998</v>
      </c>
      <c r="F1335" s="119">
        <v>2366.0500000000002</v>
      </c>
      <c r="G1335" s="119">
        <v>2360</v>
      </c>
      <c r="H1335" s="119">
        <v>2379.9499999999998</v>
      </c>
      <c r="I1335" s="119">
        <v>6284</v>
      </c>
      <c r="J1335" s="119">
        <v>14799253.699999999</v>
      </c>
      <c r="K1335" s="121">
        <v>43131</v>
      </c>
      <c r="L1335" s="119">
        <v>713</v>
      </c>
      <c r="M1335" s="119" t="s">
        <v>2138</v>
      </c>
    </row>
    <row r="1336" spans="1:13">
      <c r="A1336" s="119" t="s">
        <v>2139</v>
      </c>
      <c r="B1336" s="119" t="s">
        <v>397</v>
      </c>
      <c r="C1336" s="119">
        <v>1344.95</v>
      </c>
      <c r="D1336" s="119">
        <v>1344.95</v>
      </c>
      <c r="E1336" s="119">
        <v>1293</v>
      </c>
      <c r="F1336" s="119">
        <v>1297.4000000000001</v>
      </c>
      <c r="G1336" s="119">
        <v>1300</v>
      </c>
      <c r="H1336" s="119">
        <v>1318.3</v>
      </c>
      <c r="I1336" s="119">
        <v>110320</v>
      </c>
      <c r="J1336" s="119">
        <v>143473389.75</v>
      </c>
      <c r="K1336" s="121">
        <v>43131</v>
      </c>
      <c r="L1336" s="119">
        <v>1818</v>
      </c>
      <c r="M1336" s="119" t="s">
        <v>2140</v>
      </c>
    </row>
    <row r="1337" spans="1:13">
      <c r="A1337" s="119" t="s">
        <v>2141</v>
      </c>
      <c r="B1337" s="119" t="s">
        <v>397</v>
      </c>
      <c r="C1337" s="119">
        <v>609</v>
      </c>
      <c r="D1337" s="119">
        <v>616</v>
      </c>
      <c r="E1337" s="119">
        <v>605</v>
      </c>
      <c r="F1337" s="119">
        <v>610.20000000000005</v>
      </c>
      <c r="G1337" s="119">
        <v>615</v>
      </c>
      <c r="H1337" s="119">
        <v>607.6</v>
      </c>
      <c r="I1337" s="119">
        <v>80981</v>
      </c>
      <c r="J1337" s="119">
        <v>49509949.200000003</v>
      </c>
      <c r="K1337" s="121">
        <v>43131</v>
      </c>
      <c r="L1337" s="119">
        <v>3684</v>
      </c>
      <c r="M1337" s="119" t="s">
        <v>2142</v>
      </c>
    </row>
    <row r="1338" spans="1:13">
      <c r="A1338" s="119" t="s">
        <v>2143</v>
      </c>
      <c r="B1338" s="119" t="s">
        <v>397</v>
      </c>
      <c r="C1338" s="119">
        <v>7499.75</v>
      </c>
      <c r="D1338" s="119">
        <v>7584.9</v>
      </c>
      <c r="E1338" s="119">
        <v>7257</v>
      </c>
      <c r="F1338" s="119">
        <v>7423</v>
      </c>
      <c r="G1338" s="119">
        <v>7426</v>
      </c>
      <c r="H1338" s="119">
        <v>7501.45</v>
      </c>
      <c r="I1338" s="119">
        <v>8299</v>
      </c>
      <c r="J1338" s="119">
        <v>61793847.850000001</v>
      </c>
      <c r="K1338" s="121">
        <v>43131</v>
      </c>
      <c r="L1338" s="119">
        <v>1194</v>
      </c>
      <c r="M1338" s="119" t="s">
        <v>2144</v>
      </c>
    </row>
    <row r="1339" spans="1:13">
      <c r="A1339" s="119" t="s">
        <v>2145</v>
      </c>
      <c r="B1339" s="119" t="s">
        <v>397</v>
      </c>
      <c r="C1339" s="119">
        <v>207.5</v>
      </c>
      <c r="D1339" s="119">
        <v>222.55</v>
      </c>
      <c r="E1339" s="119">
        <v>206.65</v>
      </c>
      <c r="F1339" s="119">
        <v>211.95</v>
      </c>
      <c r="G1339" s="119">
        <v>211</v>
      </c>
      <c r="H1339" s="119">
        <v>208.2</v>
      </c>
      <c r="I1339" s="119">
        <v>402905</v>
      </c>
      <c r="J1339" s="119">
        <v>86658478.599999994</v>
      </c>
      <c r="K1339" s="121">
        <v>43131</v>
      </c>
      <c r="L1339" s="119">
        <v>5435</v>
      </c>
      <c r="M1339" s="119" t="s">
        <v>2146</v>
      </c>
    </row>
    <row r="1340" spans="1:13">
      <c r="A1340" s="119" t="s">
        <v>2559</v>
      </c>
      <c r="B1340" s="119" t="s">
        <v>397</v>
      </c>
      <c r="C1340" s="119">
        <v>123</v>
      </c>
      <c r="D1340" s="119">
        <v>123</v>
      </c>
      <c r="E1340" s="119">
        <v>111.6</v>
      </c>
      <c r="F1340" s="119">
        <v>112.05</v>
      </c>
      <c r="G1340" s="119">
        <v>111.8</v>
      </c>
      <c r="H1340" s="119">
        <v>121.85</v>
      </c>
      <c r="I1340" s="119">
        <v>538073</v>
      </c>
      <c r="J1340" s="119">
        <v>62373266.75</v>
      </c>
      <c r="K1340" s="121">
        <v>43131</v>
      </c>
      <c r="L1340" s="119">
        <v>4650</v>
      </c>
      <c r="M1340" s="119" t="s">
        <v>2560</v>
      </c>
    </row>
    <row r="1341" spans="1:13">
      <c r="A1341" s="119" t="s">
        <v>2280</v>
      </c>
      <c r="B1341" s="119" t="s">
        <v>397</v>
      </c>
      <c r="C1341" s="119">
        <v>1135</v>
      </c>
      <c r="D1341" s="119">
        <v>1200</v>
      </c>
      <c r="E1341" s="119">
        <v>1128.05</v>
      </c>
      <c r="F1341" s="119">
        <v>1167.6500000000001</v>
      </c>
      <c r="G1341" s="119">
        <v>1200</v>
      </c>
      <c r="H1341" s="119">
        <v>1160.75</v>
      </c>
      <c r="I1341" s="119">
        <v>9893</v>
      </c>
      <c r="J1341" s="119">
        <v>11501381.6</v>
      </c>
      <c r="K1341" s="121">
        <v>43131</v>
      </c>
      <c r="L1341" s="119">
        <v>845</v>
      </c>
      <c r="M1341" s="119" t="s">
        <v>2281</v>
      </c>
    </row>
    <row r="1342" spans="1:13">
      <c r="A1342" s="119" t="s">
        <v>2147</v>
      </c>
      <c r="B1342" s="119" t="s">
        <v>397</v>
      </c>
      <c r="C1342" s="119">
        <v>50.1</v>
      </c>
      <c r="D1342" s="119">
        <v>50.75</v>
      </c>
      <c r="E1342" s="119">
        <v>48.55</v>
      </c>
      <c r="F1342" s="119">
        <v>49.55</v>
      </c>
      <c r="G1342" s="119">
        <v>50</v>
      </c>
      <c r="H1342" s="119">
        <v>48.9</v>
      </c>
      <c r="I1342" s="119">
        <v>7940</v>
      </c>
      <c r="J1342" s="119">
        <v>391002.55</v>
      </c>
      <c r="K1342" s="121">
        <v>43131</v>
      </c>
      <c r="L1342" s="119">
        <v>49</v>
      </c>
      <c r="M1342" s="119" t="s">
        <v>2148</v>
      </c>
    </row>
    <row r="1343" spans="1:13">
      <c r="A1343" s="119" t="s">
        <v>2149</v>
      </c>
      <c r="B1343" s="119" t="s">
        <v>397</v>
      </c>
      <c r="C1343" s="119">
        <v>167.95</v>
      </c>
      <c r="D1343" s="119">
        <v>171.5</v>
      </c>
      <c r="E1343" s="119">
        <v>157</v>
      </c>
      <c r="F1343" s="119">
        <v>159.94999999999999</v>
      </c>
      <c r="G1343" s="119">
        <v>157.9</v>
      </c>
      <c r="H1343" s="119">
        <v>168.4</v>
      </c>
      <c r="I1343" s="119">
        <v>609682</v>
      </c>
      <c r="J1343" s="119">
        <v>99873124.75</v>
      </c>
      <c r="K1343" s="121">
        <v>43131</v>
      </c>
      <c r="L1343" s="119">
        <v>5506</v>
      </c>
      <c r="M1343" s="119" t="s">
        <v>2150</v>
      </c>
    </row>
    <row r="1344" spans="1:13">
      <c r="A1344" s="119" t="s">
        <v>2151</v>
      </c>
      <c r="B1344" s="119" t="s">
        <v>397</v>
      </c>
      <c r="C1344" s="119">
        <v>174</v>
      </c>
      <c r="D1344" s="119">
        <v>178.25</v>
      </c>
      <c r="E1344" s="119">
        <v>172.5</v>
      </c>
      <c r="F1344" s="119">
        <v>174.6</v>
      </c>
      <c r="G1344" s="119">
        <v>173</v>
      </c>
      <c r="H1344" s="119">
        <v>177.35</v>
      </c>
      <c r="I1344" s="119">
        <v>411342</v>
      </c>
      <c r="J1344" s="119">
        <v>72174406.549999997</v>
      </c>
      <c r="K1344" s="121">
        <v>43131</v>
      </c>
      <c r="L1344" s="119">
        <v>3996</v>
      </c>
      <c r="M1344" s="119" t="s">
        <v>2152</v>
      </c>
    </row>
    <row r="1345" spans="1:13">
      <c r="A1345" s="119" t="s">
        <v>2153</v>
      </c>
      <c r="B1345" s="119" t="s">
        <v>397</v>
      </c>
      <c r="C1345" s="119">
        <v>69.8</v>
      </c>
      <c r="D1345" s="119">
        <v>70.75</v>
      </c>
      <c r="E1345" s="119">
        <v>68.75</v>
      </c>
      <c r="F1345" s="119">
        <v>69.05</v>
      </c>
      <c r="G1345" s="119">
        <v>69</v>
      </c>
      <c r="H1345" s="119">
        <v>69.849999999999994</v>
      </c>
      <c r="I1345" s="119">
        <v>1156075</v>
      </c>
      <c r="J1345" s="119">
        <v>80526625.400000006</v>
      </c>
      <c r="K1345" s="121">
        <v>43131</v>
      </c>
      <c r="L1345" s="119">
        <v>6686</v>
      </c>
      <c r="M1345" s="119" t="s">
        <v>2154</v>
      </c>
    </row>
    <row r="1346" spans="1:13">
      <c r="A1346" s="119" t="s">
        <v>2155</v>
      </c>
      <c r="B1346" s="119" t="s">
        <v>397</v>
      </c>
      <c r="C1346" s="119">
        <v>3200</v>
      </c>
      <c r="D1346" s="119">
        <v>3329.95</v>
      </c>
      <c r="E1346" s="119">
        <v>3200</v>
      </c>
      <c r="F1346" s="119">
        <v>3215.3</v>
      </c>
      <c r="G1346" s="119">
        <v>3239.95</v>
      </c>
      <c r="H1346" s="119">
        <v>3228.7</v>
      </c>
      <c r="I1346" s="119">
        <v>583</v>
      </c>
      <c r="J1346" s="119">
        <v>1882253.55</v>
      </c>
      <c r="K1346" s="121">
        <v>43131</v>
      </c>
      <c r="L1346" s="119">
        <v>158</v>
      </c>
      <c r="M1346" s="119" t="s">
        <v>2156</v>
      </c>
    </row>
    <row r="1347" spans="1:13">
      <c r="A1347" s="119" t="s">
        <v>2157</v>
      </c>
      <c r="B1347" s="119" t="s">
        <v>397</v>
      </c>
      <c r="C1347" s="119">
        <v>2060.0500000000002</v>
      </c>
      <c r="D1347" s="119">
        <v>2224</v>
      </c>
      <c r="E1347" s="119">
        <v>2030</v>
      </c>
      <c r="F1347" s="119">
        <v>2206.6</v>
      </c>
      <c r="G1347" s="119">
        <v>2200</v>
      </c>
      <c r="H1347" s="119">
        <v>2065.0500000000002</v>
      </c>
      <c r="I1347" s="119">
        <v>6508</v>
      </c>
      <c r="J1347" s="119">
        <v>14158719.800000001</v>
      </c>
      <c r="K1347" s="121">
        <v>43131</v>
      </c>
      <c r="L1347" s="119">
        <v>1167</v>
      </c>
      <c r="M1347" s="119" t="s">
        <v>2158</v>
      </c>
    </row>
    <row r="1348" spans="1:13">
      <c r="A1348" s="119" t="s">
        <v>2159</v>
      </c>
      <c r="B1348" s="119" t="s">
        <v>397</v>
      </c>
      <c r="C1348" s="119">
        <v>1474.9</v>
      </c>
      <c r="D1348" s="119">
        <v>1485.8</v>
      </c>
      <c r="E1348" s="119">
        <v>1440</v>
      </c>
      <c r="F1348" s="119">
        <v>1476.85</v>
      </c>
      <c r="G1348" s="119">
        <v>1470</v>
      </c>
      <c r="H1348" s="119">
        <v>1476.55</v>
      </c>
      <c r="I1348" s="119">
        <v>57811</v>
      </c>
      <c r="J1348" s="119">
        <v>83929166.099999994</v>
      </c>
      <c r="K1348" s="121">
        <v>43131</v>
      </c>
      <c r="L1348" s="119">
        <v>2162</v>
      </c>
      <c r="M1348" s="119" t="s">
        <v>2160</v>
      </c>
    </row>
    <row r="1349" spans="1:13">
      <c r="A1349" s="119" t="s">
        <v>2161</v>
      </c>
      <c r="B1349" s="119" t="s">
        <v>397</v>
      </c>
      <c r="C1349" s="119">
        <v>122.05</v>
      </c>
      <c r="D1349" s="119">
        <v>125.2</v>
      </c>
      <c r="E1349" s="119">
        <v>112.7</v>
      </c>
      <c r="F1349" s="119">
        <v>121.4</v>
      </c>
      <c r="G1349" s="119">
        <v>119.8</v>
      </c>
      <c r="H1349" s="119">
        <v>123.15</v>
      </c>
      <c r="I1349" s="119">
        <v>593088</v>
      </c>
      <c r="J1349" s="119">
        <v>70910246.900000006</v>
      </c>
      <c r="K1349" s="121">
        <v>43131</v>
      </c>
      <c r="L1349" s="119">
        <v>2896</v>
      </c>
      <c r="M1349" s="119" t="s">
        <v>2162</v>
      </c>
    </row>
    <row r="1350" spans="1:13">
      <c r="A1350" s="119" t="s">
        <v>2762</v>
      </c>
      <c r="B1350" s="119" t="s">
        <v>397</v>
      </c>
      <c r="C1350" s="119">
        <v>2.25</v>
      </c>
      <c r="D1350" s="119">
        <v>2.25</v>
      </c>
      <c r="E1350" s="119">
        <v>2.25</v>
      </c>
      <c r="F1350" s="119">
        <v>2.25</v>
      </c>
      <c r="G1350" s="119">
        <v>2.25</v>
      </c>
      <c r="H1350" s="119">
        <v>2.2999999999999998</v>
      </c>
      <c r="I1350" s="119">
        <v>2126</v>
      </c>
      <c r="J1350" s="119">
        <v>4783.5</v>
      </c>
      <c r="K1350" s="121">
        <v>43131</v>
      </c>
      <c r="L1350" s="119">
        <v>7</v>
      </c>
      <c r="M1350" s="119" t="s">
        <v>2763</v>
      </c>
    </row>
    <row r="1351" spans="1:13">
      <c r="A1351" s="119" t="s">
        <v>163</v>
      </c>
      <c r="B1351" s="119" t="s">
        <v>397</v>
      </c>
      <c r="C1351" s="119">
        <v>306.10000000000002</v>
      </c>
      <c r="D1351" s="119">
        <v>308.95</v>
      </c>
      <c r="E1351" s="119">
        <v>301.55</v>
      </c>
      <c r="F1351" s="119">
        <v>304.7</v>
      </c>
      <c r="G1351" s="119">
        <v>305.05</v>
      </c>
      <c r="H1351" s="119">
        <v>307.3</v>
      </c>
      <c r="I1351" s="119">
        <v>2823913</v>
      </c>
      <c r="J1351" s="119">
        <v>858680117.20000005</v>
      </c>
      <c r="K1351" s="121">
        <v>43131</v>
      </c>
      <c r="L1351" s="119">
        <v>29418</v>
      </c>
      <c r="M1351" s="119" t="s">
        <v>2163</v>
      </c>
    </row>
    <row r="1352" spans="1:13">
      <c r="A1352" s="119" t="s">
        <v>164</v>
      </c>
      <c r="B1352" s="119" t="s">
        <v>397</v>
      </c>
      <c r="C1352" s="119">
        <v>811</v>
      </c>
      <c r="D1352" s="119">
        <v>828</v>
      </c>
      <c r="E1352" s="119">
        <v>798</v>
      </c>
      <c r="F1352" s="119">
        <v>804.85</v>
      </c>
      <c r="G1352" s="119">
        <v>801</v>
      </c>
      <c r="H1352" s="119">
        <v>825.2</v>
      </c>
      <c r="I1352" s="119">
        <v>3334845</v>
      </c>
      <c r="J1352" s="119">
        <v>2700693258.6500001</v>
      </c>
      <c r="K1352" s="121">
        <v>43131</v>
      </c>
      <c r="L1352" s="119">
        <v>50051</v>
      </c>
      <c r="M1352" s="119" t="s">
        <v>2164</v>
      </c>
    </row>
    <row r="1353" spans="1:13">
      <c r="A1353" s="119" t="s">
        <v>2165</v>
      </c>
      <c r="B1353" s="119" t="s">
        <v>397</v>
      </c>
      <c r="C1353" s="119">
        <v>388</v>
      </c>
      <c r="D1353" s="119">
        <v>388</v>
      </c>
      <c r="E1353" s="119">
        <v>373.55</v>
      </c>
      <c r="F1353" s="119">
        <v>375.95</v>
      </c>
      <c r="G1353" s="119">
        <v>374</v>
      </c>
      <c r="H1353" s="119">
        <v>386.85</v>
      </c>
      <c r="I1353" s="119">
        <v>39361</v>
      </c>
      <c r="J1353" s="119">
        <v>14910773.550000001</v>
      </c>
      <c r="K1353" s="121">
        <v>43131</v>
      </c>
      <c r="L1353" s="119">
        <v>1642</v>
      </c>
      <c r="M1353" s="119" t="s">
        <v>2166</v>
      </c>
    </row>
    <row r="1354" spans="1:13">
      <c r="A1354" s="119" t="s">
        <v>2756</v>
      </c>
      <c r="B1354" s="119" t="s">
        <v>397</v>
      </c>
      <c r="C1354" s="119">
        <v>7.3</v>
      </c>
      <c r="D1354" s="119">
        <v>7.3</v>
      </c>
      <c r="E1354" s="119">
        <v>6.55</v>
      </c>
      <c r="F1354" s="119">
        <v>6.9</v>
      </c>
      <c r="G1354" s="119">
        <v>6.9</v>
      </c>
      <c r="H1354" s="119">
        <v>7.2</v>
      </c>
      <c r="I1354" s="119">
        <v>31443</v>
      </c>
      <c r="J1354" s="119">
        <v>217706.2</v>
      </c>
      <c r="K1354" s="121">
        <v>43131</v>
      </c>
      <c r="L1354" s="119">
        <v>177</v>
      </c>
      <c r="M1354" s="119" t="s">
        <v>2757</v>
      </c>
    </row>
    <row r="1355" spans="1:13">
      <c r="A1355" s="119" t="s">
        <v>2167</v>
      </c>
      <c r="B1355" s="119" t="s">
        <v>397</v>
      </c>
      <c r="C1355" s="119">
        <v>276.14999999999998</v>
      </c>
      <c r="D1355" s="119">
        <v>288.25</v>
      </c>
      <c r="E1355" s="119">
        <v>263.3</v>
      </c>
      <c r="F1355" s="119">
        <v>266.95</v>
      </c>
      <c r="G1355" s="119">
        <v>264.05</v>
      </c>
      <c r="H1355" s="119">
        <v>279.45</v>
      </c>
      <c r="I1355" s="119">
        <v>186376</v>
      </c>
      <c r="J1355" s="119">
        <v>51068352.850000001</v>
      </c>
      <c r="K1355" s="121">
        <v>43131</v>
      </c>
      <c r="L1355" s="119">
        <v>3172</v>
      </c>
      <c r="M1355" s="119" t="s">
        <v>2168</v>
      </c>
    </row>
    <row r="1356" spans="1:13">
      <c r="A1356" s="119" t="s">
        <v>2169</v>
      </c>
      <c r="B1356" s="119" t="s">
        <v>397</v>
      </c>
      <c r="C1356" s="119">
        <v>60.4</v>
      </c>
      <c r="D1356" s="119">
        <v>60.85</v>
      </c>
      <c r="E1356" s="119">
        <v>58.6</v>
      </c>
      <c r="F1356" s="119">
        <v>59.3</v>
      </c>
      <c r="G1356" s="119">
        <v>59.9</v>
      </c>
      <c r="H1356" s="119">
        <v>60.4</v>
      </c>
      <c r="I1356" s="119">
        <v>20066</v>
      </c>
      <c r="J1356" s="119">
        <v>1195211.8</v>
      </c>
      <c r="K1356" s="121">
        <v>43131</v>
      </c>
      <c r="L1356" s="119">
        <v>211</v>
      </c>
      <c r="M1356" s="119" t="s">
        <v>2170</v>
      </c>
    </row>
    <row r="1357" spans="1:13">
      <c r="A1357" s="119" t="s">
        <v>165</v>
      </c>
      <c r="B1357" s="119" t="s">
        <v>397</v>
      </c>
      <c r="C1357" s="119">
        <v>353</v>
      </c>
      <c r="D1357" s="119">
        <v>356.55</v>
      </c>
      <c r="E1357" s="119">
        <v>350.45</v>
      </c>
      <c r="F1357" s="119">
        <v>354.4</v>
      </c>
      <c r="G1357" s="119">
        <v>354.9</v>
      </c>
      <c r="H1357" s="119">
        <v>353.35</v>
      </c>
      <c r="I1357" s="119">
        <v>8527044</v>
      </c>
      <c r="J1357" s="119">
        <v>3015470711.4000001</v>
      </c>
      <c r="K1357" s="121">
        <v>43131</v>
      </c>
      <c r="L1357" s="119">
        <v>98580</v>
      </c>
      <c r="M1357" s="119" t="s">
        <v>2745</v>
      </c>
    </row>
    <row r="1358" spans="1:13">
      <c r="A1358" s="119" t="s">
        <v>166</v>
      </c>
      <c r="B1358" s="119" t="s">
        <v>397</v>
      </c>
      <c r="C1358" s="119">
        <v>600</v>
      </c>
      <c r="D1358" s="119">
        <v>607.20000000000005</v>
      </c>
      <c r="E1358" s="119">
        <v>589.45000000000005</v>
      </c>
      <c r="F1358" s="119">
        <v>593.70000000000005</v>
      </c>
      <c r="G1358" s="119">
        <v>596.4</v>
      </c>
      <c r="H1358" s="119">
        <v>603</v>
      </c>
      <c r="I1358" s="119">
        <v>1844853</v>
      </c>
      <c r="J1358" s="119">
        <v>1101530609.05</v>
      </c>
      <c r="K1358" s="121">
        <v>43131</v>
      </c>
      <c r="L1358" s="119">
        <v>37044</v>
      </c>
      <c r="M1358" s="119" t="s">
        <v>2171</v>
      </c>
    </row>
    <row r="1359" spans="1:13">
      <c r="A1359" s="119" t="s">
        <v>2172</v>
      </c>
      <c r="B1359" s="119" t="s">
        <v>397</v>
      </c>
      <c r="C1359" s="119">
        <v>43.7</v>
      </c>
      <c r="D1359" s="119">
        <v>44.6</v>
      </c>
      <c r="E1359" s="119">
        <v>43.5</v>
      </c>
      <c r="F1359" s="119">
        <v>44.3</v>
      </c>
      <c r="G1359" s="119">
        <v>44.45</v>
      </c>
      <c r="H1359" s="119">
        <v>44</v>
      </c>
      <c r="I1359" s="119">
        <v>317930</v>
      </c>
      <c r="J1359" s="119">
        <v>14019283.800000001</v>
      </c>
      <c r="K1359" s="121">
        <v>43131</v>
      </c>
      <c r="L1359" s="119">
        <v>3393</v>
      </c>
      <c r="M1359" s="119" t="s">
        <v>2173</v>
      </c>
    </row>
    <row r="1360" spans="1:13">
      <c r="A1360" s="119" t="s">
        <v>2174</v>
      </c>
      <c r="B1360" s="119" t="s">
        <v>397</v>
      </c>
      <c r="C1360" s="119">
        <v>43.35</v>
      </c>
      <c r="D1360" s="119">
        <v>43.75</v>
      </c>
      <c r="E1360" s="119">
        <v>42.25</v>
      </c>
      <c r="F1360" s="119">
        <v>43.45</v>
      </c>
      <c r="G1360" s="119">
        <v>43.6</v>
      </c>
      <c r="H1360" s="119">
        <v>42.95</v>
      </c>
      <c r="I1360" s="119">
        <v>769855</v>
      </c>
      <c r="J1360" s="119">
        <v>33244970.949999999</v>
      </c>
      <c r="K1360" s="121">
        <v>43131</v>
      </c>
      <c r="L1360" s="119">
        <v>1727</v>
      </c>
      <c r="M1360" s="119" t="s">
        <v>2828</v>
      </c>
    </row>
    <row r="1361" spans="1:13">
      <c r="A1361" s="119" t="s">
        <v>3142</v>
      </c>
      <c r="B1361" s="119" t="s">
        <v>397</v>
      </c>
      <c r="C1361" s="119">
        <v>0.9</v>
      </c>
      <c r="D1361" s="119">
        <v>0.9</v>
      </c>
      <c r="E1361" s="119">
        <v>0.9</v>
      </c>
      <c r="F1361" s="119">
        <v>0.9</v>
      </c>
      <c r="G1361" s="119">
        <v>0.9</v>
      </c>
      <c r="H1361" s="119">
        <v>0.85</v>
      </c>
      <c r="I1361" s="119">
        <v>108581</v>
      </c>
      <c r="J1361" s="119">
        <v>97722.9</v>
      </c>
      <c r="K1361" s="121">
        <v>43131</v>
      </c>
      <c r="L1361" s="119">
        <v>36</v>
      </c>
      <c r="M1361" s="119" t="s">
        <v>3143</v>
      </c>
    </row>
    <row r="1362" spans="1:13">
      <c r="A1362" s="119" t="s">
        <v>2986</v>
      </c>
      <c r="B1362" s="119" t="s">
        <v>397</v>
      </c>
      <c r="C1362" s="119">
        <v>54</v>
      </c>
      <c r="D1362" s="119">
        <v>56.75</v>
      </c>
      <c r="E1362" s="119">
        <v>52.1</v>
      </c>
      <c r="F1362" s="119">
        <v>54</v>
      </c>
      <c r="G1362" s="119">
        <v>55.6</v>
      </c>
      <c r="H1362" s="119">
        <v>54.8</v>
      </c>
      <c r="I1362" s="119">
        <v>2858</v>
      </c>
      <c r="J1362" s="119">
        <v>156386.5</v>
      </c>
      <c r="K1362" s="121">
        <v>43131</v>
      </c>
      <c r="L1362" s="119">
        <v>12</v>
      </c>
      <c r="M1362" s="119" t="s">
        <v>2987</v>
      </c>
    </row>
    <row r="1363" spans="1:13">
      <c r="A1363" s="119" t="s">
        <v>2175</v>
      </c>
      <c r="B1363" s="119" t="s">
        <v>397</v>
      </c>
      <c r="C1363" s="119">
        <v>928</v>
      </c>
      <c r="D1363" s="119">
        <v>965</v>
      </c>
      <c r="E1363" s="119">
        <v>928</v>
      </c>
      <c r="F1363" s="119">
        <v>953.45</v>
      </c>
      <c r="G1363" s="119">
        <v>950</v>
      </c>
      <c r="H1363" s="119">
        <v>948.5</v>
      </c>
      <c r="I1363" s="119">
        <v>31655</v>
      </c>
      <c r="J1363" s="119">
        <v>30167792.949999999</v>
      </c>
      <c r="K1363" s="121">
        <v>43131</v>
      </c>
      <c r="L1363" s="119">
        <v>1821</v>
      </c>
      <c r="M1363" s="119" t="s">
        <v>2176</v>
      </c>
    </row>
    <row r="1364" spans="1:13">
      <c r="A1364" s="119" t="s">
        <v>2177</v>
      </c>
      <c r="B1364" s="119" t="s">
        <v>397</v>
      </c>
      <c r="C1364" s="119">
        <v>122</v>
      </c>
      <c r="D1364" s="119">
        <v>125</v>
      </c>
      <c r="E1364" s="119">
        <v>118.65</v>
      </c>
      <c r="F1364" s="119">
        <v>121</v>
      </c>
      <c r="G1364" s="119">
        <v>122</v>
      </c>
      <c r="H1364" s="119">
        <v>122.4</v>
      </c>
      <c r="I1364" s="119">
        <v>140980</v>
      </c>
      <c r="J1364" s="119">
        <v>17092124.050000001</v>
      </c>
      <c r="K1364" s="121">
        <v>43131</v>
      </c>
      <c r="L1364" s="119">
        <v>1236</v>
      </c>
      <c r="M1364" s="119" t="s">
        <v>2178</v>
      </c>
    </row>
    <row r="1365" spans="1:13">
      <c r="A1365" s="119" t="s">
        <v>2179</v>
      </c>
      <c r="B1365" s="119" t="s">
        <v>397</v>
      </c>
      <c r="C1365" s="119">
        <v>24</v>
      </c>
      <c r="D1365" s="119">
        <v>25.6</v>
      </c>
      <c r="E1365" s="119">
        <v>23.6</v>
      </c>
      <c r="F1365" s="119">
        <v>24.4</v>
      </c>
      <c r="G1365" s="119">
        <v>24.3</v>
      </c>
      <c r="H1365" s="119">
        <v>23.95</v>
      </c>
      <c r="I1365" s="119">
        <v>160814</v>
      </c>
      <c r="J1365" s="119">
        <v>3971279.55</v>
      </c>
      <c r="K1365" s="121">
        <v>43131</v>
      </c>
      <c r="L1365" s="119">
        <v>940</v>
      </c>
      <c r="M1365" s="119" t="s">
        <v>2180</v>
      </c>
    </row>
    <row r="1366" spans="1:13">
      <c r="A1366" s="119" t="s">
        <v>2276</v>
      </c>
      <c r="B1366" s="119" t="s">
        <v>397</v>
      </c>
      <c r="C1366" s="119">
        <v>212.8</v>
      </c>
      <c r="D1366" s="119">
        <v>218.7</v>
      </c>
      <c r="E1366" s="119">
        <v>208</v>
      </c>
      <c r="F1366" s="119">
        <v>209.9</v>
      </c>
      <c r="G1366" s="119">
        <v>209</v>
      </c>
      <c r="H1366" s="119">
        <v>210.25</v>
      </c>
      <c r="I1366" s="119">
        <v>3220</v>
      </c>
      <c r="J1366" s="119">
        <v>680086.35</v>
      </c>
      <c r="K1366" s="121">
        <v>43131</v>
      </c>
      <c r="L1366" s="119">
        <v>142</v>
      </c>
      <c r="M1366" s="119" t="s">
        <v>2277</v>
      </c>
    </row>
    <row r="1367" spans="1:13">
      <c r="A1367" s="119" t="s">
        <v>2848</v>
      </c>
      <c r="B1367" s="119" t="s">
        <v>397</v>
      </c>
      <c r="C1367" s="119">
        <v>46.05</v>
      </c>
      <c r="D1367" s="119">
        <v>48.9</v>
      </c>
      <c r="E1367" s="119">
        <v>45.75</v>
      </c>
      <c r="F1367" s="119">
        <v>47.55</v>
      </c>
      <c r="G1367" s="119">
        <v>48.9</v>
      </c>
      <c r="H1367" s="119">
        <v>46.75</v>
      </c>
      <c r="I1367" s="119">
        <v>4964</v>
      </c>
      <c r="J1367" s="119">
        <v>233401.3</v>
      </c>
      <c r="K1367" s="121">
        <v>43131</v>
      </c>
      <c r="L1367" s="119">
        <v>11</v>
      </c>
      <c r="M1367" s="119" t="s">
        <v>2849</v>
      </c>
    </row>
    <row r="1368" spans="1:13">
      <c r="A1368" s="119" t="s">
        <v>2181</v>
      </c>
      <c r="B1368" s="119" t="s">
        <v>397</v>
      </c>
      <c r="C1368" s="119">
        <v>482</v>
      </c>
      <c r="D1368" s="119">
        <v>496.2</v>
      </c>
      <c r="E1368" s="119">
        <v>480.25</v>
      </c>
      <c r="F1368" s="119">
        <v>486.3</v>
      </c>
      <c r="G1368" s="119">
        <v>486</v>
      </c>
      <c r="H1368" s="119">
        <v>487.45</v>
      </c>
      <c r="I1368" s="119">
        <v>110743</v>
      </c>
      <c r="J1368" s="119">
        <v>54015713.200000003</v>
      </c>
      <c r="K1368" s="121">
        <v>43131</v>
      </c>
      <c r="L1368" s="119">
        <v>2044</v>
      </c>
      <c r="M1368" s="119" t="s">
        <v>2182</v>
      </c>
    </row>
    <row r="1369" spans="1:13">
      <c r="A1369" s="119" t="s">
        <v>2183</v>
      </c>
      <c r="B1369" s="119" t="s">
        <v>397</v>
      </c>
      <c r="C1369" s="119">
        <v>203</v>
      </c>
      <c r="D1369" s="119">
        <v>208.95</v>
      </c>
      <c r="E1369" s="119">
        <v>198.2</v>
      </c>
      <c r="F1369" s="119">
        <v>202.7</v>
      </c>
      <c r="G1369" s="119">
        <v>202.65</v>
      </c>
      <c r="H1369" s="119">
        <v>205.05</v>
      </c>
      <c r="I1369" s="119">
        <v>87050</v>
      </c>
      <c r="J1369" s="119">
        <v>17754091.850000001</v>
      </c>
      <c r="K1369" s="121">
        <v>43131</v>
      </c>
      <c r="L1369" s="119">
        <v>1702</v>
      </c>
      <c r="M1369" s="119" t="s">
        <v>2184</v>
      </c>
    </row>
    <row r="1370" spans="1:13">
      <c r="A1370" s="119" t="s">
        <v>2185</v>
      </c>
      <c r="B1370" s="119" t="s">
        <v>397</v>
      </c>
      <c r="C1370" s="119">
        <v>1015</v>
      </c>
      <c r="D1370" s="119">
        <v>1015</v>
      </c>
      <c r="E1370" s="119">
        <v>977.9</v>
      </c>
      <c r="F1370" s="119">
        <v>998</v>
      </c>
      <c r="G1370" s="119">
        <v>993</v>
      </c>
      <c r="H1370" s="119">
        <v>1008.45</v>
      </c>
      <c r="I1370" s="119">
        <v>5248</v>
      </c>
      <c r="J1370" s="119">
        <v>5215224.6500000004</v>
      </c>
      <c r="K1370" s="121">
        <v>43131</v>
      </c>
      <c r="L1370" s="119">
        <v>400</v>
      </c>
      <c r="M1370" s="119" t="s">
        <v>2186</v>
      </c>
    </row>
    <row r="1371" spans="1:13">
      <c r="A1371" s="119" t="s">
        <v>2252</v>
      </c>
      <c r="B1371" s="119" t="s">
        <v>397</v>
      </c>
      <c r="C1371" s="119">
        <v>4.1500000000000004</v>
      </c>
      <c r="D1371" s="119">
        <v>4.1500000000000004</v>
      </c>
      <c r="E1371" s="119">
        <v>4</v>
      </c>
      <c r="F1371" s="119">
        <v>4.05</v>
      </c>
      <c r="G1371" s="119">
        <v>4.0999999999999996</v>
      </c>
      <c r="H1371" s="119">
        <v>4.05</v>
      </c>
      <c r="I1371" s="119">
        <v>237574</v>
      </c>
      <c r="J1371" s="119">
        <v>960858.7</v>
      </c>
      <c r="K1371" s="121">
        <v>43131</v>
      </c>
      <c r="L1371" s="119">
        <v>207</v>
      </c>
      <c r="M1371" s="119" t="s">
        <v>2253</v>
      </c>
    </row>
    <row r="1372" spans="1:13">
      <c r="A1372" s="119" t="s">
        <v>2252</v>
      </c>
      <c r="B1372" s="119" t="s">
        <v>397</v>
      </c>
      <c r="C1372" s="119">
        <v>4.2</v>
      </c>
      <c r="D1372" s="119">
        <v>4.3499999999999996</v>
      </c>
      <c r="E1372" s="119">
        <v>4.05</v>
      </c>
      <c r="F1372" s="119">
        <v>4.0999999999999996</v>
      </c>
      <c r="G1372" s="119">
        <v>4.1500000000000004</v>
      </c>
      <c r="H1372" s="119">
        <v>4.1500000000000004</v>
      </c>
      <c r="I1372" s="119">
        <v>241652</v>
      </c>
      <c r="J1372" s="119">
        <v>1010894.8</v>
      </c>
      <c r="K1372" s="121">
        <v>43125</v>
      </c>
      <c r="L1372" s="119">
        <v>295</v>
      </c>
      <c r="M1372" s="119" t="s">
        <v>2253</v>
      </c>
    </row>
    <row r="1373" spans="1:13">
      <c r="A1373" s="119" t="s">
        <v>2172</v>
      </c>
      <c r="B1373" s="119" t="s">
        <v>397</v>
      </c>
      <c r="C1373" s="119">
        <v>46.85</v>
      </c>
      <c r="D1373" s="119">
        <v>47.15</v>
      </c>
      <c r="E1373" s="119">
        <v>45.2</v>
      </c>
      <c r="F1373" s="119">
        <v>46.85</v>
      </c>
      <c r="G1373" s="119">
        <v>46.9</v>
      </c>
      <c r="H1373" s="119">
        <v>46.5</v>
      </c>
      <c r="I1373" s="119">
        <v>1517035</v>
      </c>
      <c r="J1373" s="119">
        <v>70804318.5</v>
      </c>
      <c r="K1373" s="121">
        <v>43117</v>
      </c>
      <c r="L1373" s="119">
        <v>4803</v>
      </c>
      <c r="M1373" s="119" t="s">
        <v>2173</v>
      </c>
    </row>
    <row r="1374" spans="1:13">
      <c r="A1374" s="119" t="s">
        <v>2174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2828</v>
      </c>
    </row>
    <row r="1375" spans="1:13">
      <c r="A1375" s="119" t="s">
        <v>2986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2987</v>
      </c>
    </row>
    <row r="1376" spans="1:13">
      <c r="A1376" s="119" t="s">
        <v>2175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2176</v>
      </c>
    </row>
    <row r="1377" spans="1:13">
      <c r="A1377" s="119" t="s">
        <v>2177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2178</v>
      </c>
    </row>
    <row r="1378" spans="1:13">
      <c r="A1378" s="119" t="s">
        <v>2179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2180</v>
      </c>
    </row>
    <row r="1379" spans="1:13">
      <c r="A1379" s="119" t="s">
        <v>2276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2277</v>
      </c>
    </row>
    <row r="1380" spans="1:13">
      <c r="A1380" s="119" t="s">
        <v>2848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2849</v>
      </c>
    </row>
    <row r="1381" spans="1:13">
      <c r="A1381" s="119" t="s">
        <v>2181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2182</v>
      </c>
    </row>
    <row r="1382" spans="1:13">
      <c r="A1382" s="119" t="s">
        <v>2183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2184</v>
      </c>
    </row>
    <row r="1383" spans="1:13">
      <c r="A1383" s="119" t="s">
        <v>2185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2186</v>
      </c>
    </row>
    <row r="1384" spans="1:13">
      <c r="A1384" s="119" t="s">
        <v>2252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2253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2018-02-01T02:48:11Z</dcterms:modified>
</cp:coreProperties>
</file>