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F&amp;O)'!$Q$1:$S$419</definedName>
    <definedName name="_xlnm._FilterDatabase" localSheetId="1" hidden="1">'Future Intra'!$A$9:$O$169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83" i="7"/>
  <c r="O82"/>
  <c r="O81"/>
  <c r="O18"/>
  <c r="K118"/>
  <c r="M118" s="1"/>
  <c r="K117"/>
  <c r="M117" s="1"/>
  <c r="K114"/>
  <c r="M114" s="1"/>
  <c r="K80"/>
  <c r="L80" s="1"/>
  <c r="K69"/>
  <c r="L69" s="1"/>
  <c r="K116"/>
  <c r="L116" s="1"/>
  <c r="K79"/>
  <c r="L79" s="1"/>
  <c r="K107"/>
  <c r="L107" s="1"/>
  <c r="K14"/>
  <c r="L14" s="1"/>
  <c r="K78"/>
  <c r="L78" s="1"/>
  <c r="K115"/>
  <c r="M115" s="1"/>
  <c r="K290"/>
  <c r="L290" s="1"/>
  <c r="K60"/>
  <c r="L60" s="1"/>
  <c r="K17"/>
  <c r="L17" s="1"/>
  <c r="K113"/>
  <c r="M113" s="1"/>
  <c r="K75"/>
  <c r="L75" s="1"/>
  <c r="L40"/>
  <c r="K111"/>
  <c r="M111" s="1"/>
  <c r="K41"/>
  <c r="K40"/>
  <c r="K109"/>
  <c r="M109" s="1"/>
  <c r="K272"/>
  <c r="L272" s="1"/>
  <c r="K105"/>
  <c r="M105" s="1"/>
  <c r="K112"/>
  <c r="M112" s="1"/>
  <c r="K110"/>
  <c r="M110" s="1"/>
  <c r="K108"/>
  <c r="M108" s="1"/>
  <c r="K15"/>
  <c r="L15" s="1"/>
  <c r="K59" l="1"/>
  <c r="L59" s="1"/>
  <c r="O77"/>
  <c r="K58"/>
  <c r="L58" s="1"/>
  <c r="O76"/>
  <c r="K106"/>
  <c r="M106" s="1"/>
  <c r="K72"/>
  <c r="L72" s="1"/>
  <c r="K102"/>
  <c r="M102" s="1"/>
  <c r="K55" l="1"/>
  <c r="L55" s="1"/>
  <c r="K56"/>
  <c r="L56" s="1"/>
  <c r="K10"/>
  <c r="L10" s="1"/>
  <c r="O16"/>
  <c r="K57"/>
  <c r="L57" s="1"/>
  <c r="L53"/>
  <c r="K54"/>
  <c r="K53"/>
  <c r="K104"/>
  <c r="M104" s="1"/>
  <c r="K74"/>
  <c r="L74" s="1"/>
  <c r="K13"/>
  <c r="L13" s="1"/>
  <c r="K103" l="1"/>
  <c r="M103" s="1"/>
  <c r="K285"/>
  <c r="L285" s="1"/>
  <c r="L37"/>
  <c r="K37"/>
  <c r="K38"/>
  <c r="K73"/>
  <c r="L73" s="1"/>
  <c r="K101"/>
  <c r="M101" s="1"/>
  <c r="K39"/>
  <c r="L39" s="1"/>
  <c r="K98" l="1"/>
  <c r="M98" s="1"/>
  <c r="K68"/>
  <c r="L68" s="1"/>
  <c r="K70"/>
  <c r="L70" s="1"/>
  <c r="K100"/>
  <c r="M100" s="1"/>
  <c r="K99"/>
  <c r="M99" s="1"/>
  <c r="K12"/>
  <c r="L12" s="1"/>
  <c r="K97"/>
  <c r="M97" s="1"/>
  <c r="O11" l="1"/>
  <c r="K71"/>
  <c r="L71" s="1"/>
  <c r="K270"/>
  <c r="L270" s="1"/>
  <c r="K218"/>
  <c r="L218" s="1"/>
  <c r="K178"/>
  <c r="L178" s="1"/>
  <c r="K277" l="1"/>
  <c r="L277" s="1"/>
  <c r="K240" l="1"/>
  <c r="L240" s="1"/>
  <c r="K419" l="1"/>
  <c r="M419" s="1"/>
  <c r="K289" l="1"/>
  <c r="L289" s="1"/>
  <c r="K283"/>
  <c r="L283" s="1"/>
  <c r="K279"/>
  <c r="L279" s="1"/>
  <c r="K284"/>
  <c r="L284" s="1"/>
  <c r="K286" l="1"/>
  <c r="L286" s="1"/>
  <c r="K281" l="1"/>
  <c r="L281" s="1"/>
  <c r="K231" l="1"/>
  <c r="L231" s="1"/>
  <c r="K269"/>
  <c r="L269" s="1"/>
  <c r="K188"/>
  <c r="L188" s="1"/>
  <c r="K271" l="1"/>
  <c r="L271" s="1"/>
  <c r="K198" l="1"/>
  <c r="L198" s="1"/>
  <c r="A157" l="1"/>
  <c r="A158" s="1"/>
  <c r="A159" s="1"/>
  <c r="A160" s="1"/>
  <c r="A161" s="1"/>
  <c r="A162" s="1"/>
  <c r="A163" s="1"/>
  <c r="A164" l="1"/>
  <c r="A165" s="1"/>
  <c r="A166"/>
  <c r="A167" s="1"/>
  <c r="A168" s="1"/>
  <c r="A169" s="1"/>
  <c r="A170" s="1"/>
  <c r="A171" s="1"/>
  <c r="K262" l="1"/>
  <c r="K255"/>
  <c r="K249"/>
  <c r="K244"/>
  <c r="K217"/>
  <c r="K265"/>
  <c r="K264"/>
  <c r="K261"/>
  <c r="K260"/>
  <c r="K259"/>
  <c r="K258"/>
  <c r="K257"/>
  <c r="K256"/>
  <c r="K251"/>
  <c r="K252"/>
  <c r="K253"/>
  <c r="K254"/>
  <c r="K250"/>
  <c r="K246"/>
  <c r="K247"/>
  <c r="K248"/>
  <c r="K245"/>
  <c r="K242"/>
  <c r="K241"/>
  <c r="K233"/>
  <c r="K234"/>
  <c r="K235"/>
  <c r="K236"/>
  <c r="K237"/>
  <c r="K238"/>
  <c r="K239"/>
  <c r="K232"/>
  <c r="K223"/>
  <c r="K224"/>
  <c r="K225"/>
  <c r="K226"/>
  <c r="K227"/>
  <c r="K228"/>
  <c r="K229"/>
  <c r="K230"/>
  <c r="K222"/>
  <c r="K221"/>
  <c r="K220"/>
  <c r="K214"/>
  <c r="K215"/>
  <c r="K216"/>
  <c r="K213"/>
  <c r="K207"/>
  <c r="K208"/>
  <c r="K209"/>
  <c r="K210"/>
  <c r="K211"/>
  <c r="K206"/>
  <c r="K200"/>
  <c r="K201"/>
  <c r="K202"/>
  <c r="K203"/>
  <c r="K204"/>
  <c r="K199"/>
  <c r="K190"/>
  <c r="K191"/>
  <c r="K192"/>
  <c r="K193"/>
  <c r="K194"/>
  <c r="K195"/>
  <c r="K196"/>
  <c r="K197"/>
  <c r="K189"/>
  <c r="K184"/>
  <c r="K185"/>
  <c r="K186"/>
  <c r="K187"/>
  <c r="K181"/>
  <c r="K179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55"/>
  <c r="K156"/>
  <c r="L265" l="1"/>
  <c r="L264" l="1"/>
  <c r="L202" l="1"/>
  <c r="L211"/>
  <c r="L259" l="1"/>
  <c r="L257"/>
  <c r="L256" l="1"/>
  <c r="L206" l="1"/>
  <c r="L190"/>
  <c r="L249" l="1"/>
  <c r="M7"/>
  <c r="L261"/>
  <c r="L262"/>
  <c r="L247"/>
  <c r="L254" l="1"/>
  <c r="L244" l="1"/>
  <c r="L260"/>
  <c r="L217"/>
  <c r="L255"/>
  <c r="L241" l="1"/>
  <c r="L250"/>
  <c r="L258"/>
  <c r="L246" l="1"/>
  <c r="L204"/>
  <c r="L169"/>
  <c r="L248" l="1"/>
  <c r="L253"/>
  <c r="L232"/>
  <c r="L186" l="1"/>
  <c r="L252" l="1"/>
  <c r="L251" l="1"/>
  <c r="L237"/>
  <c r="L214" l="1"/>
  <c r="L245"/>
  <c r="L239"/>
  <c r="L242" l="1"/>
  <c r="L238"/>
  <c r="L236"/>
  <c r="L235"/>
  <c r="L234"/>
  <c r="L233"/>
  <c r="L230"/>
  <c r="L229"/>
  <c r="L228"/>
  <c r="L226"/>
  <c r="L225"/>
  <c r="L224"/>
  <c r="L223"/>
  <c r="L222"/>
  <c r="L221"/>
  <c r="L220"/>
  <c r="L216"/>
  <c r="L215"/>
  <c r="L213"/>
  <c r="L210"/>
  <c r="L209"/>
  <c r="L208"/>
  <c r="L207"/>
  <c r="L203"/>
  <c r="L201"/>
  <c r="L200"/>
  <c r="L199"/>
  <c r="L197"/>
  <c r="L196"/>
  <c r="L195"/>
  <c r="L194"/>
  <c r="L193"/>
  <c r="L192"/>
  <c r="L191"/>
  <c r="L189"/>
  <c r="L187"/>
  <c r="L185"/>
  <c r="L184"/>
  <c r="H183"/>
  <c r="F182"/>
  <c r="L181"/>
  <c r="L179"/>
  <c r="L177"/>
  <c r="L176"/>
  <c r="L175"/>
  <c r="L174"/>
  <c r="L173"/>
  <c r="L172"/>
  <c r="L171"/>
  <c r="L170"/>
  <c r="L168"/>
  <c r="L167"/>
  <c r="L166"/>
  <c r="L165"/>
  <c r="L164"/>
  <c r="L163"/>
  <c r="L162"/>
  <c r="L161"/>
  <c r="L160"/>
  <c r="L159"/>
  <c r="L158"/>
  <c r="L157"/>
  <c r="L156"/>
  <c r="L155"/>
  <c r="K183" l="1"/>
  <c r="L183" s="1"/>
  <c r="K182"/>
  <c r="L182" s="1"/>
  <c r="A172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L6" i="2" l="1"/>
  <c r="D7" i="6"/>
  <c r="K6" i="4"/>
  <c r="K6" i="3"/>
</calcChain>
</file>

<file path=xl/sharedStrings.xml><?xml version="1.0" encoding="utf-8"?>
<sst xmlns="http://schemas.openxmlformats.org/spreadsheetml/2006/main" count="7737" uniqueCount="3794">
  <si>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</si>
  <si>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</si>
  <si>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</si>
  <si>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</si>
  <si>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</si>
  <si>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</si>
  <si>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</si>
  <si>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</si>
  <si>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</si>
  <si>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</si>
  <si>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</si>
  <si>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</si>
  <si>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</si>
  <si>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</si>
  <si>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</si>
  <si>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</si>
  <si>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</si>
  <si>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</si>
  <si>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</si>
  <si>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</si>
  <si>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</si>
  <si>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</si>
  <si>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</si>
  <si>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</si>
  <si>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</si>
  <si>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</si>
  <si>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</si>
  <si>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</si>
  <si>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</si>
  <si>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</si>
  <si>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</si>
  <si>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</si>
  <si>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</si>
  <si>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</si>
  <si>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</si>
  <si>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</si>
  <si>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</si>
  <si>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</si>
  <si>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</si>
  <si>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</si>
  <si>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</si>
  <si>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</si>
  <si>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</si>
  <si>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</si>
  <si>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</si>
  <si>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</si>
  <si>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</si>
  <si>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</si>
  <si>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</si>
  <si>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</si>
  <si>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</si>
  <si>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</si>
  <si>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</si>
  <si>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</si>
  <si>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</si>
  <si>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</si>
  <si>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</si>
  <si>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</si>
  <si>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</si>
  <si>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</si>
  <si>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</si>
  <si>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</si>
  <si>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</si>
  <si>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</si>
  <si>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</si>
  <si>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</si>
  <si>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</si>
  <si>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</si>
  <si>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</si>
  <si>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</si>
  <si>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</si>
  <si>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</si>
  <si>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</si>
  <si>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</si>
  <si>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</si>
  <si>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</si>
  <si>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</si>
  <si>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</si>
  <si>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</si>
  <si>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</si>
  <si>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</si>
  <si>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</si>
  <si>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</si>
  <si>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</si>
  <si>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</si>
  <si>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</si>
  <si>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</si>
  <si>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</si>
  <si>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</si>
  <si>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</si>
  <si>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</si>
  <si>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</si>
  <si>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</si>
  <si>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</si>
  <si>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</si>
  <si>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</si>
  <si>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</si>
  <si>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</si>
  <si>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</si>
  <si>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</si>
  <si>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</si>
  <si>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</si>
  <si>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</si>
  <si>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</si>
  <si>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</si>
  <si>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</si>
  <si>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</si>
  <si>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</si>
  <si>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</si>
  <si>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</si>
  <si>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</si>
  <si>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</si>
  <si>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</si>
  <si>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</si>
  <si>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</si>
  <si>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</si>
  <si>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</si>
  <si>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</si>
  <si>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</si>
  <si>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</si>
  <si>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</si>
  <si>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</si>
  <si>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</si>
  <si>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</si>
  <si>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</si>
  <si>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</si>
  <si>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</si>
  <si>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</si>
  <si>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</si>
  <si>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</si>
  <si>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</si>
  <si>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</si>
  <si>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</si>
  <si>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</si>
  <si>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</si>
  <si>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</si>
  <si>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</si>
  <si>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</si>
  <si>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</si>
  <si>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</si>
  <si>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</si>
  <si>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</si>
  <si>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</si>
  <si>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</si>
  <si>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</si>
  <si>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</si>
  <si>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</si>
  <si>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</si>
  <si>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</si>
  <si>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</si>
  <si>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</si>
  <si>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</si>
  <si>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</si>
  <si>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</si>
  <si>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</si>
  <si>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</si>
  <si>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</si>
  <si>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</si>
  <si>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</si>
  <si>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</si>
  <si>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</si>
  <si>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</si>
  <si>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</si>
  <si>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</si>
  <si>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</si>
  <si>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</si>
  <si>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</si>
  <si>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</si>
  <si>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</si>
  <si>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</si>
  <si>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</si>
  <si>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</si>
  <si>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</si>
  <si>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</si>
  <si>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</si>
  <si>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</si>
  <si>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</si>
  <si>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</si>
  <si>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</si>
  <si>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</si>
  <si>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</si>
  <si>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</si>
  <si>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</si>
  <si>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</si>
  <si>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</si>
  <si>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</si>
  <si>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</si>
  <si>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</si>
  <si>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</si>
  <si>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</si>
  <si>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</si>
  <si>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</si>
  <si>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</si>
  <si>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</si>
  <si>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</si>
  <si>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</si>
  <si>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</si>
  <si>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</si>
  <si>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</si>
  <si>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</si>
  <si>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</si>
  <si>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</si>
  <si>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</si>
  <si>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</si>
  <si>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</si>
  <si>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</si>
  <si>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</si>
  <si>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</si>
  <si>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</si>
  <si>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</si>
  <si>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</si>
  <si>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</si>
  <si>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</si>
  <si>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</si>
  <si>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</si>
  <si>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</si>
  <si>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</si>
  <si>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</si>
  <si>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</si>
  <si>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</si>
  <si>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</si>
  <si>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</si>
  <si>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</si>
  <si>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</si>
  <si>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</si>
  <si>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</si>
  <si>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</si>
  <si>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</si>
  <si>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</si>
  <si>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</si>
  <si>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</si>
  <si>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</si>
  <si>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</si>
  <si>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</si>
  <si>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</si>
  <si>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</si>
  <si>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</si>
  <si>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</si>
  <si>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</si>
  <si>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</si>
  <si>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</si>
  <si>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</si>
  <si>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</si>
  <si>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</si>
  <si>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</si>
  <si>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</si>
  <si>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</si>
  <si>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</si>
  <si>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</si>
  <si>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</si>
  <si>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</si>
  <si>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</si>
  <si>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</si>
  <si>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</si>
  <si>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</si>
  <si>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</si>
  <si>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</si>
  <si>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</si>
  <si>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</si>
  <si>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</si>
  <si>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</si>
  <si>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</si>
  <si>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</si>
  <si>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</si>
  <si>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</si>
  <si>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</si>
  <si>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</si>
  <si>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</si>
  <si>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</si>
  <si>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</si>
  <si>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</si>
  <si>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</si>
  <si>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</si>
  <si>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</si>
  <si>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</si>
  <si>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</si>
  <si>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</si>
  <si>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</si>
  <si>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</si>
  <si>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</si>
  <si>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</si>
  <si>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</si>
  <si>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</si>
  <si>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</si>
  <si>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</si>
  <si>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</si>
  <si>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</si>
  <si>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</si>
  <si>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</si>
  <si>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</si>
  <si>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</si>
  <si>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</si>
  <si>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</si>
  <si>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</si>
  <si>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</si>
  <si>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</si>
  <si>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</si>
  <si>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</si>
  <si>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</si>
  <si>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</si>
  <si>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</si>
  <si>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</si>
  <si>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</si>
  <si>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</si>
  <si>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</si>
  <si>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</si>
  <si>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</si>
  <si>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</si>
  <si>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</si>
  <si>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</si>
  <si>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</si>
  <si>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</si>
  <si>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</si>
  <si>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</si>
  <si>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</si>
  <si>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</si>
  <si>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</si>
  <si>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</si>
  <si>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</si>
  <si>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</si>
  <si>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</si>
  <si>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</si>
  <si>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</si>
  <si>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</si>
  <si>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</si>
  <si>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</si>
  <si>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</si>
  <si>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</si>
  <si>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</si>
  <si>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</si>
  <si>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</si>
  <si>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</si>
  <si>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</si>
  <si>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</si>
  <si>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</si>
  <si>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</si>
  <si>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</si>
  <si>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</si>
  <si>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</si>
  <si>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</si>
  <si>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</si>
  <si>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</si>
  <si>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</si>
  <si>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</si>
  <si>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</si>
  <si>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</si>
  <si>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</si>
  <si>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</si>
  <si>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</si>
  <si>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</si>
  <si>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</si>
  <si>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</si>
  <si>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</si>
  <si>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</si>
  <si>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</si>
  <si>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</si>
  <si>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</si>
  <si>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</si>
  <si>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</si>
  <si>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</si>
  <si>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</si>
  <si>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</si>
  <si>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</si>
  <si>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</si>
  <si>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</si>
  <si>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</si>
  <si>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</si>
  <si>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</si>
  <si>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</si>
  <si>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</si>
  <si>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</si>
  <si>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</si>
  <si>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</si>
  <si>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</si>
  <si>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</si>
  <si>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</si>
  <si>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</si>
  <si>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</si>
  <si>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</si>
  <si>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</si>
  <si>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</si>
  <si>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</si>
  <si>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</si>
  <si>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</si>
  <si>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</si>
  <si>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</si>
  <si>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</si>
  <si>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</si>
  <si>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</si>
  <si>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</si>
  <si>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</si>
  <si>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</si>
  <si>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</si>
  <si>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</si>
  <si>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</si>
  <si>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</si>
  <si>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</si>
  <si>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</si>
  <si>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</si>
  <si>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</si>
  <si>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</si>
  <si>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</si>
  <si>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</si>
  <si>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</si>
  <si>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</si>
  <si>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</si>
  <si>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</si>
  <si>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</si>
  <si>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</si>
  <si>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</si>
  <si>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</si>
  <si>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</si>
  <si>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</si>
  <si>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</si>
  <si>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</si>
  <si>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</si>
  <si>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</si>
  <si>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</si>
  <si>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</si>
  <si>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</si>
  <si>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</si>
  <si>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</si>
  <si>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</si>
  <si>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</si>
  <si>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</si>
  <si>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</si>
  <si>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</si>
  <si>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</si>
  <si>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</si>
  <si>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</si>
  <si>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</si>
  <si>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</si>
  <si>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</si>
  <si>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</si>
  <si>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</si>
  <si>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</si>
  <si>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</si>
  <si>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</si>
  <si>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</si>
  <si>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</si>
  <si>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</si>
  <si>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</si>
  <si>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</si>
  <si>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</si>
  <si>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</si>
  <si>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</si>
  <si>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</si>
  <si>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</si>
  <si>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</si>
  <si>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</si>
  <si>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</si>
  <si>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</si>
  <si>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</si>
  <si>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</si>
  <si>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</si>
  <si>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</si>
  <si>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</si>
  <si>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</si>
  <si>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</si>
  <si>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</si>
  <si>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</si>
  <si>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</si>
  <si>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</si>
  <si>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</si>
  <si>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</si>
  <si>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</si>
  <si>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</si>
  <si>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</si>
  <si>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</si>
  <si>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</si>
  <si>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</si>
  <si>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</si>
  <si>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</si>
  <si>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</si>
  <si>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</si>
  <si>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</si>
  <si>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</si>
  <si>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</si>
  <si>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</si>
  <si>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</si>
  <si>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</si>
  <si>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</si>
  <si>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</si>
  <si>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</si>
  <si>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</si>
  <si>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</si>
  <si>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</si>
  <si>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</si>
  <si>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</si>
  <si>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</si>
  <si>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</si>
  <si>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</si>
  <si>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</si>
  <si>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</si>
  <si>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</si>
  <si>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</si>
  <si>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</si>
  <si>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</si>
  <si>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</si>
  <si>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</si>
  <si>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</si>
  <si>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</si>
  <si>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</si>
  <si>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</si>
  <si>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</si>
  <si>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</si>
  <si>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</si>
  <si>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</si>
  <si>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</si>
  <si>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</si>
  <si>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</si>
  <si>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</si>
  <si>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</si>
  <si>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</si>
  <si>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</si>
  <si>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</si>
  <si>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</si>
  <si>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</si>
  <si>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</si>
  <si>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</si>
  <si>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</si>
  <si>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</si>
  <si>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</si>
  <si>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</si>
  <si>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</si>
  <si>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</si>
  <si>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</si>
  <si>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</si>
  <si>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</si>
  <si>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</si>
  <si>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</si>
  <si>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</si>
  <si>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</si>
  <si>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</si>
  <si>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</si>
  <si>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</si>
  <si>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</si>
  <si>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</si>
  <si>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</si>
  <si>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</si>
  <si>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</si>
  <si>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</si>
  <si>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</si>
  <si>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</si>
  <si>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</si>
  <si>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</si>
  <si>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</si>
  <si>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</si>
  <si>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</si>
  <si>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</si>
  <si>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</si>
  <si>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</si>
  <si>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</si>
  <si>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</si>
  <si>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</si>
  <si>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</si>
  <si>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</si>
  <si>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</si>
  <si>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</si>
  <si>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</si>
  <si>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</si>
  <si>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</si>
  <si>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</si>
  <si>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</si>
  <si>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</si>
  <si>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</si>
  <si>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</si>
  <si>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</si>
  <si>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</si>
  <si>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</si>
  <si>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</si>
  <si>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</si>
  <si>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</si>
  <si>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</si>
  <si>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</si>
  <si>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</si>
  <si>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</si>
  <si>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</si>
  <si>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</si>
  <si>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</si>
  <si>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</si>
  <si>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</si>
  <si>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</si>
  <si>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</si>
  <si>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</si>
  <si>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</si>
  <si>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</si>
  <si>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</si>
  <si>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</si>
  <si>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</si>
  <si>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</si>
  <si>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</si>
  <si>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</si>
  <si>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</si>
  <si>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</si>
  <si>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</si>
  <si>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</si>
  <si>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</si>
  <si>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</si>
  <si>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</si>
  <si>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</si>
  <si>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</si>
  <si>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</si>
  <si>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</si>
  <si>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</si>
  <si>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</si>
  <si>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</si>
  <si>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</si>
  <si>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</si>
  <si>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</si>
  <si>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</si>
  <si>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</si>
  <si>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</si>
  <si>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</si>
  <si>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</si>
  <si>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</si>
  <si>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</si>
  <si>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</si>
  <si>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</si>
  <si>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</si>
  <si>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</si>
  <si>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</si>
  <si>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</si>
  <si>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</si>
  <si>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</si>
  <si>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</si>
  <si>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</si>
  <si>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</si>
  <si>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</si>
  <si>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</si>
  <si>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</si>
  <si>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</si>
  <si>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</si>
  <si>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</si>
  <si>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</si>
  <si>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</si>
  <si>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</si>
  <si>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</si>
  <si>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</si>
  <si>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</si>
  <si>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</si>
  <si>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</si>
  <si>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</si>
  <si>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</si>
  <si>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</si>
  <si>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</si>
  <si>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</si>
  <si>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</si>
  <si>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</si>
  <si>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</si>
  <si>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</si>
  <si>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</si>
  <si>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</si>
  <si>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</si>
  <si>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</si>
  <si>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</si>
  <si>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</si>
  <si>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</si>
  <si>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</si>
  <si>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</si>
  <si>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</si>
  <si>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</si>
  <si>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</si>
  <si>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</si>
  <si>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</si>
  <si>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</si>
  <si>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</si>
  <si>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</si>
  <si>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</si>
  <si>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</si>
  <si>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</si>
  <si>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</si>
  <si>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</si>
  <si>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</si>
  <si>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</si>
  <si>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</si>
  <si>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</si>
  <si>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</si>
  <si>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</si>
  <si>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</si>
  <si>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</si>
  <si>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</si>
  <si>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</si>
  <si>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</si>
  <si>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</si>
  <si>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</si>
  <si>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</si>
  <si>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</si>
  <si>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</si>
  <si>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</si>
  <si>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</si>
  <si>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</si>
  <si>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</si>
  <si>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</si>
  <si>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</si>
  <si>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</si>
  <si>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</si>
  <si>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</si>
  <si>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</si>
  <si>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</si>
  <si>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</si>
  <si>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</si>
  <si>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</si>
  <si>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</si>
  <si>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</si>
  <si>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</si>
  <si>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</si>
  <si>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</si>
  <si>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</si>
  <si>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</si>
  <si>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</si>
  <si>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</si>
  <si>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</si>
  <si>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</si>
  <si>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</si>
  <si>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</si>
  <si>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</si>
  <si>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</si>
  <si>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</si>
  <si>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</si>
  <si>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</si>
  <si>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</si>
  <si>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</si>
  <si>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</si>
  <si>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</si>
  <si>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</si>
  <si>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</si>
  <si>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</si>
  <si>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</si>
  <si>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</si>
  <si>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</si>
  <si>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</si>
  <si>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</si>
  <si>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</si>
  <si>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</si>
  <si>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</si>
  <si>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</si>
  <si>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</si>
  <si>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</si>
  <si>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</si>
  <si>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</si>
  <si>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</si>
  <si>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</si>
  <si>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</si>
  <si>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</si>
  <si>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</si>
  <si>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</si>
  <si>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</si>
  <si>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</si>
  <si>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</si>
  <si>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</si>
  <si>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</si>
  <si>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</si>
  <si>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</si>
  <si>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</si>
  <si>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</si>
  <si>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</si>
  <si>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</si>
  <si>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</si>
  <si>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</si>
  <si>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</si>
  <si>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</si>
  <si>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</si>
  <si>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</si>
  <si>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</si>
  <si>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</si>
  <si>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</si>
  <si>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</si>
  <si>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</si>
  <si>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</si>
  <si>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</si>
  <si>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</si>
  <si>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</si>
  <si>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</si>
  <si>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</si>
  <si>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</si>
  <si>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</si>
  <si>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</si>
  <si>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</si>
  <si>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</si>
  <si>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</si>
  <si>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</si>
  <si>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</si>
  <si>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</si>
  <si>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</si>
  <si>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</si>
  <si>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</si>
  <si>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</si>
  <si>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</si>
  <si>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</si>
  <si>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</si>
  <si>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</si>
  <si>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</si>
  <si>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</si>
  <si>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</si>
  <si>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</si>
  <si>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</si>
  <si>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</si>
  <si>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</si>
  <si>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</si>
  <si>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</si>
  <si>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</si>
  <si>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</si>
  <si>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</si>
  <si>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</si>
  <si>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</si>
  <si>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</si>
  <si>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</si>
  <si>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</si>
  <si>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</si>
  <si>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</si>
  <si>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</si>
  <si>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</si>
  <si>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</si>
  <si>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</si>
  <si>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</si>
  <si>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</si>
  <si>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</si>
  <si>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</si>
  <si>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</si>
  <si>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</si>
  <si>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</si>
  <si>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</si>
  <si>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</si>
  <si>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</si>
  <si>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</si>
  <si>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</si>
  <si>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</si>
  <si>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</si>
  <si>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</si>
  <si>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</si>
  <si>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</si>
  <si>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</si>
  <si>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</si>
  <si>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</si>
  <si>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</si>
  <si>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</si>
  <si>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</si>
  <si>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</si>
  <si>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</si>
  <si>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</si>
  <si>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</si>
  <si>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</si>
  <si>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</si>
  <si>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</si>
  <si>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</si>
  <si>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</si>
  <si>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</si>
  <si>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</si>
  <si>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</si>
  <si>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</si>
  <si>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</si>
  <si>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</si>
  <si>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</si>
  <si>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</si>
  <si>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</si>
  <si>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</si>
  <si>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</si>
  <si>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</si>
  <si>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</si>
  <si>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</si>
  <si>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</si>
  <si>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</si>
  <si>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</si>
  <si>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</si>
  <si>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</si>
  <si>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</si>
  <si>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</si>
  <si>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</si>
  <si>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</si>
  <si>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</si>
  <si>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</si>
  <si>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</si>
  <si>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</si>
  <si>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</si>
  <si>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</si>
  <si>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</si>
  <si>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</si>
  <si>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</si>
  <si>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</si>
  <si>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</si>
  <si>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</si>
  <si>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</si>
  <si>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</si>
  <si>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</si>
  <si>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</si>
  <si>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</si>
  <si>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</si>
  <si>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</si>
  <si>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</si>
  <si>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</si>
  <si>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</si>
  <si>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</si>
  <si>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</si>
  <si>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</si>
  <si>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</si>
  <si>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</si>
  <si>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</si>
  <si>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</si>
  <si>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</si>
  <si>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</si>
  <si>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</si>
  <si>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</si>
  <si>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</si>
  <si>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</si>
  <si>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</si>
  <si>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</si>
  <si>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</si>
  <si>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</si>
  <si>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</si>
  <si>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</si>
  <si>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</si>
  <si>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</si>
  <si>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</si>
  <si>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</si>
  <si>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</si>
  <si>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</si>
  <si>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</si>
  <si>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</si>
  <si>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</si>
  <si>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</si>
  <si>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</si>
  <si>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</si>
  <si>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</si>
  <si>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</si>
  <si>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</si>
  <si>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</si>
  <si>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</si>
  <si>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</si>
  <si>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</si>
  <si>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</si>
  <si>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</si>
  <si>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</si>
  <si>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</si>
  <si>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</si>
  <si>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</si>
  <si>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</si>
  <si>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</si>
  <si>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</si>
  <si>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</si>
  <si>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</si>
  <si>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</si>
  <si>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</si>
  <si>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</si>
  <si>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</si>
  <si>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</si>
  <si>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</si>
  <si>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</si>
  <si>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</si>
  <si>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</si>
  <si>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</si>
  <si>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</si>
  <si>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</si>
  <si>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</si>
  <si>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</si>
  <si>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</si>
  <si>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</si>
  <si>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</si>
  <si>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</si>
  <si>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</si>
  <si>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</si>
  <si>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</si>
  <si>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</si>
  <si>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</si>
  <si>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</si>
  <si>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</si>
  <si>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</si>
  <si>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</si>
  <si>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</si>
  <si>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</si>
  <si>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</si>
  <si>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</si>
  <si>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</si>
  <si>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</si>
  <si>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</si>
  <si>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</si>
  <si>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</si>
  <si>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</si>
  <si>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</si>
  <si>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</si>
  <si>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</si>
  <si>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</si>
  <si>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</si>
  <si>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</si>
  <si>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</si>
  <si>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</si>
  <si>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</si>
  <si>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</si>
  <si>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</si>
  <si>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</si>
  <si>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</si>
  <si>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</si>
  <si>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</si>
  <si>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</si>
  <si>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</si>
  <si>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</si>
  <si>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</si>
  <si>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</si>
  <si>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</si>
  <si>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</si>
  <si>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</si>
  <si>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</si>
  <si>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</si>
  <si>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</si>
  <si>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</si>
  <si>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</si>
  <si>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</si>
  <si>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</si>
  <si>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</si>
  <si>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</si>
  <si>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</si>
  <si>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</si>
  <si>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</si>
  <si>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</si>
  <si>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</si>
  <si>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</si>
  <si>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</si>
  <si>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</si>
  <si>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</si>
  <si>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</si>
  <si>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</si>
  <si>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</si>
  <si>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</si>
  <si>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</si>
  <si>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</si>
  <si>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</si>
  <si>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</si>
  <si>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</si>
  <si>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</si>
  <si>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</si>
  <si>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</si>
  <si>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</si>
  <si>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</si>
  <si>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</si>
  <si>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</si>
  <si>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</si>
  <si>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</si>
  <si>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</si>
  <si>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</si>
  <si>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</si>
  <si>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</si>
  <si>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</si>
  <si>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</si>
  <si>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</si>
  <si>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</si>
  <si>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</si>
  <si>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</si>
  <si>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</si>
  <si>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</si>
  <si>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</si>
  <si>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</si>
  <si>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</si>
  <si>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</si>
  <si>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</si>
  <si>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</si>
  <si>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</si>
  <si>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</si>
  <si>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</si>
  <si>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</si>
  <si>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</si>
  <si>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</si>
  <si>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</si>
  <si>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</si>
  <si>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</si>
  <si>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</si>
  <si>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</si>
  <si>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</si>
  <si>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</si>
  <si>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</si>
  <si>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</si>
  <si>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</si>
  <si>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</si>
  <si>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</si>
  <si>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</si>
  <si>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</si>
  <si>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</si>
  <si>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</si>
  <si>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</si>
  <si>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</si>
  <si>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</si>
  <si>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</si>
  <si>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</si>
  <si>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</si>
  <si>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</si>
  <si>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</si>
  <si>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</si>
  <si>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</si>
  <si>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</si>
  <si>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</si>
  <si>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</si>
  <si>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</si>
  <si>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</si>
  <si>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</si>
  <si>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</si>
  <si>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</si>
  <si>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</si>
  <si>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</si>
  <si>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</si>
  <si>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</si>
  <si>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</si>
  <si>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</si>
  <si>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</si>
  <si>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</si>
  <si>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</si>
  <si>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</si>
  <si>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</si>
  <si>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</si>
  <si>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</si>
  <si>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</si>
  <si>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</si>
  <si>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</si>
  <si>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</si>
  <si>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</si>
  <si>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</si>
  <si>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</si>
  <si>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</si>
  <si>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</si>
  <si>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</si>
  <si>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</si>
  <si>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</si>
  <si>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</si>
  <si>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</si>
  <si>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</si>
  <si>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</si>
  <si>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</si>
  <si>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</si>
  <si>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</si>
  <si>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</si>
  <si>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</si>
  <si>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</si>
  <si>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</si>
  <si>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</si>
  <si>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</si>
  <si>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</si>
  <si>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</si>
  <si>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</si>
  <si>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</si>
  <si>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</si>
  <si>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</si>
  <si>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</si>
  <si>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</si>
  <si>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</si>
  <si>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</si>
  <si>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</si>
  <si>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</si>
  <si>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</si>
  <si>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</si>
  <si>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</si>
  <si>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</si>
  <si>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</si>
  <si>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</si>
  <si>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</si>
  <si>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</si>
  <si>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</si>
  <si>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</si>
  <si>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</si>
  <si>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</si>
  <si>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</si>
  <si>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</si>
  <si>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</si>
  <si>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</si>
  <si>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</si>
  <si>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</si>
  <si>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</si>
  <si>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</si>
  <si>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</si>
  <si>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</si>
  <si>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</si>
  <si>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</si>
  <si>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</si>
  <si>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</si>
  <si>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</si>
  <si>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</si>
  <si>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</si>
  <si>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</si>
  <si>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</si>
  <si>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</si>
  <si>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</si>
  <si>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</si>
  <si>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</si>
  <si>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</si>
  <si>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</si>
  <si>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</si>
  <si>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</si>
  <si>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</si>
  <si>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</si>
  <si>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</si>
  <si>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</si>
  <si>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</si>
  <si>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</si>
  <si>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</si>
  <si>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</si>
  <si>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</si>
  <si>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</si>
  <si>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</si>
  <si>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</si>
  <si>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</si>
  <si>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</si>
  <si>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</si>
  <si>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</si>
  <si>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</si>
  <si>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</si>
  <si>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</si>
  <si>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</si>
  <si>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</si>
  <si>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</si>
  <si>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</si>
  <si>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</si>
  <si>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</si>
  <si>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</si>
  <si>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</si>
  <si>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</si>
  <si>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</si>
  <si>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</si>
  <si>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</si>
  <si>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</si>
  <si>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</si>
  <si>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</si>
  <si>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</si>
  <si>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</si>
  <si>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</si>
  <si>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</si>
  <si>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</si>
  <si>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</si>
  <si>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</si>
  <si>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</si>
  <si>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</si>
  <si>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</si>
  <si>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</si>
  <si>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</si>
  <si>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</si>
  <si>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</si>
  <si>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</si>
  <si>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</si>
  <si>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</si>
  <si>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</si>
  <si>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</si>
  <si>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</si>
  <si>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</si>
  <si>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</si>
  <si>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</si>
  <si>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</si>
  <si>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</si>
  <si>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</si>
  <si>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</si>
  <si>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</si>
  <si>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</si>
  <si>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</si>
  <si>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</si>
  <si>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</si>
  <si>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</si>
  <si>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</si>
  <si>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</si>
  <si>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</si>
  <si>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</si>
  <si>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</si>
  <si>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</si>
  <si>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</si>
  <si>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</si>
  <si>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</si>
  <si>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</si>
  <si>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</si>
  <si>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</si>
  <si>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</si>
  <si>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</si>
  <si>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</si>
  <si>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</si>
  <si>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</si>
  <si>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</si>
  <si>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</si>
  <si>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</si>
  <si>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</si>
  <si>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</si>
  <si>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</si>
  <si>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</si>
  <si>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</si>
  <si>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</si>
  <si>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</si>
  <si>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</si>
  <si>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</si>
  <si>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</si>
  <si>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</si>
  <si>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</si>
  <si>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</si>
  <si>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</si>
  <si>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</si>
  <si>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</si>
  <si>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</si>
  <si>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</si>
  <si>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</si>
  <si>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</si>
  <si>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</si>
  <si>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</si>
  <si>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</si>
  <si>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</si>
  <si>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</si>
  <si>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</si>
  <si>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</si>
  <si>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</si>
  <si>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</si>
  <si>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</si>
  <si>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</si>
  <si>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</si>
  <si>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</si>
  <si>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</si>
  <si>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</si>
  <si>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</si>
  <si>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</si>
  <si>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</si>
  <si>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</si>
  <si>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</si>
  <si>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</si>
  <si>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</si>
  <si>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</si>
  <si>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</si>
  <si>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</si>
  <si>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</si>
  <si>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</si>
  <si>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</si>
  <si>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</si>
  <si>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</si>
  <si>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</si>
  <si>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</si>
  <si>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</si>
  <si>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</si>
  <si>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</si>
  <si>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</si>
  <si>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</si>
  <si>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</si>
  <si>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</si>
  <si>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</si>
  <si>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</si>
  <si>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</si>
  <si>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</si>
  <si>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</si>
  <si>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</si>
  <si>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</si>
  <si>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</si>
  <si>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</si>
  <si>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</si>
  <si>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</si>
  <si>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</si>
  <si>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</si>
  <si>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</si>
  <si>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</si>
  <si>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</si>
  <si>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</si>
  <si>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</si>
  <si>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</si>
  <si>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</si>
  <si>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</si>
  <si>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</si>
  <si>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</si>
  <si>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</si>
  <si>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</si>
  <si>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</si>
  <si>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</si>
  <si>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</si>
  <si>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</si>
  <si>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</si>
  <si>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</si>
  <si>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</si>
  <si>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</si>
  <si>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</si>
  <si>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</si>
  <si>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</si>
  <si>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</si>
  <si>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</si>
  <si>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</si>
  <si>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</si>
  <si>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</si>
  <si>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</si>
  <si>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</si>
  <si>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</si>
  <si>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</si>
  <si>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</si>
  <si>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</si>
  <si>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</si>
  <si>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</si>
  <si>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</si>
  <si>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</si>
  <si>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</si>
  <si>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</si>
  <si>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</si>
  <si>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</si>
  <si>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</si>
  <si>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</si>
  <si>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</si>
  <si>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</si>
  <si>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</si>
  <si>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</si>
  <si>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</si>
  <si>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</si>
  <si>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</si>
  <si>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</si>
  <si>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</si>
  <si>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</si>
  <si>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</si>
  <si>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</si>
  <si>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</si>
  <si>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</si>
  <si>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</si>
  <si>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</si>
  <si>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</si>
  <si>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</si>
  <si>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</si>
  <si>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</si>
  <si>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</si>
  <si>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</si>
  <si>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</si>
  <si>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</si>
  <si>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</si>
  <si>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</si>
  <si>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</si>
  <si>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</si>
  <si>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</si>
  <si>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</si>
  <si>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</si>
  <si>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</si>
  <si>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</si>
  <si>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</si>
  <si>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</si>
  <si>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</si>
  <si>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</si>
  <si>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</si>
  <si>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</si>
  <si>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</si>
  <si>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</si>
  <si>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</si>
  <si>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</si>
  <si>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</si>
  <si>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</si>
  <si>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</si>
  <si>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</si>
  <si>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</si>
  <si>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</si>
  <si>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</si>
  <si>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</si>
  <si>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</si>
  <si>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</si>
  <si>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</si>
  <si>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</si>
  <si>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</si>
  <si>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</si>
  <si>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</si>
  <si>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</si>
  <si>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</si>
  <si>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</si>
  <si>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</si>
  <si>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</si>
  <si>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</si>
  <si>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</si>
  <si>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</si>
  <si>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</si>
  <si>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</si>
  <si>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</si>
  <si>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</si>
  <si>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</si>
  <si>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</si>
  <si>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</si>
  <si>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</si>
  <si>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</si>
  <si>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</si>
  <si>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</si>
  <si>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</si>
  <si>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</si>
  <si>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</si>
  <si>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</si>
  <si>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</si>
  <si>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</si>
  <si>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</si>
  <si>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</si>
  <si>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</si>
  <si>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</si>
  <si>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</si>
  <si>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</si>
  <si>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</si>
  <si>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</si>
  <si>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</si>
  <si>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</si>
  <si>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</si>
  <si>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</si>
  <si>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</si>
  <si>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</si>
  <si>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</si>
  <si>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</si>
  <si>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</si>
  <si>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</si>
  <si>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</si>
  <si>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</si>
  <si>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</si>
  <si>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</si>
  <si>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</si>
  <si>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</si>
  <si>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</si>
  <si>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</si>
  <si>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</si>
  <si>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</si>
  <si>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</si>
  <si>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</si>
  <si>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</si>
  <si>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</si>
  <si>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</si>
  <si>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</si>
  <si>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</si>
  <si>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</si>
  <si>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</si>
  <si>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</si>
  <si>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</si>
  <si>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</si>
  <si>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</si>
  <si>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</si>
  <si>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</si>
  <si>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</si>
  <si>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</si>
  <si>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</si>
  <si>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</si>
  <si>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</si>
  <si>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</si>
  <si>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</si>
  <si>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</si>
  <si>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</si>
  <si>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</si>
  <si>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</si>
  <si>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</si>
  <si>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</si>
  <si>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</si>
  <si>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</si>
  <si>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</si>
  <si>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</si>
  <si>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</si>
  <si>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</si>
  <si>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</si>
  <si>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</si>
  <si>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</si>
  <si>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</si>
  <si>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</si>
  <si>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</si>
  <si>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</si>
  <si>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</si>
  <si>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</si>
  <si>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</si>
  <si>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</si>
  <si>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</si>
  <si>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</si>
  <si>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</si>
  <si>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</si>
  <si>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</si>
  <si>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</si>
  <si>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</si>
  <si>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</si>
  <si>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</si>
  <si>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</si>
  <si>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</si>
  <si>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</si>
  <si>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</si>
  <si>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</si>
  <si>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</si>
  <si>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</si>
  <si>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</si>
  <si>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</si>
  <si>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</si>
  <si>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</si>
  <si>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</si>
  <si>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</si>
  <si>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</si>
  <si>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</si>
  <si>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</si>
  <si>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</si>
  <si>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</si>
  <si>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</si>
  <si>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</si>
  <si>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</si>
  <si>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</si>
  <si>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</si>
  <si>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</si>
  <si>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</si>
  <si>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</si>
  <si>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</si>
  <si>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</si>
  <si>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</si>
  <si>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</si>
  <si>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</si>
  <si>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</si>
  <si>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</si>
  <si>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</si>
  <si>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</si>
  <si>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</si>
  <si>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</si>
  <si>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</si>
  <si>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</si>
  <si>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</si>
  <si>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</si>
  <si>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</si>
  <si>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</si>
  <si>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</si>
  <si>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</si>
  <si>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</si>
  <si>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</si>
  <si>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</si>
  <si>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</si>
  <si>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</si>
  <si>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</si>
  <si>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</si>
  <si>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</si>
  <si>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</si>
  <si>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</si>
  <si>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</si>
  <si>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</si>
  <si>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</si>
  <si>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</si>
  <si>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</si>
  <si>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</si>
  <si>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</si>
  <si>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</si>
  <si>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</si>
  <si>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</si>
  <si>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</si>
  <si>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</si>
  <si>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</si>
  <si>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</si>
  <si>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</si>
  <si>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</si>
  <si>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</si>
  <si>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</si>
  <si>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</si>
  <si>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</si>
  <si>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</si>
  <si>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</si>
  <si>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</si>
  <si>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</si>
  <si>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</si>
  <si>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</si>
  <si>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</si>
  <si>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</si>
  <si>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</si>
  <si>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</si>
  <si>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</si>
  <si>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</si>
  <si>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</si>
  <si>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</si>
  <si>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</si>
  <si>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</si>
  <si>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</si>
  <si>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</si>
  <si>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</si>
  <si>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</si>
  <si>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</si>
  <si>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</si>
  <si>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</si>
  <si>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</si>
  <si>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</si>
  <si>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</si>
  <si>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</si>
  <si>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</si>
  <si>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</si>
  <si>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</si>
  <si>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</si>
  <si>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</si>
  <si>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</si>
  <si>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</si>
  <si>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</si>
  <si>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</si>
  <si>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</si>
  <si>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</si>
  <si>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</si>
  <si>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</si>
  <si>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</si>
  <si>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</si>
  <si>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</si>
  <si>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</si>
  <si>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</si>
  <si>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</si>
  <si>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</si>
  <si>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</si>
  <si>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</si>
  <si>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</si>
  <si>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</si>
  <si>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</si>
  <si>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</si>
  <si>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</si>
  <si>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</si>
  <si>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</si>
  <si>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</si>
  <si>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</si>
  <si>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</si>
  <si>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</si>
  <si>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</si>
  <si>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</si>
  <si>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</si>
  <si>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</si>
  <si>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</si>
  <si>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</si>
  <si>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</si>
  <si>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</si>
  <si>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</si>
  <si>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</si>
  <si>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</si>
  <si>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</si>
  <si>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</si>
  <si>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</si>
  <si>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</si>
  <si>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</si>
  <si>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</si>
  <si>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</si>
  <si>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</si>
  <si>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</si>
  <si>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</si>
  <si>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</si>
  <si>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</si>
  <si>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</si>
  <si>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</si>
  <si>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</si>
  <si>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</si>
  <si>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</si>
  <si>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</si>
  <si>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</si>
  <si>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</si>
  <si>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</si>
  <si>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</si>
  <si>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</si>
  <si>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</si>
  <si>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</si>
  <si>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</si>
  <si>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</si>
  <si>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</si>
  <si>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</si>
  <si>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</si>
  <si>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</si>
  <si>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</si>
  <si>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</si>
  <si>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</si>
  <si>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</si>
  <si>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</si>
  <si>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</si>
  <si>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</si>
  <si>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</si>
  <si>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</si>
  <si>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</si>
  <si>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</si>
  <si>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</si>
  <si>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</si>
  <si>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</si>
  <si>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</si>
  <si>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</si>
  <si>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</si>
  <si>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</si>
  <si>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</si>
  <si>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</si>
  <si>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</si>
  <si>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</si>
  <si>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</si>
  <si>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</si>
  <si>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</si>
  <si>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</si>
  <si>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</si>
  <si>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</si>
  <si>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</si>
  <si>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</si>
  <si>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</si>
  <si>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</si>
  <si>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</si>
  <si>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</si>
  <si>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</si>
  <si>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</si>
  <si>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</si>
  <si>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</si>
  <si>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</si>
  <si>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</si>
  <si>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</si>
  <si>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</si>
  <si>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</si>
  <si>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</si>
  <si>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</si>
  <si>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</si>
  <si>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</si>
  <si>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</si>
  <si>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</si>
  <si>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</si>
  <si>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</si>
  <si>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</si>
  <si>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</si>
  <si>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</si>
  <si>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</si>
  <si>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</si>
  <si>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</si>
  <si>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</si>
  <si>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</si>
  <si>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</si>
  <si>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</si>
  <si>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</si>
  <si>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</si>
  <si>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</si>
  <si>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</si>
  <si>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</si>
  <si>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</si>
  <si>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</si>
  <si>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</si>
  <si>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</si>
  <si>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</si>
  <si>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</si>
  <si>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</si>
  <si>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</si>
  <si>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</si>
  <si>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</si>
  <si>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</si>
  <si>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</si>
  <si>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</si>
  <si>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</si>
  <si>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</si>
  <si>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</si>
  <si>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</si>
  <si>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</si>
  <si>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</si>
  <si>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</si>
  <si>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</si>
  <si>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</si>
  <si>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</si>
  <si>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</si>
  <si>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</si>
  <si>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</si>
  <si>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</si>
  <si>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</si>
  <si>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</si>
  <si>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</si>
  <si>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</si>
  <si>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</si>
  <si>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</si>
  <si>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</si>
  <si>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</si>
  <si>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</si>
  <si>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</si>
  <si>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</si>
  <si>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</si>
  <si>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</si>
  <si>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</si>
  <si>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</si>
  <si>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</si>
  <si>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</si>
  <si>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</si>
  <si>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</si>
  <si>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</si>
  <si>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</si>
  <si>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</si>
  <si>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</si>
  <si>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</si>
  <si>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</si>
  <si>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</si>
  <si>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</si>
  <si>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</si>
  <si>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</si>
  <si>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</si>
  <si>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</si>
  <si>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</si>
  <si>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</si>
  <si>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</si>
  <si>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</si>
  <si>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</si>
  <si>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</si>
  <si>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</si>
  <si>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</si>
  <si>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</si>
  <si>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</si>
  <si>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</si>
  <si>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</si>
  <si>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</si>
  <si>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</si>
  <si>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</si>
  <si>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</si>
  <si>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</si>
  <si>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</si>
  <si>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</si>
  <si>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</si>
  <si>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</si>
  <si>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</si>
  <si>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</si>
  <si>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</si>
  <si>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</si>
  <si>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</si>
  <si>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</si>
  <si>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</si>
  <si>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</si>
  <si>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</si>
  <si>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</si>
  <si>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</si>
  <si>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</si>
  <si>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</si>
  <si>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</si>
  <si>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</si>
  <si>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</si>
  <si>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</si>
  <si>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</si>
  <si>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</si>
  <si>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</si>
  <si>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</si>
  <si>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</si>
  <si>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</si>
  <si>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</si>
  <si>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</si>
  <si>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</si>
  <si>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</si>
  <si>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</si>
  <si>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</si>
  <si>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</si>
  <si>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</si>
  <si>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</si>
  <si>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</si>
  <si>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</si>
  <si>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</si>
  <si>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</si>
  <si>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</si>
  <si>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</si>
  <si>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</si>
  <si>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</si>
  <si>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</si>
  <si>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</si>
  <si>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</si>
  <si>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</si>
  <si>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</si>
  <si>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</si>
  <si>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</si>
  <si>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</si>
  <si>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</si>
  <si>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</si>
  <si>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</si>
  <si>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</si>
  <si>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</si>
  <si>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</si>
  <si>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</si>
  <si>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</si>
  <si>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</si>
  <si>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</si>
  <si>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</si>
  <si>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</si>
  <si>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</si>
  <si>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</si>
  <si>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</si>
  <si>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</si>
  <si>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</si>
  <si>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</si>
  <si>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</si>
  <si>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</si>
  <si>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</si>
  <si>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</si>
  <si>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</si>
  <si>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</si>
  <si>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</si>
  <si>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</si>
  <si>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</si>
  <si>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</si>
  <si>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</si>
  <si>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</si>
  <si>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</si>
  <si>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</si>
  <si>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</si>
  <si>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</si>
  <si>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</si>
  <si>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</si>
  <si>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</si>
  <si>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</si>
  <si>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</si>
  <si>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</si>
  <si>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</si>
  <si>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</si>
  <si>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</si>
  <si>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</si>
  <si>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</si>
  <si>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</si>
  <si>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</si>
  <si>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</si>
  <si>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</si>
  <si>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</si>
  <si>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</si>
  <si>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</si>
  <si>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</si>
  <si>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</si>
  <si>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</si>
  <si>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</si>
  <si>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</si>
  <si>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</si>
  <si>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</si>
  <si>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</si>
  <si>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</si>
  <si>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</si>
  <si>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</si>
  <si>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</si>
  <si>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</si>
  <si>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</si>
  <si>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</si>
  <si>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</si>
  <si>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</si>
  <si>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</si>
  <si>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</si>
  <si>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</si>
  <si>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</si>
  <si>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</si>
  <si>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</si>
  <si>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</si>
  <si>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</si>
  <si>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</si>
  <si>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</si>
  <si>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</si>
  <si>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</si>
  <si>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</si>
  <si>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</si>
  <si>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</si>
  <si>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</si>
  <si>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</si>
  <si>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</si>
  <si>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</si>
  <si>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</si>
  <si>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</si>
  <si>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</si>
  <si>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</si>
  <si>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</si>
  <si>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</si>
  <si>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</si>
  <si>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</si>
  <si>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</si>
  <si>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</si>
  <si>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</si>
  <si>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</si>
  <si>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</si>
  <si>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</si>
  <si>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</si>
  <si>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</si>
  <si>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</si>
  <si>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</si>
  <si>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</si>
  <si>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</si>
  <si>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</si>
  <si>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</si>
  <si>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</si>
  <si>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</si>
  <si>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</si>
  <si>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</si>
  <si>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</si>
  <si>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</si>
  <si>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</si>
  <si>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</si>
  <si>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</si>
  <si>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</si>
  <si>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</si>
  <si>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</si>
  <si>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</si>
  <si>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</si>
  <si>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</si>
  <si>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</si>
  <si>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</si>
  <si>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</si>
  <si>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</si>
  <si>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</si>
  <si>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</si>
  <si>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</si>
  <si>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</si>
  <si>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</si>
  <si>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</si>
  <si>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</si>
  <si>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</si>
  <si>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</si>
  <si>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</si>
  <si>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</si>
  <si>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</si>
  <si>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</si>
  <si>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</si>
  <si>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</si>
  <si>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</si>
  <si>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</si>
  <si>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</si>
  <si>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</si>
  <si>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</si>
  <si>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</si>
  <si>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</si>
  <si>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</si>
  <si>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</si>
  <si>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</si>
  <si>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</si>
  <si>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</si>
  <si>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</si>
  <si>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</si>
  <si>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</si>
  <si>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</si>
  <si>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</si>
  <si>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</si>
  <si>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</si>
  <si>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</si>
  <si>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</si>
  <si>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</si>
  <si>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</si>
  <si>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</si>
  <si>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</si>
  <si>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</si>
  <si>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</si>
  <si>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</si>
  <si>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</si>
  <si>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</si>
  <si>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</si>
  <si>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</si>
  <si>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</si>
  <si>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</si>
  <si>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</si>
  <si>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</si>
  <si>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</si>
  <si>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</si>
  <si>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</si>
  <si>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</si>
  <si>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</si>
  <si>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</si>
  <si>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</si>
  <si>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</si>
  <si>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</si>
  <si>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</si>
  <si>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</si>
  <si>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</si>
  <si>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</si>
  <si>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</si>
  <si>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</si>
  <si>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</si>
  <si>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</si>
  <si>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</si>
  <si>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</si>
  <si>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</si>
  <si>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</si>
  <si>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</si>
  <si>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</si>
  <si>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</si>
  <si>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</si>
  <si>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</si>
  <si>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</si>
  <si>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</si>
  <si>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</si>
  <si>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</si>
  <si>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</si>
  <si>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</si>
  <si>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</si>
  <si>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</si>
  <si>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</si>
  <si>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</si>
  <si>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</si>
  <si>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</si>
  <si>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</si>
  <si>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</si>
  <si>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</si>
  <si>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</si>
  <si>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</si>
  <si>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</si>
  <si>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</si>
  <si>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</si>
  <si>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</si>
  <si>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</si>
  <si>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</si>
  <si>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</si>
  <si>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</si>
  <si>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</si>
  <si>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</si>
  <si>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</si>
  <si>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</si>
  <si>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</si>
  <si>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</si>
  <si>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</si>
  <si>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</si>
  <si>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</si>
  <si>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</si>
  <si>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</si>
  <si>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</si>
  <si>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</si>
  <si>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</si>
  <si>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</si>
  <si>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</si>
  <si>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</si>
  <si>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</si>
  <si>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</si>
  <si>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</si>
  <si>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</si>
  <si>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</si>
  <si>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</si>
  <si>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</si>
  <si>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</si>
  <si>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</si>
  <si>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</si>
  <si>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</si>
  <si>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</si>
  <si>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</si>
  <si>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</si>
  <si>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</si>
  <si>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</si>
  <si>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</si>
  <si>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</si>
  <si>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</si>
  <si>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</si>
  <si>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</si>
  <si>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</si>
  <si>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</si>
  <si>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</si>
  <si>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</si>
  <si>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</si>
  <si>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</si>
  <si>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</si>
  <si>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</si>
  <si>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</si>
  <si>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</si>
  <si>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</si>
  <si>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</si>
  <si>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</si>
  <si>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</si>
  <si>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</si>
  <si>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</si>
  <si>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</si>
  <si>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</si>
  <si>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</si>
  <si>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</si>
  <si>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</si>
  <si>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</si>
  <si>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</si>
  <si>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</si>
  <si>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</si>
  <si>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</si>
  <si>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</si>
  <si>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</si>
  <si>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</si>
  <si>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</si>
  <si>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</si>
  <si>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</si>
  <si>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</si>
  <si>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</si>
  <si>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</si>
  <si>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</si>
  <si>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</si>
  <si>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</si>
  <si>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</si>
  <si>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</si>
  <si>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</si>
  <si>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</si>
  <si>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</si>
  <si>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</si>
  <si>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</si>
  <si>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</si>
  <si>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</si>
  <si>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</si>
  <si>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</si>
  <si>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</si>
  <si>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</si>
  <si>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</si>
  <si>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</si>
  <si>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</si>
  <si>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</si>
  <si>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</si>
  <si>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</si>
  <si>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</si>
  <si>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</si>
  <si>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</si>
  <si>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</si>
  <si>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</si>
  <si>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</si>
  <si>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</si>
  <si>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</si>
  <si>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</si>
  <si>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</si>
  <si>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</si>
  <si>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</si>
  <si>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</si>
  <si>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</si>
  <si>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</si>
  <si>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</si>
  <si>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</si>
  <si>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</si>
  <si>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</si>
  <si>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</si>
  <si>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</si>
  <si>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</si>
  <si>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</si>
  <si>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</si>
  <si>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</si>
  <si>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</si>
  <si>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</si>
  <si>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</si>
  <si>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</si>
  <si>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</si>
  <si>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</si>
  <si>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</si>
  <si>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</si>
  <si>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</si>
  <si>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</si>
  <si>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</si>
  <si>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</si>
  <si>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</si>
  <si>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</si>
  <si>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</si>
  <si>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</si>
  <si>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</si>
  <si>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</si>
  <si>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</si>
  <si>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</si>
  <si>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</si>
  <si>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</si>
  <si>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</si>
  <si>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</si>
  <si>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</si>
  <si>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</si>
  <si>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</si>
  <si>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</si>
  <si>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</si>
  <si>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</si>
  <si>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</si>
  <si>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</si>
  <si>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</si>
  <si>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</si>
  <si>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</si>
  <si>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</si>
  <si>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</si>
  <si>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</si>
  <si>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</si>
  <si>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</si>
  <si>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</si>
  <si>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</si>
  <si>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</si>
  <si>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</si>
  <si>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</si>
  <si>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</si>
  <si>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</si>
  <si>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</si>
  <si>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</si>
  <si>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</si>
  <si>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</si>
  <si>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</si>
  <si>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</si>
  <si>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</si>
  <si>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</si>
  <si>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</si>
  <si>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</si>
  <si>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</si>
  <si>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</si>
  <si>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</si>
  <si>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</si>
  <si>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</si>
  <si>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</si>
  <si>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</si>
  <si>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</si>
  <si>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</si>
  <si>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</si>
  <si>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</si>
  <si>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</si>
  <si>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</si>
  <si>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</si>
  <si>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</si>
  <si>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</si>
  <si>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</si>
  <si>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</si>
  <si>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</si>
  <si>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</si>
  <si>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</si>
  <si>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</si>
  <si>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</si>
  <si>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</si>
  <si>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</si>
  <si>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</si>
  <si>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</si>
  <si>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</si>
  <si>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</si>
  <si>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</si>
  <si>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</si>
  <si>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</si>
  <si>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</si>
  <si>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</si>
  <si>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</si>
  <si>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</si>
  <si>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</si>
  <si>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</si>
  <si>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</si>
  <si>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</si>
  <si>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</si>
  <si>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</si>
  <si>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</si>
  <si>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</si>
  <si>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</si>
  <si>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</si>
  <si>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</si>
  <si>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</si>
  <si>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</si>
  <si>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</si>
  <si>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</si>
  <si>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</si>
  <si>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</si>
  <si>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</si>
  <si>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</si>
  <si>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</si>
  <si>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</si>
  <si>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</si>
  <si>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</si>
  <si>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</si>
  <si>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</si>
  <si>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</si>
  <si>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</si>
  <si>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</si>
  <si>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</si>
  <si>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</si>
  <si>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</si>
  <si>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</si>
  <si>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</si>
  <si>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</si>
  <si>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</si>
  <si>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</si>
  <si>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</si>
  <si>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</si>
  <si>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</si>
  <si>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</si>
  <si>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</si>
  <si>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</si>
  <si>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</si>
  <si>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</si>
  <si>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</si>
  <si>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</si>
  <si>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</si>
  <si>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</si>
  <si>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</si>
  <si>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</si>
  <si>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</si>
  <si>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</si>
  <si>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</si>
  <si>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</si>
  <si>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</si>
  <si>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</si>
  <si>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</si>
  <si>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</si>
  <si>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</si>
  <si>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</si>
  <si>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</si>
  <si>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</si>
  <si>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</si>
  <si>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</si>
  <si>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</si>
  <si>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</si>
  <si>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</si>
  <si>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</si>
  <si>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</si>
  <si>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</si>
  <si>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</si>
  <si>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</si>
  <si>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</si>
  <si>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</si>
  <si>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</si>
  <si>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</si>
  <si>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</si>
  <si>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</si>
  <si>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</si>
  <si>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</si>
  <si>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</si>
  <si>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</si>
  <si>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</si>
  <si>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</si>
  <si>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</si>
  <si>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</si>
  <si>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</si>
  <si>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</si>
  <si>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</si>
  <si>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</si>
  <si>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</si>
  <si>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</si>
  <si>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</si>
  <si>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</si>
  <si>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</si>
  <si>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</si>
  <si>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</si>
  <si>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</si>
  <si>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</si>
  <si>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</si>
  <si>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</si>
  <si>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</si>
  <si>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</si>
  <si>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</si>
  <si>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</si>
  <si>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</si>
  <si>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</si>
  <si>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</si>
  <si>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</si>
  <si>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</si>
  <si>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</si>
  <si>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</si>
  <si>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</si>
  <si>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</si>
  <si>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</si>
  <si>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</si>
  <si>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</si>
  <si>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</si>
  <si>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</si>
  <si>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</si>
  <si>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</si>
  <si>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</si>
  <si>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</si>
  <si>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</si>
  <si>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</si>
  <si>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</si>
  <si>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</si>
  <si>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</si>
  <si>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</si>
  <si>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</si>
  <si>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</si>
  <si>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</si>
  <si>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</si>
  <si>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</si>
  <si>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</si>
  <si>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</si>
  <si>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</si>
  <si>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</si>
  <si>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</si>
  <si>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</si>
  <si>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</si>
  <si>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</si>
  <si>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</si>
  <si>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</si>
  <si>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</si>
  <si>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</si>
  <si>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</si>
  <si>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</si>
  <si>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</si>
  <si>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</si>
  <si>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</si>
  <si>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</si>
  <si>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</si>
  <si>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</si>
  <si>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</si>
  <si>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</si>
  <si>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</si>
  <si>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</si>
  <si>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</si>
  <si>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</si>
  <si>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</si>
  <si>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</si>
  <si>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</si>
  <si>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</si>
  <si>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</si>
  <si>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</si>
  <si>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</si>
  <si>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</si>
  <si>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</si>
  <si>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</si>
  <si>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</si>
  <si>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</si>
  <si>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</si>
  <si>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</si>
  <si>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</si>
  <si>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</si>
  <si>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</si>
  <si>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</si>
  <si>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</si>
  <si>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</si>
  <si>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</si>
  <si>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</si>
  <si>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</si>
  <si>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</si>
  <si>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</si>
  <si>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</si>
  <si>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</si>
  <si>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</si>
  <si>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</si>
  <si>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</si>
  <si>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</si>
  <si>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</si>
  <si>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</si>
  <si>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</si>
  <si>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</si>
  <si>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</si>
  <si>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</si>
  <si>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</si>
  <si>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</si>
  <si>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</si>
  <si>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</si>
  <si>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</si>
  <si>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</si>
  <si>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</si>
  <si>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</si>
  <si>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</si>
  <si>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</si>
  <si>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</si>
  <si>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</si>
  <si>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</si>
  <si>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</si>
  <si>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</si>
  <si>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</si>
  <si>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</si>
  <si>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</si>
  <si>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</si>
  <si>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</si>
  <si>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</si>
  <si>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</si>
  <si>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</si>
  <si>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</si>
  <si>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</si>
  <si>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</si>
  <si>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</si>
  <si>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</si>
  <si>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</si>
  <si>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</si>
  <si>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</si>
  <si>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</si>
  <si>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</si>
  <si>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</si>
  <si>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</si>
  <si>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</si>
  <si>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</si>
  <si>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</si>
  <si>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</si>
  <si>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</si>
  <si>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</si>
  <si>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</si>
  <si>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</si>
  <si>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</si>
  <si>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</si>
  <si>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</si>
  <si>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</si>
  <si>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</si>
  <si>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</si>
  <si>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</si>
  <si>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</si>
  <si>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</si>
  <si>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</si>
  <si>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</si>
  <si>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</si>
  <si>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</si>
  <si>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</si>
  <si>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</si>
  <si>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</si>
  <si>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</si>
  <si>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</si>
  <si>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</si>
  <si>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</si>
  <si>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</si>
  <si>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</si>
  <si>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</si>
  <si>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</si>
  <si>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</si>
  <si>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</si>
  <si>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</si>
  <si>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</si>
  <si>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</si>
  <si>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</si>
  <si>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</si>
  <si>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</si>
  <si>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</si>
  <si>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</si>
  <si>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</si>
  <si>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</si>
  <si>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</si>
  <si>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</si>
  <si>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</si>
  <si>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</si>
  <si>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</si>
  <si>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</si>
  <si>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</si>
  <si>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</si>
  <si>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</si>
  <si>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</si>
  <si>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</si>
  <si>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</si>
  <si>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</si>
  <si>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</si>
  <si>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</si>
  <si>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</si>
  <si>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</si>
  <si>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</si>
  <si>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</si>
  <si>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</si>
  <si>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</si>
  <si>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</si>
  <si>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</si>
  <si>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</si>
  <si>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</si>
  <si>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</si>
  <si>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</si>
  <si>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</si>
  <si>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</si>
  <si>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</si>
  <si>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</si>
  <si>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</si>
  <si>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</si>
  <si>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</si>
  <si>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</si>
  <si>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</si>
  <si>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</si>
  <si>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</si>
  <si>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</si>
  <si>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</si>
  <si>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</si>
  <si>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</si>
  <si>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</si>
  <si>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</si>
  <si>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</si>
  <si>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</si>
  <si>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</si>
  <si>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</si>
  <si>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</si>
  <si>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</si>
  <si>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</si>
  <si>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</si>
  <si>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</si>
  <si>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</si>
  <si>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</si>
  <si>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</si>
  <si>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</si>
  <si>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</si>
  <si>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</si>
  <si>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</si>
  <si>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</si>
  <si>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</si>
  <si>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</si>
  <si>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</si>
  <si>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</si>
  <si>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</si>
  <si>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</si>
  <si>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</si>
  <si>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</si>
  <si>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</si>
  <si>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</si>
  <si>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</si>
  <si>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</si>
  <si>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</si>
  <si>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</si>
  <si>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</si>
  <si>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</si>
  <si>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</si>
  <si>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</si>
  <si>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</si>
  <si>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</si>
  <si>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</si>
  <si>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</si>
  <si>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</si>
  <si>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</si>
  <si>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</si>
  <si>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</si>
  <si>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</si>
  <si>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</si>
  <si>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</si>
  <si>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</si>
  <si>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</si>
  <si>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</si>
  <si>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</si>
  <si>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</si>
  <si>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</si>
  <si>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</si>
  <si>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</si>
  <si>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</si>
  <si>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</si>
  <si>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</si>
  <si>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</si>
  <si>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</si>
  <si>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</si>
  <si>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</si>
  <si>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</si>
  <si>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</si>
  <si>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</si>
  <si>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</si>
  <si>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</si>
  <si>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</si>
  <si>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</si>
  <si>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</si>
  <si>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</si>
  <si>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</si>
  <si>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</si>
  <si>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</si>
  <si>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</si>
  <si>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</si>
  <si>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</si>
  <si>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</si>
  <si>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</si>
  <si>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</si>
  <si>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</si>
  <si>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</si>
  <si>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</si>
  <si>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</si>
  <si>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</si>
  <si>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</si>
  <si>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</si>
  <si>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</si>
  <si>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</si>
  <si>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</si>
  <si>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</si>
  <si>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</si>
  <si>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</si>
  <si>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</si>
  <si>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</si>
  <si>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</si>
  <si>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</si>
  <si>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</si>
  <si>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</si>
  <si>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</si>
  <si>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</si>
  <si>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</si>
  <si>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</si>
  <si>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</si>
  <si>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</si>
  <si>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</si>
  <si>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</si>
  <si>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</si>
  <si>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</si>
  <si>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</si>
  <si>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</si>
  <si>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</si>
  <si>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</si>
  <si>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</si>
  <si>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</si>
  <si>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</si>
  <si>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</si>
  <si>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</si>
  <si>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</si>
  <si>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</si>
  <si>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</si>
  <si>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</si>
  <si>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</si>
  <si>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</si>
  <si>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</si>
  <si>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</si>
  <si>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</si>
  <si>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</si>
  <si>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</si>
  <si>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</si>
  <si>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</si>
  <si>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</si>
  <si>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</si>
  <si>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</si>
  <si>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</si>
  <si>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</si>
  <si>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</si>
  <si>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</si>
  <si>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</si>
  <si>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</si>
  <si>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</si>
  <si>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</si>
  <si>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</si>
  <si>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</si>
  <si>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</si>
  <si>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</si>
  <si>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</si>
  <si>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</si>
  <si>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</si>
  <si>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</si>
  <si>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</si>
  <si>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</si>
  <si>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</si>
  <si>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</si>
  <si>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</si>
  <si>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</si>
  <si>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</si>
  <si>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</si>
  <si>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</si>
  <si>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</si>
  <si>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</si>
  <si>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</si>
  <si>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</si>
  <si>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</si>
  <si>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</si>
  <si>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</si>
  <si>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</si>
  <si>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</si>
  <si>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</si>
  <si>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</si>
  <si>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</si>
  <si>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</si>
  <si>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</si>
  <si>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</si>
  <si>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</si>
  <si>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</si>
  <si>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</si>
  <si>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</si>
  <si>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</si>
  <si>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</si>
  <si>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</si>
  <si>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</si>
  <si>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</si>
  <si>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</si>
  <si>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</si>
  <si>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</si>
  <si>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</si>
  <si>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</si>
  <si>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</si>
  <si>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</si>
  <si>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</si>
  <si>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</si>
  <si>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</si>
  <si>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</si>
  <si>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</si>
  <si>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</si>
  <si>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</si>
  <si>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</si>
  <si>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</si>
  <si>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</si>
  <si>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</si>
  <si>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</si>
  <si>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</si>
  <si>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</si>
  <si>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</si>
  <si>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</si>
  <si>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</si>
  <si>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</si>
  <si>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</si>
  <si>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</si>
  <si>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</si>
  <si>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</si>
  <si>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</si>
  <si>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</si>
  <si>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</si>
  <si>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</si>
  <si>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</si>
  <si>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</si>
  <si>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</si>
  <si>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</si>
  <si>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</si>
  <si>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</si>
  <si>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</si>
  <si>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</si>
  <si>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</si>
  <si>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</si>
  <si>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</si>
  <si>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</si>
  <si>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</si>
  <si>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</si>
  <si>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</si>
  <si>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</si>
  <si>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</si>
  <si>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</si>
  <si>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</si>
  <si>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</si>
  <si>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</si>
  <si>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</si>
  <si>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</si>
  <si>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</si>
  <si>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</si>
  <si>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</si>
  <si>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</si>
  <si>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</si>
  <si>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</si>
  <si>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</si>
  <si>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</si>
  <si>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</si>
  <si>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</si>
  <si>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</si>
  <si>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</si>
  <si>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</si>
  <si>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</si>
  <si>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</si>
  <si>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</si>
  <si>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</si>
  <si>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</si>
  <si>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</si>
  <si>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</si>
  <si>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</si>
  <si>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</si>
  <si>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</si>
  <si>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</si>
  <si>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</si>
  <si>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</si>
  <si>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</si>
  <si>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</si>
  <si>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</si>
  <si>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</si>
  <si>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</si>
  <si>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</si>
  <si>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</si>
  <si>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</si>
  <si>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</si>
  <si>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</si>
  <si>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</si>
  <si>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</si>
  <si>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</si>
  <si>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</si>
  <si>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</si>
  <si>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</si>
  <si>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</si>
  <si>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</si>
  <si>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</si>
  <si>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</si>
  <si>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</si>
  <si>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</si>
  <si>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</si>
  <si>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</si>
  <si>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</si>
  <si>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</si>
  <si>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</si>
  <si>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</si>
  <si>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</si>
  <si>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</si>
  <si>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</si>
  <si>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</si>
  <si>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</si>
  <si>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</si>
  <si>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</si>
  <si>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</si>
  <si>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</si>
  <si>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</si>
  <si>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</si>
  <si>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</si>
  <si>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</si>
  <si>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</si>
  <si>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</si>
  <si>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</si>
  <si>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</si>
  <si>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</si>
  <si>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</si>
  <si>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</si>
  <si>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</si>
  <si>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</si>
  <si>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</si>
  <si>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</si>
  <si>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</si>
  <si>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</si>
  <si>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</si>
  <si>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</si>
  <si>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</si>
  <si>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</si>
  <si>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</si>
  <si>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</si>
  <si>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</si>
  <si>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</si>
  <si>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</si>
  <si>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</si>
  <si>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</si>
  <si>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</si>
  <si>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</si>
  <si>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</si>
  <si>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</si>
  <si>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</si>
  <si>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</si>
  <si>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</si>
  <si>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</si>
  <si>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</si>
  <si>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</si>
  <si>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</si>
  <si>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</si>
  <si>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</si>
  <si>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</si>
  <si>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</si>
  <si>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</si>
  <si>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</si>
  <si>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</si>
  <si>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</si>
  <si>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</si>
  <si>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</si>
  <si>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</si>
  <si>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</si>
  <si>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</si>
  <si>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</si>
  <si>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</si>
  <si>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</si>
  <si>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</si>
  <si>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</si>
  <si>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</si>
  <si>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</si>
  <si>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</si>
  <si>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</si>
  <si>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</si>
  <si>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</si>
  <si>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</si>
  <si>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</si>
  <si>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</si>
  <si>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</si>
  <si>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</si>
  <si>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</si>
  <si>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</si>
  <si>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</si>
  <si>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</si>
  <si>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</si>
  <si>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</si>
  <si>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</si>
  <si>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</si>
  <si>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</si>
  <si>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</si>
  <si>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</si>
  <si>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</si>
  <si>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</si>
  <si>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</si>
  <si>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</si>
  <si>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</si>
  <si>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</si>
  <si>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</si>
  <si>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</si>
  <si>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</si>
  <si>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</si>
  <si>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</si>
  <si>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</si>
  <si>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</si>
  <si>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</si>
  <si>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</si>
  <si>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</si>
  <si>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</si>
  <si>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</si>
  <si>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</si>
  <si>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</si>
  <si>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</si>
  <si>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</si>
  <si>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</si>
  <si>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</si>
  <si>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</si>
  <si>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</si>
  <si>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</si>
  <si>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</si>
  <si>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</si>
  <si>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</si>
  <si>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</si>
  <si>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</si>
  <si>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</si>
  <si>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</si>
  <si>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</si>
  <si>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</si>
  <si>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</si>
  <si>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</si>
  <si>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</si>
  <si>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</si>
  <si>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</si>
  <si>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</si>
  <si>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</si>
  <si>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</si>
  <si>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</si>
  <si>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</si>
  <si>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</si>
  <si>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</si>
  <si>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</si>
  <si>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</si>
  <si>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</si>
  <si>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</si>
  <si>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</si>
  <si>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</si>
  <si>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</si>
  <si>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</si>
  <si>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</si>
  <si>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</si>
  <si>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</si>
  <si>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</si>
  <si>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</si>
  <si>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</si>
  <si>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</si>
  <si>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</si>
  <si>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</si>
  <si>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</si>
  <si>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</si>
  <si>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</si>
  <si>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GTNTEX</t>
  </si>
  <si>
    <t>INE302H01017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</si>
  <si>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</si>
  <si>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</si>
  <si>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</si>
  <si>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</si>
  <si>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</si>
  <si>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</si>
  <si>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</si>
  <si>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</si>
  <si>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</si>
  <si>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</si>
  <si>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</si>
  <si>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</si>
  <si>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</si>
  <si>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</si>
  <si>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</si>
  <si>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</si>
  <si>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</si>
  <si>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</si>
  <si>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</si>
  <si>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</si>
  <si>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</si>
  <si>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</si>
  <si>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</si>
  <si>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</si>
  <si>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</si>
  <si>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</si>
  <si>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</si>
  <si>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</si>
  <si>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</si>
  <si>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</si>
  <si>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</si>
  <si>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</si>
  <si>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</si>
  <si>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</si>
  <si>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</si>
  <si>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</si>
  <si>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</si>
  <si>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</si>
  <si>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</si>
  <si>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</si>
  <si>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</si>
  <si>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</si>
  <si>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</si>
  <si>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</si>
  <si>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</si>
  <si>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</si>
  <si>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</si>
  <si>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</si>
  <si>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</si>
  <si>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</si>
  <si>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</si>
  <si>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</si>
  <si>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</si>
  <si>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</si>
  <si>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</si>
  <si>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</si>
  <si>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</si>
  <si>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</si>
  <si>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</si>
  <si>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</si>
  <si>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</si>
  <si>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</si>
  <si>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</si>
  <si>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</si>
  <si>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</si>
  <si>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</si>
  <si>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</si>
  <si>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</si>
  <si>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</si>
  <si>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</si>
  <si>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</si>
  <si>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</si>
  <si>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</si>
  <si>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</si>
  <si>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</si>
  <si>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</si>
  <si>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</si>
  <si>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</si>
  <si>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</si>
  <si>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</si>
  <si>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</si>
  <si>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</si>
  <si>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</si>
  <si>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</si>
  <si>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</si>
  <si>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</si>
  <si>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</si>
  <si>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</si>
  <si>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</si>
  <si>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</si>
  <si>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</si>
  <si>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</si>
  <si>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</si>
  <si>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</si>
  <si>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</si>
  <si>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</si>
  <si>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</si>
  <si>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</si>
  <si>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</si>
  <si>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</si>
  <si>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</si>
  <si>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</si>
  <si>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</si>
  <si>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</si>
  <si>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</si>
  <si>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</si>
  <si>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</si>
  <si>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</si>
  <si>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</si>
  <si>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</si>
  <si>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</si>
  <si>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</si>
  <si>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</si>
  <si>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</si>
  <si>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</si>
  <si>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</si>
  <si>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</si>
  <si>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</si>
  <si>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</si>
  <si>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</si>
  <si>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</si>
  <si>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</si>
  <si>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</si>
  <si>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</si>
  <si>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</si>
  <si>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</si>
  <si>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</si>
  <si>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</si>
  <si>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</si>
  <si>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</si>
  <si>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</si>
  <si>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</si>
  <si>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</si>
  <si>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</si>
  <si>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</si>
  <si>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</si>
  <si>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</si>
  <si>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</si>
  <si>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</si>
  <si>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</si>
  <si>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</si>
  <si>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</si>
  <si>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</si>
  <si>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</si>
  <si>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</si>
  <si>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</si>
  <si>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</si>
  <si>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</si>
  <si>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</si>
  <si>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</si>
  <si>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</si>
  <si>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</si>
  <si>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</si>
  <si>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</si>
  <si>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</si>
  <si>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</si>
  <si>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</si>
  <si>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</si>
  <si>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</si>
  <si>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</si>
  <si>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</si>
  <si>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</si>
  <si>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</si>
  <si>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</si>
  <si>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</si>
  <si>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</si>
  <si>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</si>
  <si>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</si>
  <si>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</si>
  <si>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</si>
  <si>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</si>
  <si>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</si>
  <si>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</si>
  <si>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</si>
  <si>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</si>
  <si>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</si>
  <si>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</si>
  <si>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</si>
  <si>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</si>
  <si>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</si>
  <si>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</si>
  <si>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</si>
  <si>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</si>
  <si>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</si>
  <si>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</si>
  <si>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</si>
  <si>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</si>
  <si>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</si>
  <si>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</si>
  <si>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Part Profit of Rs.40/-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</si>
  <si>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</si>
  <si>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</si>
  <si>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</si>
  <si>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</si>
  <si>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</si>
  <si>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</si>
  <si>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</si>
  <si>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</si>
  <si>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</si>
  <si>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</si>
  <si>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</si>
  <si>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</si>
  <si>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</si>
  <si>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</si>
  <si>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</si>
  <si>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</si>
  <si>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</si>
  <si>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</si>
  <si>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</si>
  <si>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</si>
  <si>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NKIND</t>
  </si>
  <si>
    <t>INE542C01019</t>
  </si>
  <si>
    <t>CUBEXTUB</t>
  </si>
  <si>
    <t>INE144D01012</t>
  </si>
  <si>
    <t>ONELIFECAP</t>
  </si>
  <si>
    <t>INE912L01015</t>
  </si>
  <si>
    <t>ICICILIQ</t>
  </si>
  <si>
    <t>INF109KC1KT9</t>
  </si>
  <si>
    <t>Profit of Rs.18/-</t>
  </si>
  <si>
    <t>INE137I01015</t>
  </si>
  <si>
    <t>SUJANAUNI</t>
  </si>
  <si>
    <t>INE216G01011</t>
  </si>
  <si>
    <t>TORNTPHARM JAN FUT</t>
  </si>
  <si>
    <t>BAJAJCON</t>
  </si>
  <si>
    <t>IDFCFIRSTB</t>
  </si>
  <si>
    <t>INE844O01030</t>
  </si>
  <si>
    <t>BANARBEADS</t>
  </si>
  <si>
    <t>INE655B01011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</si>
  <si>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</si>
  <si>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</si>
  <si>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</si>
  <si>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</si>
  <si>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</si>
  <si>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</si>
  <si>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</si>
  <si>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</si>
  <si>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</si>
  <si>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</si>
  <si>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</si>
  <si>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</si>
  <si>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</si>
  <si>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</si>
  <si>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</si>
  <si>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</si>
  <si>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</si>
  <si>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</si>
  <si>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</si>
  <si>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</si>
  <si>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</si>
  <si>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</si>
  <si>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</si>
  <si>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</si>
  <si>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</si>
  <si>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</si>
  <si>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</si>
  <si>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</si>
  <si>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</si>
  <si>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</si>
  <si>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</si>
  <si>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</si>
  <si>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</si>
  <si>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</si>
  <si>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</si>
  <si>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</si>
  <si>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</si>
  <si>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</si>
  <si>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</si>
  <si>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</si>
  <si>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</si>
  <si>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</si>
  <si>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</si>
  <si>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</si>
  <si>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</si>
  <si>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</si>
  <si>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</si>
  <si>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</si>
  <si>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</si>
  <si>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</si>
  <si>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</si>
  <si>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</si>
  <si>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</si>
  <si>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</si>
  <si>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</si>
  <si>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ROHITFERRO</t>
  </si>
  <si>
    <t>INE248H01012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</si>
  <si>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</si>
  <si>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</si>
  <si>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</si>
  <si>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</si>
  <si>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</si>
  <si>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</si>
  <si>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</si>
  <si>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</si>
  <si>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WIPL</t>
  </si>
  <si>
    <t>INE215F01023</t>
  </si>
  <si>
    <t>BVCL</t>
  </si>
  <si>
    <t>INE139I01011</t>
  </si>
  <si>
    <t>MAHAPEXLTD</t>
  </si>
  <si>
    <t>INE843B01013</t>
  </si>
  <si>
    <t>370-375</t>
  </si>
  <si>
    <t>HAVISHA</t>
  </si>
  <si>
    <t>INE293B01029</t>
  </si>
  <si>
    <t>MODIRUBBER</t>
  </si>
  <si>
    <t>INE832A01018</t>
  </si>
  <si>
    <t>INE919I01024</t>
  </si>
  <si>
    <t>RETFMID150</t>
  </si>
  <si>
    <t>INF204KB1V68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</si>
  <si>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</si>
  <si>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</si>
  <si>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</si>
  <si>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</si>
  <si>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</si>
  <si>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</si>
  <si>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</si>
  <si>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</si>
  <si>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</si>
  <si>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</si>
  <si>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</si>
  <si>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</si>
  <si>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</si>
  <si>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</si>
  <si>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</si>
  <si>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</si>
  <si>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</si>
  <si>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</si>
  <si>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</si>
  <si>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</si>
  <si>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</si>
  <si>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</si>
  <si>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</si>
  <si>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</si>
  <si>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500-510</t>
  </si>
  <si>
    <t>BSOFT</t>
  </si>
  <si>
    <t>NISHIL SURENDRABHAI MARFATIA</t>
  </si>
  <si>
    <t>PROFINC</t>
  </si>
  <si>
    <t>TOWER RESEARCH CAPITAL MARKETS INDIA PRIVATE LIMITED</t>
  </si>
  <si>
    <t>HOTELRUGBY</t>
  </si>
  <si>
    <t>INE275F01019</t>
  </si>
  <si>
    <t>IITL</t>
  </si>
  <si>
    <t>INE886A01014</t>
  </si>
  <si>
    <t>SALORAINTL</t>
  </si>
  <si>
    <t>INE924A01013</t>
  </si>
  <si>
    <t>TORNTPHARM MAR FUT</t>
  </si>
  <si>
    <t>Profit of Rs.17.5/-</t>
  </si>
  <si>
    <t>879-884</t>
  </si>
  <si>
    <t>LT Mar 1320 CE</t>
  </si>
  <si>
    <t>LT Mar 1360 CE</t>
  </si>
  <si>
    <t>BATAINDIA MAR FUT</t>
  </si>
  <si>
    <t xml:space="preserve">BATAINDIA MAR 1240 PE </t>
  </si>
  <si>
    <t>435-425</t>
  </si>
  <si>
    <t xml:space="preserve">Retail Research Technical Calls &amp; Fundamental Performance Report for the month of March -2019 </t>
  </si>
  <si>
    <t>BCP</t>
  </si>
  <si>
    <t>ANUP</t>
  </si>
  <si>
    <t>INE294Z01018</t>
  </si>
  <si>
    <t>CRMFGETF</t>
  </si>
  <si>
    <t>INF760K01BR1</t>
  </si>
  <si>
    <t>CYBERMEDIA</t>
  </si>
  <si>
    <t>INE278G01037</t>
  </si>
  <si>
    <t>EUROMULTI</t>
  </si>
  <si>
    <t>INE063J01011</t>
  </si>
  <si>
    <t>NTL</t>
  </si>
  <si>
    <t>INE333I01036</t>
  </si>
  <si>
    <t>SABEVENTS</t>
  </si>
  <si>
    <t>INE860T01019</t>
  </si>
  <si>
    <t>SGL</t>
  </si>
  <si>
    <t>INE353H01010</t>
  </si>
  <si>
    <t>SHARIABEES</t>
  </si>
  <si>
    <t>INF732E01128</t>
  </si>
  <si>
    <t>VIMALOIL</t>
  </si>
  <si>
    <t>INE067D01015</t>
  </si>
  <si>
    <t>WELINV</t>
  </si>
  <si>
    <t>INE389K01018</t>
  </si>
  <si>
    <t>INDUSINDBK MAR FUT</t>
  </si>
  <si>
    <t>1550-1560</t>
  </si>
  <si>
    <t>Profit of Rs.18.5/-</t>
  </si>
  <si>
    <t>Profit of Rs.3.25/-</t>
  </si>
  <si>
    <t>TATAMOTORS MAR FUT</t>
  </si>
  <si>
    <t>Loss of Rs 6.5/-</t>
  </si>
  <si>
    <t>UnSuccessful</t>
  </si>
  <si>
    <t>ASIANPAINT MAR FUT</t>
  </si>
  <si>
    <t>Profit of Rs.11/-</t>
  </si>
  <si>
    <t>NIFTY 07-Mar 10850 PE</t>
  </si>
  <si>
    <t>80-100</t>
  </si>
  <si>
    <t>Profit of Rs.11.5/-</t>
  </si>
  <si>
    <t>NIFTY MAR</t>
  </si>
  <si>
    <t>Profit of Rs.9/-</t>
  </si>
  <si>
    <t>Loss of Rs 22.5/-</t>
  </si>
  <si>
    <t>COLPAL MAR FUT</t>
  </si>
  <si>
    <t>ARIHANT</t>
  </si>
  <si>
    <t>INE413D01011</t>
  </si>
  <si>
    <t>JAIHINDPRO</t>
  </si>
  <si>
    <t>INE343D01010</t>
  </si>
  <si>
    <t>KHAITANELE</t>
  </si>
  <si>
    <t>INE761A01019</t>
  </si>
  <si>
    <t>KHANDSE</t>
  </si>
  <si>
    <t>INE060B01014</t>
  </si>
  <si>
    <t>TARAPUR</t>
  </si>
  <si>
    <t>INE747K01017</t>
  </si>
  <si>
    <t>TIMESGTY</t>
  </si>
  <si>
    <t>INE289C01025</t>
  </si>
  <si>
    <t>Loss of Rs.125/-</t>
  </si>
  <si>
    <t>Profit of Rs.4.5/-</t>
  </si>
  <si>
    <t>38-37</t>
  </si>
  <si>
    <t>PIDILITIND MAR FUT</t>
  </si>
  <si>
    <t>Loss of Rs.21/-</t>
  </si>
  <si>
    <t>HDFCBANK MAR 2100 CE</t>
  </si>
  <si>
    <t>7500-7600</t>
  </si>
  <si>
    <t>Part Profit of Rs.31.5/-</t>
  </si>
  <si>
    <t>SUNPHARMA MAR FUT</t>
  </si>
  <si>
    <t>Profit of Rs.9.5/-</t>
  </si>
  <si>
    <t>BLUECOAST</t>
  </si>
  <si>
    <t>INE472B01011</t>
  </si>
  <si>
    <t>KHAITANLTD</t>
  </si>
  <si>
    <t>INE731C01018</t>
  </si>
  <si>
    <t>STINDIA</t>
  </si>
  <si>
    <t>INE090C01019</t>
  </si>
  <si>
    <t>HINDUNILVR MAR FUT</t>
  </si>
  <si>
    <t>Profit of Rs.20/-</t>
  </si>
  <si>
    <t>Profit of Rs.1.4/-</t>
  </si>
  <si>
    <t>345-335</t>
  </si>
  <si>
    <t>Profit of Rs.14/-</t>
  </si>
  <si>
    <t>Profit of Rs.5/-</t>
  </si>
  <si>
    <t>BSOFT MAR FUT</t>
  </si>
  <si>
    <t>ASHOKLEY 90 PE MAR</t>
  </si>
  <si>
    <t>Profit of Rs.0.45/-</t>
  </si>
  <si>
    <t>825-830</t>
  </si>
  <si>
    <t>720-730</t>
  </si>
  <si>
    <t>Profit of Rs.7.5/-</t>
  </si>
  <si>
    <t>Loss of Rs.52/-</t>
  </si>
  <si>
    <t>ACHINTYA SECURITIES PVT. LTD.</t>
  </si>
  <si>
    <t>AMIT KANTILAL KOTHARI</t>
  </si>
  <si>
    <t>YASH MANISH MEHTA</t>
  </si>
  <si>
    <t>SUPERIOR</t>
  </si>
  <si>
    <t>ALPHA LEON ENTERPRISES LLP</t>
  </si>
  <si>
    <t>IDFNIFTYET</t>
  </si>
  <si>
    <t>INF194KA1U07</t>
  </si>
  <si>
    <t>JIKIND</t>
  </si>
  <si>
    <t>INE026B01049</t>
  </si>
  <si>
    <t>NIFTYEES</t>
  </si>
  <si>
    <t>INF754K01EK3</t>
  </si>
  <si>
    <t>QNIFTY</t>
  </si>
  <si>
    <t>INF082J01028</t>
  </si>
  <si>
    <t>Loss of Rs 22/-</t>
  </si>
  <si>
    <t>Profit of Rs.15/-</t>
  </si>
  <si>
    <t>990-980</t>
  </si>
  <si>
    <t>Loss of Rs 4.5/-</t>
  </si>
  <si>
    <t>1318-1322</t>
  </si>
  <si>
    <t>1250-1240</t>
  </si>
  <si>
    <t xml:space="preserve">ULTRACEMCO MAR FUT </t>
  </si>
  <si>
    <t>ULTRACEMCO MAR 3800 PE</t>
  </si>
  <si>
    <t>GAIL 320 PE MAR</t>
  </si>
  <si>
    <t>Loss of Rs.0.8/-</t>
  </si>
  <si>
    <t>Profit of Rs.12/-</t>
  </si>
  <si>
    <t>392-395</t>
  </si>
  <si>
    <t>375-370</t>
  </si>
  <si>
    <t>LT 1340 PE MAR</t>
  </si>
  <si>
    <t>45-50</t>
  </si>
  <si>
    <t>Profit of Rs.6/-</t>
  </si>
  <si>
    <t>AMARAJABAT MAR FUT</t>
  </si>
  <si>
    <t>63-61</t>
  </si>
  <si>
    <t>1860-1880</t>
  </si>
  <si>
    <t>TATACHEM MAR FUT</t>
  </si>
  <si>
    <t>Part Profit of Rs.11.5/-</t>
  </si>
  <si>
    <t>AMBUJACEM MAR FUT</t>
  </si>
  <si>
    <t>218-220</t>
  </si>
  <si>
    <t>ARYAMAN BROKING LIMITED</t>
  </si>
  <si>
    <t>SAMIR PRAKASH MEHTA</t>
  </si>
  <si>
    <t>ACHINTYA SECURITIES PRIVATE LIMITED</t>
  </si>
  <si>
    <t>Profit of Rs.12.5/-</t>
  </si>
  <si>
    <t>INFY MAR FUT</t>
  </si>
  <si>
    <t>700-695</t>
  </si>
  <si>
    <t>Profit of Rs.6.5/-</t>
  </si>
  <si>
    <t>Neutral</t>
  </si>
  <si>
    <t>Part Profit of Rs.26.5/-</t>
  </si>
  <si>
    <t>Profit of Rs11.5/-</t>
  </si>
  <si>
    <t>UBL MAR FUT</t>
  </si>
  <si>
    <t>1600-1620</t>
  </si>
  <si>
    <t>Loss of Rs.69.5/-</t>
  </si>
  <si>
    <t>NIFTY 14-Mar 11150 PE</t>
  </si>
  <si>
    <t>46-50</t>
  </si>
  <si>
    <t>Loss of Rs 5.8/-</t>
  </si>
  <si>
    <t>SPICY</t>
  </si>
  <si>
    <t>YASHCHEM</t>
  </si>
  <si>
    <t>Reliance Comm. Ltd.</t>
  </si>
  <si>
    <t>AGROPHOS</t>
  </si>
  <si>
    <t>INE740V01019</t>
  </si>
  <si>
    <t>ARVINDFASN</t>
  </si>
  <si>
    <t>INE955V01021</t>
  </si>
  <si>
    <t>CURATECH</t>
  </si>
  <si>
    <t>INE117B01012</t>
  </si>
  <si>
    <t>GUJRAFFIA</t>
  </si>
  <si>
    <t>INE610B01024</t>
  </si>
  <si>
    <t>KEYCORPSER</t>
  </si>
  <si>
    <t>INE681C01015</t>
  </si>
  <si>
    <t>LICNETFSEN</t>
  </si>
  <si>
    <t>INF767K01OT5</t>
  </si>
  <si>
    <t>LICNFNHGP</t>
  </si>
  <si>
    <t>INF767K01PC8</t>
  </si>
  <si>
    <t>Loss of Rs.30.2/-</t>
  </si>
  <si>
    <t>HCLTECH  MAR FUT</t>
  </si>
  <si>
    <t>Loss of Rs.3/-</t>
  </si>
  <si>
    <t>Loss of Rs.12/-</t>
  </si>
  <si>
    <t>Part Profit of Rs.135/-</t>
  </si>
  <si>
    <t>APOLLOHOSP MAR FUT</t>
  </si>
  <si>
    <t>Loss of Rs 25/-</t>
  </si>
  <si>
    <t>Profit of Rs.48/-</t>
  </si>
  <si>
    <t>Part Profit of Rs.205/-</t>
  </si>
  <si>
    <t>Profit of Rs.10/-</t>
  </si>
  <si>
    <t>257-255</t>
  </si>
  <si>
    <t>Profit of Rs.36/-</t>
  </si>
  <si>
    <t>Profit of Rs.55.5/-</t>
  </si>
  <si>
    <t>ASHARI</t>
  </si>
  <si>
    <t>VIJAY KUMAR AGGARWAL</t>
  </si>
  <si>
    <t>GOVNOW</t>
  </si>
  <si>
    <t>UNION BANK OF INDIA</t>
  </si>
  <si>
    <t>MAHIP</t>
  </si>
  <si>
    <t>AMRAPALI CAPITAL AND FINANCE SERVICES LIMITED</t>
  </si>
  <si>
    <t>PALMJEWELS</t>
  </si>
  <si>
    <t>ARVIND SHANTILAL SHAH</t>
  </si>
  <si>
    <t>SAHYOGMULT</t>
  </si>
  <si>
    <t>TIA ENTERPRISES PRIVATE LIMITED</t>
  </si>
  <si>
    <t>ROHIT SHARMA</t>
  </si>
  <si>
    <t>Bliss GVS Pharma Ltd</t>
  </si>
  <si>
    <t>CROSSLAND TRADING CO</t>
  </si>
  <si>
    <t>KEERTI</t>
  </si>
  <si>
    <t>Keerti Know &amp; Skill Ltd.</t>
  </si>
  <si>
    <t>MANDEEP TRADELINK PRIVATE LIMITED</t>
  </si>
  <si>
    <t>Lambodhara Textiles Ltd.</t>
  </si>
  <si>
    <t>Nagarjuna Oil Refinery</t>
  </si>
  <si>
    <t>MULTIPLIER S AND S ADV PVT LTD</t>
  </si>
  <si>
    <t>NAGARJUNA TRUST</t>
  </si>
  <si>
    <t>MAN50ETF</t>
  </si>
  <si>
    <t>INF769K01EG9</t>
  </si>
  <si>
    <t>MELSTAR</t>
  </si>
  <si>
    <t>INE817A01019</t>
  </si>
  <si>
    <t>PRADIP</t>
  </si>
  <si>
    <t>INE495J01015</t>
  </si>
  <si>
    <t>QUINTEGRA</t>
  </si>
  <si>
    <t>INE033B01011</t>
  </si>
  <si>
    <t>SUBCAPCITY</t>
  </si>
  <si>
    <t>INE845C01016</t>
  </si>
  <si>
    <t>TNTELE</t>
  </si>
  <si>
    <t>INE141D01018</t>
  </si>
  <si>
    <t>WINSOME</t>
  </si>
  <si>
    <t>INE784B01035</t>
  </si>
  <si>
    <t>Profit of Rs.6.75/-</t>
  </si>
  <si>
    <t>MINDTREE MAR FUT</t>
  </si>
  <si>
    <t>192-194</t>
  </si>
  <si>
    <t xml:space="preserve">164-168 </t>
  </si>
  <si>
    <t>710-716</t>
  </si>
  <si>
    <t>740-750</t>
  </si>
  <si>
    <t>1690-1698</t>
  </si>
  <si>
    <t>CEATLTD MAR FUT</t>
  </si>
  <si>
    <t>1146-1148</t>
  </si>
  <si>
    <t>41.10-41.40</t>
  </si>
  <si>
    <t>39-38</t>
  </si>
  <si>
    <t>HAVELLS MAR FUT</t>
  </si>
  <si>
    <t>765-767</t>
  </si>
  <si>
    <t>EURO PLUS CAPITAL LIMITED</t>
  </si>
  <si>
    <t>RAHUL MADHUKAR WARE</t>
  </si>
  <si>
    <t>HISARMET</t>
  </si>
  <si>
    <t>ABHIRAM TAYAL .</t>
  </si>
  <si>
    <t>INDOUS</t>
  </si>
  <si>
    <t>RIDDHESHKUMAR GIRISHBHAI BHANDARI</t>
  </si>
  <si>
    <t>KLRFM</t>
  </si>
  <si>
    <t>SHARATH JAGANNATHAN</t>
  </si>
  <si>
    <t>SURYAVARADH SECURITIES PVT LTD</t>
  </si>
  <si>
    <t>SANGEETA AGARWAL</t>
  </si>
  <si>
    <t>HARISHKUMAR JITMAL BHANSALI</t>
  </si>
  <si>
    <t>INDRESH WAGHJIBHAI SHAH</t>
  </si>
  <si>
    <t>VIRAL MUKUNDBHAI SHAH</t>
  </si>
  <si>
    <t>MEHAI</t>
  </si>
  <si>
    <t>MANOJ CHHAGANLAL RATHOD HUF</t>
  </si>
  <si>
    <t>NAYSAA</t>
  </si>
  <si>
    <t>KIRTIKUMAR POPATLAL RANGEE</t>
  </si>
  <si>
    <t>KALPESH SHAH HUF</t>
  </si>
  <si>
    <t>REKHA NAVINKUMAR TANK</t>
  </si>
  <si>
    <t>ANIL BABULAL SHAH</t>
  </si>
  <si>
    <t>NEWLIGHT</t>
  </si>
  <si>
    <t>MANISH NITIN THAKUR</t>
  </si>
  <si>
    <t>PADMAIND</t>
  </si>
  <si>
    <t>SHREE MALLIKARJUN TRAD INVEST PRIVATE LIMITED</t>
  </si>
  <si>
    <t>SAGAR RAJESHBHAI JHAVERI</t>
  </si>
  <si>
    <t>PRECISIO</t>
  </si>
  <si>
    <t>HARDEEP SINGH BANGA</t>
  </si>
  <si>
    <t>VEENA KANODIA</t>
  </si>
  <si>
    <t>PRIME</t>
  </si>
  <si>
    <t>MAHAVEER EQUIBIZ</t>
  </si>
  <si>
    <t>ADROIT TRADELINK PRIVATE LIMITED</t>
  </si>
  <si>
    <t>SWETSAM STOCK HOLDING PRIVATE LIMITED</t>
  </si>
  <si>
    <t>PURAN CHAND CHOUDHARY</t>
  </si>
  <si>
    <t>SACHEMT</t>
  </si>
  <si>
    <t>RACHANA RAJESH GANDHI</t>
  </si>
  <si>
    <t>RAJESH SURYAKANT GANDHI</t>
  </si>
  <si>
    <t>AMIT KUMAR</t>
  </si>
  <si>
    <t>SCBL</t>
  </si>
  <si>
    <t>PARAG DINESH SANGHVI HUF</t>
  </si>
  <si>
    <t>NAVEEN GUPTA</t>
  </si>
  <si>
    <t>NISHANT RAJIVKUMAR SHETH</t>
  </si>
  <si>
    <t>BABULAL SERMAL HUF</t>
  </si>
  <si>
    <t>SHASHIJIT</t>
  </si>
  <si>
    <t>AJAY GUNVANTRAI SHAH</t>
  </si>
  <si>
    <t>AJIT DEEPCHAND JAIN</t>
  </si>
  <si>
    <t>SHISHIND</t>
  </si>
  <si>
    <t>PRABHULAL LALLUBHAI PAREKH</t>
  </si>
  <si>
    <t>JAI PRAKASH GOYAL</t>
  </si>
  <si>
    <t>SUCROSA</t>
  </si>
  <si>
    <t>HETAL CHETAN MEHTA</t>
  </si>
  <si>
    <t>GINNY GARG</t>
  </si>
  <si>
    <t>TANVI</t>
  </si>
  <si>
    <t>ROOPA SHRENIK SHAH</t>
  </si>
  <si>
    <t>TOYAMIND</t>
  </si>
  <si>
    <t>HANIF AMIR MANJEE</t>
  </si>
  <si>
    <t>Alok Industries Limited</t>
  </si>
  <si>
    <t>BEML Limited</t>
  </si>
  <si>
    <t>ALPHAGREP SECURITIES PRIVATE LIMITED</t>
  </si>
  <si>
    <t>GRAVITON RESEARCH CAPITAL LLP</t>
  </si>
  <si>
    <t>ACHINTYA COMMODITIES PRIVATE LIMITED</t>
  </si>
  <si>
    <t>JETKNIT</t>
  </si>
  <si>
    <t>Jet Knitwears Ltd.</t>
  </si>
  <si>
    <t>RAJEEV CHITRABHANU HUF</t>
  </si>
  <si>
    <t>Justdial Ltd.</t>
  </si>
  <si>
    <t>A.P.T. PORTFOLIO PRIVATE LIMITED</t>
  </si>
  <si>
    <t>DHWAJA SHARES &amp; SECURITIES PRIVATE LIMITED</t>
  </si>
  <si>
    <t>Kwality Limited</t>
  </si>
  <si>
    <t>SANGEETA  AGARWAL</t>
  </si>
  <si>
    <t>LEEL Electricals Limited</t>
  </si>
  <si>
    <t>Refex Industries Limited</t>
  </si>
  <si>
    <t>MANOJ KUMAR MEHTA HUF</t>
  </si>
  <si>
    <t>SAKETH</t>
  </si>
  <si>
    <t>Saketh Exim Limited</t>
  </si>
  <si>
    <t>Arvind Fashions Limited</t>
  </si>
  <si>
    <t>VANGUARD EMERGING MARKETS STOCK INDEX FUND A SERIES OF VIEIF</t>
  </si>
  <si>
    <t>VANGUARD TOTAL INTERNATIONAL STOCK INDEX FUND</t>
  </si>
  <si>
    <t>CENTRAL PARK SECURITIES HOLDING PVT LTD</t>
  </si>
  <si>
    <t>CHHAYA HARSHAD CHANDE</t>
  </si>
  <si>
    <t>HANSABEN DIPAKBHAI PUJARA</t>
  </si>
  <si>
    <t>HARSHAD JITENDRA CHANDE</t>
  </si>
  <si>
    <t>HEMALI JAYESH DAWDA</t>
  </si>
  <si>
    <t>JAYESH MANSUKHLAL DAWDA</t>
  </si>
  <si>
    <t>POOJA BHAVESH BHAGDEV</t>
  </si>
  <si>
    <t>INDUSIND BANK LTD CLIENT A/C</t>
  </si>
  <si>
    <t>CREATIVEYE</t>
  </si>
  <si>
    <t>INE230B01021</t>
  </si>
  <si>
    <t>DCMFINSERV</t>
  </si>
  <si>
    <t>INE891B01012</t>
  </si>
  <si>
    <t>EUROTEXIND</t>
  </si>
  <si>
    <t>INE022C01012</t>
  </si>
  <si>
    <t>LFIC</t>
  </si>
  <si>
    <t>INE850E01012</t>
  </si>
  <si>
    <t>MASKINVEST</t>
  </si>
  <si>
    <t>INE885F01015</t>
  </si>
  <si>
    <t>NORBTEAEXP</t>
  </si>
  <si>
    <t>INE369C01017</t>
  </si>
  <si>
    <t>THOMASCOTT</t>
  </si>
  <si>
    <t>INE480M01011</t>
  </si>
  <si>
    <t>UTISXN50</t>
  </si>
  <si>
    <t>INF789F1AHR6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</si>
</sst>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9" fillId="72" borderId="16" xfId="0" applyFont="1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166" fontId="24" fillId="72" borderId="16" xfId="0" applyNumberFormat="1" applyFont="1" applyFill="1" applyBorder="1" applyAlignment="1">
      <alignment horizontal="center" vertical="center"/>
    </xf>
    <xf numFmtId="166" fontId="24" fillId="69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53" xfId="0" applyNumberFormat="1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30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9" fillId="72" borderId="16" xfId="0" applyFont="1" applyFill="1" applyBorder="1" applyAlignment="1">
      <alignment horizontal="center" vertical="center"/>
    </xf>
    <xf numFmtId="0" fontId="0" fillId="72" borderId="29" xfId="0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66" fontId="0" fillId="72" borderId="16" xfId="0" applyNumberForma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166" fontId="0" fillId="74" borderId="16" xfId="0" applyNumberFormat="1" applyFon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0" applyFill="1" applyBorder="1" applyAlignment="1">
      <alignment horizontal="center"/>
    </xf>
    <xf numFmtId="0" fontId="0" fillId="74" borderId="16" xfId="0" applyFont="1" applyFill="1" applyBorder="1" applyAlignment="1">
      <alignment horizontal="center"/>
    </xf>
    <xf numFmtId="0" fontId="67" fillId="74" borderId="16" xfId="0" applyFont="1" applyFill="1" applyBorder="1" applyAlignment="1">
      <alignment horizont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211</xdr:row>
      <xdr:rowOff>123824</xdr:rowOff>
    </xdr:from>
    <xdr:to>
      <xdr:col>11</xdr:col>
      <xdr:colOff>323850</xdr:colOff>
      <xdr:row>226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216</xdr:row>
      <xdr:rowOff>123825</xdr:rowOff>
    </xdr:from>
    <xdr:to>
      <xdr:col>4</xdr:col>
      <xdr:colOff>523875</xdr:colOff>
      <xdr:row>221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6" sqref="D26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43538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7"/>
  <sheetViews>
    <sheetView zoomScale="85" zoomScaleNormal="85" workbookViewId="0">
      <pane ySplit="10" topLeftCell="A11" activePane="bottomLeft" state="frozen"/>
      <selection activeCell="C16" sqref="C16"/>
      <selection pane="bottomLeft" activeCell="Q17" sqref="Q1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43538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5" t="s">
        <v>13</v>
      </c>
      <c r="B9" s="487" t="s">
        <v>1933</v>
      </c>
      <c r="C9" s="487" t="s">
        <v>14</v>
      </c>
      <c r="D9" s="111" t="s">
        <v>15</v>
      </c>
      <c r="E9" s="23" t="s">
        <v>16</v>
      </c>
      <c r="F9" s="482" t="s">
        <v>17</v>
      </c>
      <c r="G9" s="483"/>
      <c r="H9" s="484"/>
      <c r="I9" s="482" t="s">
        <v>18</v>
      </c>
      <c r="J9" s="483"/>
      <c r="K9" s="484"/>
      <c r="L9" s="23"/>
      <c r="M9" s="24"/>
      <c r="N9" s="24"/>
      <c r="O9" s="24"/>
    </row>
    <row r="10" spans="1:15" ht="59.25" customHeight="1">
      <c r="A10" s="486"/>
      <c r="B10" s="488" t="s">
        <v>1933</v>
      </c>
      <c r="C10" s="488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2751</v>
      </c>
    </row>
    <row r="11" spans="1:15" ht="15">
      <c r="A11" s="130">
        <v>1</v>
      </c>
      <c r="B11" s="114" t="s">
        <v>1952</v>
      </c>
      <c r="C11" s="130" t="s">
        <v>29</v>
      </c>
      <c r="D11" s="133">
        <v>28938.799999999999</v>
      </c>
      <c r="E11" s="133">
        <v>28790.966666666664</v>
      </c>
      <c r="F11" s="134">
        <v>28583.833333333328</v>
      </c>
      <c r="G11" s="134">
        <v>28228.866666666665</v>
      </c>
      <c r="H11" s="134">
        <v>28021.73333333333</v>
      </c>
      <c r="I11" s="134">
        <v>29145.933333333327</v>
      </c>
      <c r="J11" s="134">
        <v>29353.066666666666</v>
      </c>
      <c r="K11" s="134">
        <v>29708.033333333326</v>
      </c>
      <c r="L11" s="132">
        <v>28998.1</v>
      </c>
      <c r="M11" s="132">
        <v>28436</v>
      </c>
      <c r="N11" s="151">
        <v>2907120</v>
      </c>
      <c r="O11" s="344">
        <v>9.9416089311106404E-2</v>
      </c>
    </row>
    <row r="12" spans="1:15" ht="15">
      <c r="A12" s="130">
        <v>2</v>
      </c>
      <c r="B12" s="114" t="s">
        <v>1952</v>
      </c>
      <c r="C12" s="130" t="s">
        <v>28</v>
      </c>
      <c r="D12" s="135">
        <v>11366.65</v>
      </c>
      <c r="E12" s="135">
        <v>11285.5</v>
      </c>
      <c r="F12" s="136">
        <v>11182.2</v>
      </c>
      <c r="G12" s="136">
        <v>10997.75</v>
      </c>
      <c r="H12" s="136">
        <v>10894.45</v>
      </c>
      <c r="I12" s="136">
        <v>11469.95</v>
      </c>
      <c r="J12" s="136">
        <v>11573.25</v>
      </c>
      <c r="K12" s="136">
        <v>11757.7</v>
      </c>
      <c r="L12" s="131">
        <v>11388.8</v>
      </c>
      <c r="M12" s="131">
        <v>11101.05</v>
      </c>
      <c r="N12" s="151">
        <v>20385975</v>
      </c>
      <c r="O12" s="344">
        <v>8.5905477208261749E-2</v>
      </c>
    </row>
    <row r="13" spans="1:15" ht="15">
      <c r="A13" s="130">
        <v>3</v>
      </c>
      <c r="B13" s="114" t="s">
        <v>1952</v>
      </c>
      <c r="C13" s="130" t="s">
        <v>244</v>
      </c>
      <c r="D13" s="135">
        <v>15401</v>
      </c>
      <c r="E13" s="135">
        <v>15453</v>
      </c>
      <c r="F13" s="136">
        <v>15303</v>
      </c>
      <c r="G13" s="136">
        <v>15205</v>
      </c>
      <c r="H13" s="136">
        <v>15055</v>
      </c>
      <c r="I13" s="136">
        <v>15551</v>
      </c>
      <c r="J13" s="136">
        <v>15701</v>
      </c>
      <c r="K13" s="136">
        <v>15799</v>
      </c>
      <c r="L13" s="131">
        <v>15603</v>
      </c>
      <c r="M13" s="131">
        <v>15355</v>
      </c>
      <c r="N13" s="151">
        <v>20750</v>
      </c>
      <c r="O13" s="344">
        <v>7.2815533980582527E-3</v>
      </c>
    </row>
    <row r="14" spans="1:15" ht="15">
      <c r="A14" s="130">
        <v>4</v>
      </c>
      <c r="B14" s="114" t="s">
        <v>1935</v>
      </c>
      <c r="C14" s="130" t="s">
        <v>30</v>
      </c>
      <c r="D14" s="135">
        <v>1580.7</v>
      </c>
      <c r="E14" s="135">
        <v>1588.2666666666664</v>
      </c>
      <c r="F14" s="136">
        <v>1568.0333333333328</v>
      </c>
      <c r="G14" s="136">
        <v>1555.3666666666663</v>
      </c>
      <c r="H14" s="136">
        <v>1535.1333333333328</v>
      </c>
      <c r="I14" s="136">
        <v>1600.9333333333329</v>
      </c>
      <c r="J14" s="136">
        <v>1621.1666666666665</v>
      </c>
      <c r="K14" s="136">
        <v>1633.833333333333</v>
      </c>
      <c r="L14" s="131">
        <v>1608.5</v>
      </c>
      <c r="M14" s="131">
        <v>1575.6</v>
      </c>
      <c r="N14" s="151">
        <v>2367600</v>
      </c>
      <c r="O14" s="344">
        <v>0.10718294051627385</v>
      </c>
    </row>
    <row r="15" spans="1:15" ht="15">
      <c r="A15" s="130">
        <v>5</v>
      </c>
      <c r="B15" s="114" t="s">
        <v>1936</v>
      </c>
      <c r="C15" s="130" t="s">
        <v>31</v>
      </c>
      <c r="D15" s="135">
        <v>147.65</v>
      </c>
      <c r="E15" s="135">
        <v>147.75</v>
      </c>
      <c r="F15" s="136">
        <v>145.30000000000001</v>
      </c>
      <c r="G15" s="136">
        <v>142.95000000000002</v>
      </c>
      <c r="H15" s="136">
        <v>140.50000000000003</v>
      </c>
      <c r="I15" s="136">
        <v>150.1</v>
      </c>
      <c r="J15" s="136">
        <v>152.54999999999998</v>
      </c>
      <c r="K15" s="136">
        <v>154.89999999999998</v>
      </c>
      <c r="L15" s="131">
        <v>150.19999999999999</v>
      </c>
      <c r="M15" s="131">
        <v>145.4</v>
      </c>
      <c r="N15" s="151">
        <v>40820000</v>
      </c>
      <c r="O15" s="344">
        <v>1.0896483407627538E-2</v>
      </c>
    </row>
    <row r="16" spans="1:15" ht="15">
      <c r="A16" s="130">
        <v>6</v>
      </c>
      <c r="B16" s="114" t="s">
        <v>1936</v>
      </c>
      <c r="C16" s="130" t="s">
        <v>32</v>
      </c>
      <c r="D16" s="135">
        <v>368.45</v>
      </c>
      <c r="E16" s="135">
        <v>366.06666666666666</v>
      </c>
      <c r="F16" s="136">
        <v>361.38333333333333</v>
      </c>
      <c r="G16" s="136">
        <v>354.31666666666666</v>
      </c>
      <c r="H16" s="136">
        <v>349.63333333333333</v>
      </c>
      <c r="I16" s="136">
        <v>373.13333333333333</v>
      </c>
      <c r="J16" s="136">
        <v>377.81666666666661</v>
      </c>
      <c r="K16" s="136">
        <v>384.88333333333333</v>
      </c>
      <c r="L16" s="131">
        <v>370.75</v>
      </c>
      <c r="M16" s="131">
        <v>359</v>
      </c>
      <c r="N16" s="151">
        <v>25037500</v>
      </c>
      <c r="O16" s="344">
        <v>1.1309704130061597E-2</v>
      </c>
    </row>
    <row r="17" spans="1:15" ht="15">
      <c r="A17" s="130">
        <v>7</v>
      </c>
      <c r="B17" s="114" t="s">
        <v>1937</v>
      </c>
      <c r="C17" s="130" t="s">
        <v>33</v>
      </c>
      <c r="D17" s="135">
        <v>51.85</v>
      </c>
      <c r="E17" s="135">
        <v>51.683333333333337</v>
      </c>
      <c r="F17" s="136">
        <v>51.066666666666677</v>
      </c>
      <c r="G17" s="136">
        <v>50.283333333333339</v>
      </c>
      <c r="H17" s="136">
        <v>49.666666666666679</v>
      </c>
      <c r="I17" s="136">
        <v>52.466666666666676</v>
      </c>
      <c r="J17" s="136">
        <v>53.083333333333336</v>
      </c>
      <c r="K17" s="136">
        <v>53.866666666666674</v>
      </c>
      <c r="L17" s="131">
        <v>52.3</v>
      </c>
      <c r="M17" s="131">
        <v>50.9</v>
      </c>
      <c r="N17" s="151">
        <v>163960000</v>
      </c>
      <c r="O17" s="344">
        <v>-2.3122794207131557E-3</v>
      </c>
    </row>
    <row r="18" spans="1:15" ht="15">
      <c r="A18" s="130">
        <v>8</v>
      </c>
      <c r="B18" s="114" t="s">
        <v>1938</v>
      </c>
      <c r="C18" s="130" t="s">
        <v>232</v>
      </c>
      <c r="D18" s="135">
        <v>1010.8</v>
      </c>
      <c r="E18" s="135">
        <v>1023.5166666666668</v>
      </c>
      <c r="F18" s="136">
        <v>990.08333333333348</v>
      </c>
      <c r="G18" s="136">
        <v>969.36666666666667</v>
      </c>
      <c r="H18" s="136">
        <v>935.93333333333339</v>
      </c>
      <c r="I18" s="136">
        <v>1044.2333333333336</v>
      </c>
      <c r="J18" s="136">
        <v>1077.6666666666667</v>
      </c>
      <c r="K18" s="136">
        <v>1098.3833333333337</v>
      </c>
      <c r="L18" s="131">
        <v>1056.95</v>
      </c>
      <c r="M18" s="131">
        <v>1002.8</v>
      </c>
      <c r="N18" s="151">
        <v>844500</v>
      </c>
      <c r="O18" s="344">
        <v>-1.4010507880910683E-2</v>
      </c>
    </row>
    <row r="19" spans="1:15" ht="15">
      <c r="A19" s="130">
        <v>9</v>
      </c>
      <c r="B19" s="114" t="s">
        <v>1939</v>
      </c>
      <c r="C19" s="130" t="s">
        <v>34</v>
      </c>
      <c r="D19" s="135">
        <v>53.75</v>
      </c>
      <c r="E19" s="135">
        <v>53.383333333333333</v>
      </c>
      <c r="F19" s="136">
        <v>52.216666666666669</v>
      </c>
      <c r="G19" s="136">
        <v>50.683333333333337</v>
      </c>
      <c r="H19" s="136">
        <v>49.516666666666673</v>
      </c>
      <c r="I19" s="136">
        <v>54.916666666666664</v>
      </c>
      <c r="J19" s="136">
        <v>56.083333333333336</v>
      </c>
      <c r="K19" s="136">
        <v>57.61666666666666</v>
      </c>
      <c r="L19" s="131">
        <v>54.55</v>
      </c>
      <c r="M19" s="131">
        <v>51.85</v>
      </c>
      <c r="N19" s="151">
        <v>28002000</v>
      </c>
      <c r="O19" s="344">
        <v>1.7958412098298678E-2</v>
      </c>
    </row>
    <row r="20" spans="1:15" ht="15">
      <c r="A20" s="130">
        <v>10</v>
      </c>
      <c r="B20" s="114" t="s">
        <v>1940</v>
      </c>
      <c r="C20" s="130" t="s">
        <v>186</v>
      </c>
      <c r="D20" s="135">
        <v>755.35</v>
      </c>
      <c r="E20" s="135">
        <v>760.85</v>
      </c>
      <c r="F20" s="136">
        <v>745.80000000000007</v>
      </c>
      <c r="G20" s="136">
        <v>736.25</v>
      </c>
      <c r="H20" s="136">
        <v>721.2</v>
      </c>
      <c r="I20" s="136">
        <v>770.40000000000009</v>
      </c>
      <c r="J20" s="136">
        <v>785.45</v>
      </c>
      <c r="K20" s="136">
        <v>795.00000000000011</v>
      </c>
      <c r="L20" s="131">
        <v>775.9</v>
      </c>
      <c r="M20" s="131">
        <v>751.3</v>
      </c>
      <c r="N20" s="151">
        <v>996800</v>
      </c>
      <c r="O20" s="344">
        <v>0.15303643724696356</v>
      </c>
    </row>
    <row r="21" spans="1:15" ht="15">
      <c r="A21" s="130">
        <v>11</v>
      </c>
      <c r="B21" s="114" t="s">
        <v>1935</v>
      </c>
      <c r="C21" s="130" t="s">
        <v>35</v>
      </c>
      <c r="D21" s="135">
        <v>230.7</v>
      </c>
      <c r="E21" s="135">
        <v>232.16666666666666</v>
      </c>
      <c r="F21" s="136">
        <v>228.5333333333333</v>
      </c>
      <c r="G21" s="136">
        <v>226.36666666666665</v>
      </c>
      <c r="H21" s="136">
        <v>222.73333333333329</v>
      </c>
      <c r="I21" s="136">
        <v>234.33333333333331</v>
      </c>
      <c r="J21" s="136">
        <v>237.9666666666667</v>
      </c>
      <c r="K21" s="136">
        <v>240.13333333333333</v>
      </c>
      <c r="L21" s="131">
        <v>235.8</v>
      </c>
      <c r="M21" s="131">
        <v>230</v>
      </c>
      <c r="N21" s="151">
        <v>12682500</v>
      </c>
      <c r="O21" s="344">
        <v>6.1483538278460925E-3</v>
      </c>
    </row>
    <row r="22" spans="1:15" ht="15">
      <c r="A22" s="130">
        <v>12</v>
      </c>
      <c r="B22" s="114" t="s">
        <v>1936</v>
      </c>
      <c r="C22" s="130" t="s">
        <v>37</v>
      </c>
      <c r="D22" s="135">
        <v>1122.0999999999999</v>
      </c>
      <c r="E22" s="135">
        <v>1129.8</v>
      </c>
      <c r="F22" s="136">
        <v>1085.8499999999999</v>
      </c>
      <c r="G22" s="136">
        <v>1049.5999999999999</v>
      </c>
      <c r="H22" s="136">
        <v>1005.6499999999999</v>
      </c>
      <c r="I22" s="136">
        <v>1166.05</v>
      </c>
      <c r="J22" s="136">
        <v>1210.0000000000002</v>
      </c>
      <c r="K22" s="136">
        <v>1246.25</v>
      </c>
      <c r="L22" s="131">
        <v>1173.75</v>
      </c>
      <c r="M22" s="131">
        <v>1093.55</v>
      </c>
      <c r="N22" s="151">
        <v>1675000</v>
      </c>
      <c r="O22" s="344">
        <v>0.17750439367311072</v>
      </c>
    </row>
    <row r="23" spans="1:15" ht="15">
      <c r="A23" s="130">
        <v>13</v>
      </c>
      <c r="B23" s="114" t="s">
        <v>1940</v>
      </c>
      <c r="C23" s="130" t="s">
        <v>38</v>
      </c>
      <c r="D23" s="135">
        <v>226.25</v>
      </c>
      <c r="E23" s="135">
        <v>228.86666666666667</v>
      </c>
      <c r="F23" s="136">
        <v>222.63333333333335</v>
      </c>
      <c r="G23" s="136">
        <v>219.01666666666668</v>
      </c>
      <c r="H23" s="136">
        <v>212.78333333333336</v>
      </c>
      <c r="I23" s="136">
        <v>232.48333333333335</v>
      </c>
      <c r="J23" s="136">
        <v>238.7166666666667</v>
      </c>
      <c r="K23" s="136">
        <v>242.33333333333334</v>
      </c>
      <c r="L23" s="131">
        <v>235.1</v>
      </c>
      <c r="M23" s="131">
        <v>225.25</v>
      </c>
      <c r="N23" s="151">
        <v>13422000</v>
      </c>
      <c r="O23" s="344">
        <v>-2.5908991944263007E-2</v>
      </c>
    </row>
    <row r="24" spans="1:15" ht="15">
      <c r="A24" s="130">
        <v>14</v>
      </c>
      <c r="B24" s="114" t="s">
        <v>1934</v>
      </c>
      <c r="C24" s="130" t="s">
        <v>39</v>
      </c>
      <c r="D24" s="135">
        <v>92.65</v>
      </c>
      <c r="E24" s="135">
        <v>92.399999999999991</v>
      </c>
      <c r="F24" s="136">
        <v>90.999999999999986</v>
      </c>
      <c r="G24" s="136">
        <v>89.35</v>
      </c>
      <c r="H24" s="136">
        <v>87.949999999999989</v>
      </c>
      <c r="I24" s="136">
        <v>94.049999999999983</v>
      </c>
      <c r="J24" s="136">
        <v>95.449999999999989</v>
      </c>
      <c r="K24" s="136">
        <v>97.09999999999998</v>
      </c>
      <c r="L24" s="131">
        <v>93.8</v>
      </c>
      <c r="M24" s="131">
        <v>90.75</v>
      </c>
      <c r="N24" s="151">
        <v>9664000</v>
      </c>
      <c r="O24" s="344">
        <v>1.8120522545301308E-2</v>
      </c>
    </row>
    <row r="25" spans="1:15" ht="15">
      <c r="A25" s="130">
        <v>15</v>
      </c>
      <c r="B25" s="114" t="s">
        <v>1940</v>
      </c>
      <c r="C25" s="130" t="s">
        <v>40</v>
      </c>
      <c r="D25" s="135">
        <v>94.2</v>
      </c>
      <c r="E25" s="135">
        <v>93.666666666666671</v>
      </c>
      <c r="F25" s="136">
        <v>92.733333333333348</v>
      </c>
      <c r="G25" s="136">
        <v>91.26666666666668</v>
      </c>
      <c r="H25" s="136">
        <v>90.333333333333357</v>
      </c>
      <c r="I25" s="136">
        <v>95.13333333333334</v>
      </c>
      <c r="J25" s="136">
        <v>96.066666666666649</v>
      </c>
      <c r="K25" s="136">
        <v>97.533333333333331</v>
      </c>
      <c r="L25" s="131">
        <v>94.6</v>
      </c>
      <c r="M25" s="131">
        <v>92.2</v>
      </c>
      <c r="N25" s="151">
        <v>69140000</v>
      </c>
      <c r="O25" s="344">
        <v>6.4632584138814486E-3</v>
      </c>
    </row>
    <row r="26" spans="1:15" ht="15">
      <c r="A26" s="130">
        <v>16</v>
      </c>
      <c r="B26" s="114" t="s">
        <v>1941</v>
      </c>
      <c r="C26" s="130" t="s">
        <v>41</v>
      </c>
      <c r="D26" s="135">
        <v>1436</v>
      </c>
      <c r="E26" s="135">
        <v>1433.7</v>
      </c>
      <c r="F26" s="136">
        <v>1426.8500000000001</v>
      </c>
      <c r="G26" s="136">
        <v>1417.7</v>
      </c>
      <c r="H26" s="136">
        <v>1410.8500000000001</v>
      </c>
      <c r="I26" s="136">
        <v>1442.8500000000001</v>
      </c>
      <c r="J26" s="136">
        <v>1449.7</v>
      </c>
      <c r="K26" s="136">
        <v>1458.8500000000001</v>
      </c>
      <c r="L26" s="131">
        <v>1440.55</v>
      </c>
      <c r="M26" s="131">
        <v>1424.55</v>
      </c>
      <c r="N26" s="151">
        <v>5584200</v>
      </c>
      <c r="O26" s="344">
        <v>3.5583351304722881E-3</v>
      </c>
    </row>
    <row r="27" spans="1:15" ht="15">
      <c r="A27" s="130">
        <v>17</v>
      </c>
      <c r="B27" s="114" t="s">
        <v>1938</v>
      </c>
      <c r="C27" s="130" t="s">
        <v>42</v>
      </c>
      <c r="D27" s="135">
        <v>768.25</v>
      </c>
      <c r="E27" s="135">
        <v>770.35</v>
      </c>
      <c r="F27" s="136">
        <v>755.95</v>
      </c>
      <c r="G27" s="136">
        <v>743.65</v>
      </c>
      <c r="H27" s="136">
        <v>729.25</v>
      </c>
      <c r="I27" s="136">
        <v>782.65000000000009</v>
      </c>
      <c r="J27" s="136">
        <v>797.05</v>
      </c>
      <c r="K27" s="136">
        <v>809.35000000000014</v>
      </c>
      <c r="L27" s="131">
        <v>784.75</v>
      </c>
      <c r="M27" s="131">
        <v>758.05</v>
      </c>
      <c r="N27" s="151">
        <v>17340000</v>
      </c>
      <c r="O27" s="344">
        <v>-5.6769310166867367E-3</v>
      </c>
    </row>
    <row r="28" spans="1:15" ht="15">
      <c r="A28" s="130">
        <v>18</v>
      </c>
      <c r="B28" s="114" t="s">
        <v>1939</v>
      </c>
      <c r="C28" s="130" t="s">
        <v>43</v>
      </c>
      <c r="D28" s="135">
        <v>741.7</v>
      </c>
      <c r="E28" s="135">
        <v>744.75</v>
      </c>
      <c r="F28" s="136">
        <v>735.95</v>
      </c>
      <c r="G28" s="136">
        <v>730.2</v>
      </c>
      <c r="H28" s="136">
        <v>721.40000000000009</v>
      </c>
      <c r="I28" s="136">
        <v>750.5</v>
      </c>
      <c r="J28" s="136">
        <v>759.3</v>
      </c>
      <c r="K28" s="136">
        <v>765.05</v>
      </c>
      <c r="L28" s="131">
        <v>753.55</v>
      </c>
      <c r="M28" s="131">
        <v>739</v>
      </c>
      <c r="N28" s="151">
        <v>34188000</v>
      </c>
      <c r="O28" s="344">
        <v>2.4857009244936869E-2</v>
      </c>
    </row>
    <row r="29" spans="1:15" ht="15">
      <c r="A29" s="130">
        <v>19</v>
      </c>
      <c r="B29" s="114" t="s">
        <v>1940</v>
      </c>
      <c r="C29" s="130" t="s">
        <v>44</v>
      </c>
      <c r="D29" s="135">
        <v>3006.2</v>
      </c>
      <c r="E29" s="135">
        <v>3011.8333333333335</v>
      </c>
      <c r="F29" s="136">
        <v>2980.3666666666668</v>
      </c>
      <c r="G29" s="136">
        <v>2954.5333333333333</v>
      </c>
      <c r="H29" s="136">
        <v>2923.0666666666666</v>
      </c>
      <c r="I29" s="136">
        <v>3037.666666666667</v>
      </c>
      <c r="J29" s="136">
        <v>3069.1333333333332</v>
      </c>
      <c r="K29" s="136">
        <v>3094.9666666666672</v>
      </c>
      <c r="L29" s="131">
        <v>3043.3</v>
      </c>
      <c r="M29" s="131">
        <v>2986</v>
      </c>
      <c r="N29" s="151">
        <v>3201250</v>
      </c>
      <c r="O29" s="344">
        <v>-4.1219474257271739E-3</v>
      </c>
    </row>
    <row r="30" spans="1:15" ht="15">
      <c r="A30" s="130">
        <v>20</v>
      </c>
      <c r="B30" s="114" t="s">
        <v>1936</v>
      </c>
      <c r="C30" s="130" t="s">
        <v>188</v>
      </c>
      <c r="D30" s="135">
        <v>6931.4</v>
      </c>
      <c r="E30" s="135">
        <v>6898.9833333333336</v>
      </c>
      <c r="F30" s="136">
        <v>6847.9666666666672</v>
      </c>
      <c r="G30" s="136">
        <v>6764.5333333333338</v>
      </c>
      <c r="H30" s="136">
        <v>6713.5166666666673</v>
      </c>
      <c r="I30" s="136">
        <v>6982.416666666667</v>
      </c>
      <c r="J30" s="136">
        <v>7033.4333333333334</v>
      </c>
      <c r="K30" s="136">
        <v>7116.8666666666668</v>
      </c>
      <c r="L30" s="131">
        <v>6950</v>
      </c>
      <c r="M30" s="131">
        <v>6815.55</v>
      </c>
      <c r="N30" s="151">
        <v>655750</v>
      </c>
      <c r="O30" s="344">
        <v>7.4899174188592281E-3</v>
      </c>
    </row>
    <row r="31" spans="1:15" ht="15">
      <c r="A31" s="130">
        <v>21</v>
      </c>
      <c r="B31" s="114" t="s">
        <v>1942</v>
      </c>
      <c r="C31" s="130" t="s">
        <v>187</v>
      </c>
      <c r="D31" s="135">
        <v>2840.85</v>
      </c>
      <c r="E31" s="135">
        <v>2817.5666666666671</v>
      </c>
      <c r="F31" s="136">
        <v>2786.3333333333339</v>
      </c>
      <c r="G31" s="136">
        <v>2731.8166666666671</v>
      </c>
      <c r="H31" s="136">
        <v>2700.5833333333339</v>
      </c>
      <c r="I31" s="136">
        <v>2872.0833333333339</v>
      </c>
      <c r="J31" s="136">
        <v>2903.3166666666666</v>
      </c>
      <c r="K31" s="136">
        <v>2957.8333333333339</v>
      </c>
      <c r="L31" s="131">
        <v>2848.8</v>
      </c>
      <c r="M31" s="131">
        <v>2763.05</v>
      </c>
      <c r="N31" s="151">
        <v>5912000</v>
      </c>
      <c r="O31" s="344">
        <v>2.0365895754228511E-2</v>
      </c>
    </row>
    <row r="32" spans="1:15" ht="15">
      <c r="A32" s="130">
        <v>22</v>
      </c>
      <c r="B32" s="114" t="s">
        <v>1936</v>
      </c>
      <c r="C32" s="130" t="s">
        <v>521</v>
      </c>
      <c r="D32" s="135">
        <v>933.95</v>
      </c>
      <c r="E32" s="135">
        <v>938.31666666666661</v>
      </c>
      <c r="F32" s="136">
        <v>922.63333333333321</v>
      </c>
      <c r="G32" s="136">
        <v>911.31666666666661</v>
      </c>
      <c r="H32" s="136">
        <v>895.63333333333321</v>
      </c>
      <c r="I32" s="136">
        <v>949.63333333333321</v>
      </c>
      <c r="J32" s="136">
        <v>965.31666666666661</v>
      </c>
      <c r="K32" s="136">
        <v>976.63333333333321</v>
      </c>
      <c r="L32" s="131">
        <v>954</v>
      </c>
      <c r="M32" s="131">
        <v>927</v>
      </c>
      <c r="N32" s="151">
        <v>1900800</v>
      </c>
      <c r="O32" s="344">
        <v>4.6511627906976744E-3</v>
      </c>
    </row>
    <row r="33" spans="1:15" ht="15">
      <c r="A33" s="130">
        <v>23</v>
      </c>
      <c r="B33" s="114" t="s">
        <v>1939</v>
      </c>
      <c r="C33" s="130" t="s">
        <v>45</v>
      </c>
      <c r="D33" s="135">
        <v>116.15</v>
      </c>
      <c r="E33" s="135">
        <v>116.06666666666666</v>
      </c>
      <c r="F33" s="136">
        <v>113.83333333333333</v>
      </c>
      <c r="G33" s="136">
        <v>111.51666666666667</v>
      </c>
      <c r="H33" s="136">
        <v>109.28333333333333</v>
      </c>
      <c r="I33" s="136">
        <v>118.38333333333333</v>
      </c>
      <c r="J33" s="136">
        <v>120.61666666666667</v>
      </c>
      <c r="K33" s="136">
        <v>122.93333333333332</v>
      </c>
      <c r="L33" s="131">
        <v>118.3</v>
      </c>
      <c r="M33" s="131">
        <v>113.75</v>
      </c>
      <c r="N33" s="151">
        <v>60692000</v>
      </c>
      <c r="O33" s="344">
        <v>1.1196267910696434E-2</v>
      </c>
    </row>
    <row r="34" spans="1:15" ht="15">
      <c r="A34" s="130">
        <v>24</v>
      </c>
      <c r="B34" s="114" t="s">
        <v>1939</v>
      </c>
      <c r="C34" s="130" t="s">
        <v>46</v>
      </c>
      <c r="D34" s="135">
        <v>92.5</v>
      </c>
      <c r="E34" s="135">
        <v>92.266666666666666</v>
      </c>
      <c r="F34" s="136">
        <v>90.733333333333334</v>
      </c>
      <c r="G34" s="136">
        <v>88.966666666666669</v>
      </c>
      <c r="H34" s="136">
        <v>87.433333333333337</v>
      </c>
      <c r="I34" s="136">
        <v>94.033333333333331</v>
      </c>
      <c r="J34" s="136">
        <v>95.566666666666663</v>
      </c>
      <c r="K34" s="136">
        <v>97.333333333333329</v>
      </c>
      <c r="L34" s="131">
        <v>93.8</v>
      </c>
      <c r="M34" s="131">
        <v>90.5</v>
      </c>
      <c r="N34" s="151">
        <v>24006000</v>
      </c>
      <c r="O34" s="344">
        <v>-9.6534653465346534E-3</v>
      </c>
    </row>
    <row r="35" spans="1:15" ht="15">
      <c r="A35" s="130">
        <v>25</v>
      </c>
      <c r="B35" s="114" t="s">
        <v>1941</v>
      </c>
      <c r="C35" s="130" t="s">
        <v>47</v>
      </c>
      <c r="D35" s="135">
        <v>1348.2</v>
      </c>
      <c r="E35" s="135">
        <v>1350.2666666666667</v>
      </c>
      <c r="F35" s="136">
        <v>1340.1333333333332</v>
      </c>
      <c r="G35" s="136">
        <v>1332.0666666666666</v>
      </c>
      <c r="H35" s="136">
        <v>1321.9333333333332</v>
      </c>
      <c r="I35" s="136">
        <v>1358.3333333333333</v>
      </c>
      <c r="J35" s="136">
        <v>1368.4666666666669</v>
      </c>
      <c r="K35" s="136">
        <v>1376.5333333333333</v>
      </c>
      <c r="L35" s="131">
        <v>1360.4</v>
      </c>
      <c r="M35" s="131">
        <v>1342.2</v>
      </c>
      <c r="N35" s="151">
        <v>2311650</v>
      </c>
      <c r="O35" s="344">
        <v>-2.9778393351800554E-2</v>
      </c>
    </row>
    <row r="36" spans="1:15" ht="15">
      <c r="A36" s="130">
        <v>26</v>
      </c>
      <c r="B36" s="114" t="s">
        <v>1944</v>
      </c>
      <c r="C36" s="130" t="s">
        <v>189</v>
      </c>
      <c r="D36" s="135">
        <v>92.85</v>
      </c>
      <c r="E36" s="135">
        <v>91.083333333333329</v>
      </c>
      <c r="F36" s="136">
        <v>88.61666666666666</v>
      </c>
      <c r="G36" s="136">
        <v>84.383333333333326</v>
      </c>
      <c r="H36" s="136">
        <v>81.916666666666657</v>
      </c>
      <c r="I36" s="136">
        <v>95.316666666666663</v>
      </c>
      <c r="J36" s="136">
        <v>97.783333333333331</v>
      </c>
      <c r="K36" s="136">
        <v>102.01666666666667</v>
      </c>
      <c r="L36" s="131">
        <v>93.55</v>
      </c>
      <c r="M36" s="131">
        <v>86.85</v>
      </c>
      <c r="N36" s="151">
        <v>37398000</v>
      </c>
      <c r="O36" s="344">
        <v>5.358350236646383E-2</v>
      </c>
    </row>
    <row r="37" spans="1:15" ht="15">
      <c r="A37" s="130">
        <v>27</v>
      </c>
      <c r="B37" s="114" t="s">
        <v>1948</v>
      </c>
      <c r="C37" s="130" t="s">
        <v>238</v>
      </c>
      <c r="D37" s="135">
        <v>976.7</v>
      </c>
      <c r="E37" s="135">
        <v>954</v>
      </c>
      <c r="F37" s="136">
        <v>921.85</v>
      </c>
      <c r="G37" s="136">
        <v>867</v>
      </c>
      <c r="H37" s="136">
        <v>834.85</v>
      </c>
      <c r="I37" s="136">
        <v>1008.85</v>
      </c>
      <c r="J37" s="136">
        <v>1041</v>
      </c>
      <c r="K37" s="136">
        <v>1095.8499999999999</v>
      </c>
      <c r="L37" s="131">
        <v>986.15</v>
      </c>
      <c r="M37" s="131">
        <v>899.15</v>
      </c>
      <c r="N37" s="151">
        <v>2338700</v>
      </c>
      <c r="O37" s="344">
        <v>0.44319654427645788</v>
      </c>
    </row>
    <row r="38" spans="1:15" ht="15">
      <c r="A38" s="130">
        <v>28</v>
      </c>
      <c r="B38" s="114" t="s">
        <v>1936</v>
      </c>
      <c r="C38" s="130" t="s">
        <v>553</v>
      </c>
      <c r="D38" s="135">
        <v>309.64999999999998</v>
      </c>
      <c r="E38" s="135">
        <v>309.43333333333334</v>
      </c>
      <c r="F38" s="136">
        <v>307.41666666666669</v>
      </c>
      <c r="G38" s="136">
        <v>305.18333333333334</v>
      </c>
      <c r="H38" s="136">
        <v>303.16666666666669</v>
      </c>
      <c r="I38" s="136">
        <v>311.66666666666669</v>
      </c>
      <c r="J38" s="136">
        <v>313.68333333333334</v>
      </c>
      <c r="K38" s="136">
        <v>315.91666666666669</v>
      </c>
      <c r="L38" s="131">
        <v>311.45</v>
      </c>
      <c r="M38" s="131">
        <v>307.2</v>
      </c>
      <c r="N38" s="151">
        <v>4316400</v>
      </c>
      <c r="O38" s="344">
        <v>-2.541942043721403E-3</v>
      </c>
    </row>
    <row r="39" spans="1:15" ht="15">
      <c r="A39" s="130">
        <v>29</v>
      </c>
      <c r="B39" s="114" t="s">
        <v>1942</v>
      </c>
      <c r="C39" s="130" t="s">
        <v>1828</v>
      </c>
      <c r="D39" s="135">
        <v>1024.1500000000001</v>
      </c>
      <c r="E39" s="135">
        <v>1014.3666666666668</v>
      </c>
      <c r="F39" s="136">
        <v>997.73333333333358</v>
      </c>
      <c r="G39" s="136">
        <v>971.31666666666683</v>
      </c>
      <c r="H39" s="136">
        <v>954.68333333333362</v>
      </c>
      <c r="I39" s="136">
        <v>1040.7833333333335</v>
      </c>
      <c r="J39" s="136">
        <v>1057.4166666666667</v>
      </c>
      <c r="K39" s="136">
        <v>1083.8333333333335</v>
      </c>
      <c r="L39" s="131">
        <v>1031</v>
      </c>
      <c r="M39" s="131">
        <v>987.95</v>
      </c>
      <c r="N39" s="151">
        <v>4748500</v>
      </c>
      <c r="O39" s="344">
        <v>9.4856661045531192E-4</v>
      </c>
    </row>
    <row r="40" spans="1:15" ht="15">
      <c r="A40" s="130">
        <v>30</v>
      </c>
      <c r="B40" s="114" t="s">
        <v>1940</v>
      </c>
      <c r="C40" s="130" t="s">
        <v>48</v>
      </c>
      <c r="D40" s="135">
        <v>538.54999999999995</v>
      </c>
      <c r="E40" s="135">
        <v>536.86666666666667</v>
      </c>
      <c r="F40" s="136">
        <v>527.73333333333335</v>
      </c>
      <c r="G40" s="136">
        <v>516.91666666666663</v>
      </c>
      <c r="H40" s="136">
        <v>507.7833333333333</v>
      </c>
      <c r="I40" s="136">
        <v>547.68333333333339</v>
      </c>
      <c r="J40" s="136">
        <v>556.81666666666683</v>
      </c>
      <c r="K40" s="136">
        <v>567.63333333333344</v>
      </c>
      <c r="L40" s="131">
        <v>546</v>
      </c>
      <c r="M40" s="131">
        <v>526.04999999999995</v>
      </c>
      <c r="N40" s="151">
        <v>9758400</v>
      </c>
      <c r="O40" s="344">
        <v>-5.9775696612325124E-2</v>
      </c>
    </row>
    <row r="41" spans="1:15" ht="15">
      <c r="A41" s="130">
        <v>31</v>
      </c>
      <c r="B41" s="114" t="s">
        <v>1943</v>
      </c>
      <c r="C41" s="130" t="s">
        <v>49</v>
      </c>
      <c r="D41" s="135">
        <v>339.65</v>
      </c>
      <c r="E41" s="135">
        <v>345.2833333333333</v>
      </c>
      <c r="F41" s="136">
        <v>332.86666666666662</v>
      </c>
      <c r="G41" s="136">
        <v>326.08333333333331</v>
      </c>
      <c r="H41" s="136">
        <v>313.66666666666663</v>
      </c>
      <c r="I41" s="136">
        <v>352.06666666666661</v>
      </c>
      <c r="J41" s="136">
        <v>364.48333333333335</v>
      </c>
      <c r="K41" s="136">
        <v>371.26666666666659</v>
      </c>
      <c r="L41" s="131">
        <v>357.7</v>
      </c>
      <c r="M41" s="131">
        <v>338.5</v>
      </c>
      <c r="N41" s="151">
        <v>36335800</v>
      </c>
      <c r="O41" s="344">
        <v>-2.2679469593049839E-2</v>
      </c>
    </row>
    <row r="42" spans="1:15" ht="15">
      <c r="A42" s="130">
        <v>32</v>
      </c>
      <c r="B42" s="114" t="s">
        <v>1944</v>
      </c>
      <c r="C42" s="130" t="s">
        <v>50</v>
      </c>
      <c r="D42" s="135">
        <v>68.45</v>
      </c>
      <c r="E42" s="135">
        <v>69.066666666666663</v>
      </c>
      <c r="F42" s="136">
        <v>67.583333333333329</v>
      </c>
      <c r="G42" s="136">
        <v>66.716666666666669</v>
      </c>
      <c r="H42" s="136">
        <v>65.233333333333334</v>
      </c>
      <c r="I42" s="136">
        <v>69.933333333333323</v>
      </c>
      <c r="J42" s="136">
        <v>71.416666666666671</v>
      </c>
      <c r="K42" s="136">
        <v>72.283333333333317</v>
      </c>
      <c r="L42" s="131">
        <v>70.55</v>
      </c>
      <c r="M42" s="131">
        <v>68.2</v>
      </c>
      <c r="N42" s="151">
        <v>39202500</v>
      </c>
      <c r="O42" s="344">
        <v>1.6530532866588878E-2</v>
      </c>
    </row>
    <row r="43" spans="1:15" ht="15">
      <c r="A43" s="130">
        <v>33</v>
      </c>
      <c r="B43" s="114" t="s">
        <v>1938</v>
      </c>
      <c r="C43" s="130" t="s">
        <v>51</v>
      </c>
      <c r="D43" s="135">
        <v>620.15</v>
      </c>
      <c r="E43" s="135">
        <v>626.09999999999991</v>
      </c>
      <c r="F43" s="136">
        <v>612.39999999999986</v>
      </c>
      <c r="G43" s="136">
        <v>604.65</v>
      </c>
      <c r="H43" s="136">
        <v>590.94999999999993</v>
      </c>
      <c r="I43" s="136">
        <v>633.8499999999998</v>
      </c>
      <c r="J43" s="136">
        <v>647.54999999999984</v>
      </c>
      <c r="K43" s="136">
        <v>655.29999999999973</v>
      </c>
      <c r="L43" s="131">
        <v>639.79999999999995</v>
      </c>
      <c r="M43" s="131">
        <v>618.35</v>
      </c>
      <c r="N43" s="151">
        <v>5536800</v>
      </c>
      <c r="O43" s="344">
        <v>3.7526513297438408E-3</v>
      </c>
    </row>
    <row r="44" spans="1:15" ht="15">
      <c r="A44" s="130">
        <v>34</v>
      </c>
      <c r="B44" s="114" t="s">
        <v>1940</v>
      </c>
      <c r="C44" s="130" t="s">
        <v>52</v>
      </c>
      <c r="D44" s="135">
        <v>18632.75</v>
      </c>
      <c r="E44" s="135">
        <v>18754.350000000002</v>
      </c>
      <c r="F44" s="136">
        <v>18408.650000000005</v>
      </c>
      <c r="G44" s="136">
        <v>18184.550000000003</v>
      </c>
      <c r="H44" s="136">
        <v>17838.850000000006</v>
      </c>
      <c r="I44" s="136">
        <v>18978.450000000004</v>
      </c>
      <c r="J44" s="136">
        <v>19324.150000000001</v>
      </c>
      <c r="K44" s="136">
        <v>19548.250000000004</v>
      </c>
      <c r="L44" s="131">
        <v>19100.05</v>
      </c>
      <c r="M44" s="131">
        <v>18530.25</v>
      </c>
      <c r="N44" s="151">
        <v>148110</v>
      </c>
      <c r="O44" s="344">
        <v>1.9199009083402146E-2</v>
      </c>
    </row>
    <row r="45" spans="1:15" ht="15">
      <c r="A45" s="130">
        <v>35</v>
      </c>
      <c r="B45" s="114" t="s">
        <v>1945</v>
      </c>
      <c r="C45" s="130" t="s">
        <v>53</v>
      </c>
      <c r="D45" s="135">
        <v>389.75</v>
      </c>
      <c r="E45" s="135">
        <v>388.4666666666667</v>
      </c>
      <c r="F45" s="136">
        <v>383.68333333333339</v>
      </c>
      <c r="G45" s="136">
        <v>377.61666666666667</v>
      </c>
      <c r="H45" s="136">
        <v>372.83333333333337</v>
      </c>
      <c r="I45" s="136">
        <v>394.53333333333342</v>
      </c>
      <c r="J45" s="136">
        <v>399.31666666666672</v>
      </c>
      <c r="K45" s="136">
        <v>405.38333333333344</v>
      </c>
      <c r="L45" s="131">
        <v>393.25</v>
      </c>
      <c r="M45" s="131">
        <v>382.4</v>
      </c>
      <c r="N45" s="151">
        <v>8506800</v>
      </c>
      <c r="O45" s="344">
        <v>3.7996925104326819E-2</v>
      </c>
    </row>
    <row r="46" spans="1:15" ht="15">
      <c r="A46" s="130">
        <v>36</v>
      </c>
      <c r="B46" s="114" t="s">
        <v>1941</v>
      </c>
      <c r="C46" s="130" t="s">
        <v>191</v>
      </c>
      <c r="D46" s="135">
        <v>3135.95</v>
      </c>
      <c r="E46" s="135">
        <v>3136.8166666666671</v>
      </c>
      <c r="F46" s="136">
        <v>3110.233333333334</v>
      </c>
      <c r="G46" s="136">
        <v>3084.5166666666669</v>
      </c>
      <c r="H46" s="136">
        <v>3057.9333333333338</v>
      </c>
      <c r="I46" s="136">
        <v>3162.5333333333342</v>
      </c>
      <c r="J46" s="136">
        <v>3189.1166666666672</v>
      </c>
      <c r="K46" s="136">
        <v>3214.8333333333344</v>
      </c>
      <c r="L46" s="131">
        <v>3163.4</v>
      </c>
      <c r="M46" s="131">
        <v>3111.1</v>
      </c>
      <c r="N46" s="151">
        <v>3100000</v>
      </c>
      <c r="O46" s="344">
        <v>4.0160642570281121E-3</v>
      </c>
    </row>
    <row r="47" spans="1:15" ht="15">
      <c r="A47" s="130">
        <v>37</v>
      </c>
      <c r="B47" s="114" t="s">
        <v>1938</v>
      </c>
      <c r="C47" s="130" t="s">
        <v>193</v>
      </c>
      <c r="D47" s="135">
        <v>333.2</v>
      </c>
      <c r="E47" s="135">
        <v>333.48333333333335</v>
      </c>
      <c r="F47" s="136">
        <v>327.9666666666667</v>
      </c>
      <c r="G47" s="136">
        <v>322.73333333333335</v>
      </c>
      <c r="H47" s="136">
        <v>317.2166666666667</v>
      </c>
      <c r="I47" s="136">
        <v>338.7166666666667</v>
      </c>
      <c r="J47" s="136">
        <v>344.23333333333335</v>
      </c>
      <c r="K47" s="136">
        <v>349.4666666666667</v>
      </c>
      <c r="L47" s="131">
        <v>339</v>
      </c>
      <c r="M47" s="131">
        <v>328.25</v>
      </c>
      <c r="N47" s="151">
        <v>11036800</v>
      </c>
      <c r="O47" s="344">
        <v>-2.7491893416043987E-2</v>
      </c>
    </row>
    <row r="48" spans="1:15" ht="15">
      <c r="A48" s="130">
        <v>38</v>
      </c>
      <c r="B48" s="114" t="s">
        <v>1939</v>
      </c>
      <c r="C48" s="130" t="s">
        <v>54</v>
      </c>
      <c r="D48" s="135">
        <v>264.14999999999998</v>
      </c>
      <c r="E48" s="135">
        <v>261.41666666666669</v>
      </c>
      <c r="F48" s="136">
        <v>257.28333333333336</v>
      </c>
      <c r="G48" s="136">
        <v>250.41666666666669</v>
      </c>
      <c r="H48" s="136">
        <v>246.28333333333336</v>
      </c>
      <c r="I48" s="136">
        <v>268.28333333333336</v>
      </c>
      <c r="J48" s="136">
        <v>272.41666666666669</v>
      </c>
      <c r="K48" s="136">
        <v>279.28333333333336</v>
      </c>
      <c r="L48" s="131">
        <v>265.55</v>
      </c>
      <c r="M48" s="131">
        <v>254.55</v>
      </c>
      <c r="N48" s="151">
        <v>10564000</v>
      </c>
      <c r="O48" s="344">
        <v>4.2843040473840077E-2</v>
      </c>
    </row>
    <row r="49" spans="1:15" ht="15">
      <c r="A49" s="130">
        <v>39</v>
      </c>
      <c r="B49" s="114" t="s">
        <v>1936</v>
      </c>
      <c r="C49" s="130" t="s">
        <v>601</v>
      </c>
      <c r="D49" s="135">
        <v>322.7</v>
      </c>
      <c r="E49" s="135">
        <v>320.7</v>
      </c>
      <c r="F49" s="136">
        <v>313.2</v>
      </c>
      <c r="G49" s="136">
        <v>303.7</v>
      </c>
      <c r="H49" s="136">
        <v>296.2</v>
      </c>
      <c r="I49" s="136">
        <v>330.2</v>
      </c>
      <c r="J49" s="136">
        <v>337.7</v>
      </c>
      <c r="K49" s="136">
        <v>347.2</v>
      </c>
      <c r="L49" s="131">
        <v>328.2</v>
      </c>
      <c r="M49" s="131">
        <v>311.2</v>
      </c>
      <c r="N49" s="151">
        <v>5481000</v>
      </c>
      <c r="O49" s="344">
        <v>7.277538868673503E-3</v>
      </c>
    </row>
    <row r="50" spans="1:15" ht="15">
      <c r="A50" s="130">
        <v>40</v>
      </c>
      <c r="B50" s="114" t="s">
        <v>1945</v>
      </c>
      <c r="C50" s="130" t="s">
        <v>230</v>
      </c>
      <c r="D50" s="135">
        <v>167.4</v>
      </c>
      <c r="E50" s="135">
        <v>167.50000000000003</v>
      </c>
      <c r="F50" s="136">
        <v>165.70000000000005</v>
      </c>
      <c r="G50" s="136">
        <v>164.00000000000003</v>
      </c>
      <c r="H50" s="136">
        <v>162.20000000000005</v>
      </c>
      <c r="I50" s="136">
        <v>169.20000000000005</v>
      </c>
      <c r="J50" s="136">
        <v>171.00000000000006</v>
      </c>
      <c r="K50" s="136">
        <v>172.70000000000005</v>
      </c>
      <c r="L50" s="131">
        <v>169.3</v>
      </c>
      <c r="M50" s="131">
        <v>165.8</v>
      </c>
      <c r="N50" s="151">
        <v>5382200</v>
      </c>
      <c r="O50" s="344">
        <v>3.8046924540266328E-3</v>
      </c>
    </row>
    <row r="51" spans="1:15" ht="15">
      <c r="A51" s="130">
        <v>41</v>
      </c>
      <c r="B51" s="114" t="s">
        <v>1940</v>
      </c>
      <c r="C51" s="130" t="s">
        <v>229</v>
      </c>
      <c r="D51" s="135">
        <v>1147.75</v>
      </c>
      <c r="E51" s="135">
        <v>1152.2333333333333</v>
      </c>
      <c r="F51" s="136">
        <v>1136.5666666666666</v>
      </c>
      <c r="G51" s="136">
        <v>1125.3833333333332</v>
      </c>
      <c r="H51" s="136">
        <v>1109.7166666666665</v>
      </c>
      <c r="I51" s="136">
        <v>1163.4166666666667</v>
      </c>
      <c r="J51" s="136">
        <v>1179.0833333333333</v>
      </c>
      <c r="K51" s="136">
        <v>1190.2666666666669</v>
      </c>
      <c r="L51" s="131">
        <v>1167.9000000000001</v>
      </c>
      <c r="M51" s="131">
        <v>1141.05</v>
      </c>
      <c r="N51" s="151">
        <v>1195600</v>
      </c>
      <c r="O51" s="344">
        <v>2.1182097710966859E-2</v>
      </c>
    </row>
    <row r="52" spans="1:15" ht="15">
      <c r="A52" s="130">
        <v>42</v>
      </c>
      <c r="B52" s="114" t="s">
        <v>1934</v>
      </c>
      <c r="C52" s="130" t="s">
        <v>55</v>
      </c>
      <c r="D52" s="135">
        <v>896.1</v>
      </c>
      <c r="E52" s="135">
        <v>902.43333333333339</v>
      </c>
      <c r="F52" s="136">
        <v>884.96666666666681</v>
      </c>
      <c r="G52" s="136">
        <v>873.83333333333337</v>
      </c>
      <c r="H52" s="136">
        <v>856.36666666666679</v>
      </c>
      <c r="I52" s="136">
        <v>913.56666666666683</v>
      </c>
      <c r="J52" s="136">
        <v>931.03333333333353</v>
      </c>
      <c r="K52" s="136">
        <v>942.16666666666686</v>
      </c>
      <c r="L52" s="131">
        <v>919.9</v>
      </c>
      <c r="M52" s="131">
        <v>891.3</v>
      </c>
      <c r="N52" s="151">
        <v>4495800</v>
      </c>
      <c r="O52" s="344">
        <v>-1.459758022093635E-2</v>
      </c>
    </row>
    <row r="53" spans="1:15" ht="15">
      <c r="A53" s="130">
        <v>43</v>
      </c>
      <c r="B53" s="114" t="s">
        <v>1937</v>
      </c>
      <c r="C53" s="130" t="s">
        <v>56</v>
      </c>
      <c r="D53" s="135">
        <v>733.75</v>
      </c>
      <c r="E53" s="135">
        <v>733.0333333333333</v>
      </c>
      <c r="F53" s="136">
        <v>728.56666666666661</v>
      </c>
      <c r="G53" s="136">
        <v>723.38333333333333</v>
      </c>
      <c r="H53" s="136">
        <v>718.91666666666663</v>
      </c>
      <c r="I53" s="136">
        <v>738.21666666666658</v>
      </c>
      <c r="J53" s="136">
        <v>742.68333333333328</v>
      </c>
      <c r="K53" s="136">
        <v>747.86666666666656</v>
      </c>
      <c r="L53" s="131">
        <v>737.5</v>
      </c>
      <c r="M53" s="131">
        <v>727.85</v>
      </c>
      <c r="N53" s="151">
        <v>1368950</v>
      </c>
      <c r="O53" s="344">
        <v>-1.4257425742574258E-2</v>
      </c>
    </row>
    <row r="54" spans="1:15" ht="15">
      <c r="A54" s="130">
        <v>44</v>
      </c>
      <c r="B54" s="114" t="s">
        <v>1937</v>
      </c>
      <c r="C54" s="130" t="s">
        <v>2000</v>
      </c>
      <c r="D54" s="135">
        <v>42.05</v>
      </c>
      <c r="E54" s="135">
        <v>41.949999999999996</v>
      </c>
      <c r="F54" s="136">
        <v>40.699999999999989</v>
      </c>
      <c r="G54" s="136">
        <v>39.349999999999994</v>
      </c>
      <c r="H54" s="136">
        <v>38.099999999999987</v>
      </c>
      <c r="I54" s="136">
        <v>43.29999999999999</v>
      </c>
      <c r="J54" s="136">
        <v>44.550000000000004</v>
      </c>
      <c r="K54" s="136">
        <v>45.899999999999991</v>
      </c>
      <c r="L54" s="131">
        <v>43.2</v>
      </c>
      <c r="M54" s="131">
        <v>40.6</v>
      </c>
      <c r="N54" s="151">
        <v>43308000</v>
      </c>
      <c r="O54" s="344">
        <v>-2.4875621890547263E-3</v>
      </c>
    </row>
    <row r="55" spans="1:15" ht="15">
      <c r="A55" s="130">
        <v>45</v>
      </c>
      <c r="B55" s="49" t="s">
        <v>1936</v>
      </c>
      <c r="C55" s="130" t="s">
        <v>627</v>
      </c>
      <c r="D55" s="135">
        <v>265.35000000000002</v>
      </c>
      <c r="E55" s="135">
        <v>263.41666666666669</v>
      </c>
      <c r="F55" s="136">
        <v>259.53333333333336</v>
      </c>
      <c r="G55" s="136">
        <v>253.7166666666667</v>
      </c>
      <c r="H55" s="136">
        <v>249.83333333333337</v>
      </c>
      <c r="I55" s="136">
        <v>269.23333333333335</v>
      </c>
      <c r="J55" s="136">
        <v>273.11666666666667</v>
      </c>
      <c r="K55" s="136">
        <v>278.93333333333334</v>
      </c>
      <c r="L55" s="131">
        <v>267.3</v>
      </c>
      <c r="M55" s="131">
        <v>257.60000000000002</v>
      </c>
      <c r="N55" s="151">
        <v>1422000</v>
      </c>
      <c r="O55" s="344">
        <v>6.369426751592357E-3</v>
      </c>
    </row>
    <row r="56" spans="1:15" ht="15">
      <c r="A56" s="130">
        <v>46</v>
      </c>
      <c r="B56" s="114" t="s">
        <v>1936</v>
      </c>
      <c r="C56" s="130" t="s">
        <v>629</v>
      </c>
      <c r="D56" s="135">
        <v>1362</v>
      </c>
      <c r="E56" s="135">
        <v>1360.4333333333334</v>
      </c>
      <c r="F56" s="136">
        <v>1343.5666666666668</v>
      </c>
      <c r="G56" s="136">
        <v>1325.1333333333334</v>
      </c>
      <c r="H56" s="136">
        <v>1308.2666666666669</v>
      </c>
      <c r="I56" s="136">
        <v>1378.8666666666668</v>
      </c>
      <c r="J56" s="136">
        <v>1395.7333333333336</v>
      </c>
      <c r="K56" s="136">
        <v>1414.1666666666667</v>
      </c>
      <c r="L56" s="131">
        <v>1377.3</v>
      </c>
      <c r="M56" s="131">
        <v>1342</v>
      </c>
      <c r="N56" s="151">
        <v>863000</v>
      </c>
      <c r="O56" s="344">
        <v>-1.0321100917431193E-2</v>
      </c>
    </row>
    <row r="57" spans="1:15" ht="15">
      <c r="A57" s="130">
        <v>47</v>
      </c>
      <c r="B57" s="114" t="s">
        <v>1938</v>
      </c>
      <c r="C57" s="130" t="s">
        <v>57</v>
      </c>
      <c r="D57" s="135">
        <v>534.70000000000005</v>
      </c>
      <c r="E57" s="135">
        <v>537.33333333333337</v>
      </c>
      <c r="F57" s="136">
        <v>530.41666666666674</v>
      </c>
      <c r="G57" s="136">
        <v>526.13333333333333</v>
      </c>
      <c r="H57" s="136">
        <v>519.2166666666667</v>
      </c>
      <c r="I57" s="136">
        <v>541.61666666666679</v>
      </c>
      <c r="J57" s="136">
        <v>548.53333333333353</v>
      </c>
      <c r="K57" s="136">
        <v>552.81666666666683</v>
      </c>
      <c r="L57" s="131">
        <v>544.25</v>
      </c>
      <c r="M57" s="131">
        <v>533.04999999999995</v>
      </c>
      <c r="N57" s="151">
        <v>8848000</v>
      </c>
      <c r="O57" s="344">
        <v>9.049773755656109E-4</v>
      </c>
    </row>
    <row r="58" spans="1:15" ht="15">
      <c r="A58" s="130">
        <v>48</v>
      </c>
      <c r="B58" s="114" t="s">
        <v>1936</v>
      </c>
      <c r="C58" s="130" t="s">
        <v>58</v>
      </c>
      <c r="D58" s="135">
        <v>230.25</v>
      </c>
      <c r="E58" s="135">
        <v>229.43333333333331</v>
      </c>
      <c r="F58" s="136">
        <v>224.86666666666662</v>
      </c>
      <c r="G58" s="136">
        <v>219.48333333333332</v>
      </c>
      <c r="H58" s="136">
        <v>214.91666666666663</v>
      </c>
      <c r="I58" s="136">
        <v>234.81666666666661</v>
      </c>
      <c r="J58" s="136">
        <v>239.38333333333327</v>
      </c>
      <c r="K58" s="136">
        <v>244.76666666666659</v>
      </c>
      <c r="L58" s="131">
        <v>234</v>
      </c>
      <c r="M58" s="131">
        <v>224.05</v>
      </c>
      <c r="N58" s="151">
        <v>21586400</v>
      </c>
      <c r="O58" s="344">
        <v>3.4257404869821859E-2</v>
      </c>
    </row>
    <row r="59" spans="1:15" ht="15">
      <c r="A59" s="130">
        <v>49</v>
      </c>
      <c r="B59" s="114" t="s">
        <v>1941</v>
      </c>
      <c r="C59" s="130" t="s">
        <v>59</v>
      </c>
      <c r="D59" s="135">
        <v>1283.1500000000001</v>
      </c>
      <c r="E59" s="135">
        <v>1284.0666666666666</v>
      </c>
      <c r="F59" s="136">
        <v>1272.8333333333333</v>
      </c>
      <c r="G59" s="136">
        <v>1262.5166666666667</v>
      </c>
      <c r="H59" s="136">
        <v>1251.2833333333333</v>
      </c>
      <c r="I59" s="136">
        <v>1294.3833333333332</v>
      </c>
      <c r="J59" s="136">
        <v>1305.6166666666668</v>
      </c>
      <c r="K59" s="136">
        <v>1315.9333333333332</v>
      </c>
      <c r="L59" s="131">
        <v>1295.3</v>
      </c>
      <c r="M59" s="131">
        <v>1273.75</v>
      </c>
      <c r="N59" s="151">
        <v>1668100</v>
      </c>
      <c r="O59" s="344">
        <v>2.1026072329688814E-3</v>
      </c>
    </row>
    <row r="60" spans="1:15" ht="15">
      <c r="A60" s="130">
        <v>50</v>
      </c>
      <c r="B60" s="114" t="s">
        <v>1936</v>
      </c>
      <c r="C60" s="130" t="s">
        <v>194</v>
      </c>
      <c r="D60" s="135">
        <v>519.04999999999995</v>
      </c>
      <c r="E60" s="135">
        <v>519.4666666666667</v>
      </c>
      <c r="F60" s="136">
        <v>506.08333333333337</v>
      </c>
      <c r="G60" s="136">
        <v>493.11666666666667</v>
      </c>
      <c r="H60" s="136">
        <v>479.73333333333335</v>
      </c>
      <c r="I60" s="136">
        <v>532.43333333333339</v>
      </c>
      <c r="J60" s="136">
        <v>545.81666666666661</v>
      </c>
      <c r="K60" s="136">
        <v>558.78333333333342</v>
      </c>
      <c r="L60" s="131">
        <v>532.85</v>
      </c>
      <c r="M60" s="131">
        <v>506.5</v>
      </c>
      <c r="N60" s="151">
        <v>1322298</v>
      </c>
      <c r="O60" s="344">
        <v>-0.30255564715581201</v>
      </c>
    </row>
    <row r="61" spans="1:15" ht="15">
      <c r="A61" s="130">
        <v>51</v>
      </c>
      <c r="B61" s="114" t="s">
        <v>1944</v>
      </c>
      <c r="C61" s="130" t="s">
        <v>344</v>
      </c>
      <c r="D61" s="135">
        <v>739.5</v>
      </c>
      <c r="E61" s="135">
        <v>741</v>
      </c>
      <c r="F61" s="136">
        <v>733</v>
      </c>
      <c r="G61" s="136">
        <v>726.5</v>
      </c>
      <c r="H61" s="136">
        <v>718.5</v>
      </c>
      <c r="I61" s="136">
        <v>747.5</v>
      </c>
      <c r="J61" s="136">
        <v>755.5</v>
      </c>
      <c r="K61" s="136">
        <v>762</v>
      </c>
      <c r="L61" s="131">
        <v>749</v>
      </c>
      <c r="M61" s="131">
        <v>734.5</v>
      </c>
      <c r="N61" s="151">
        <v>1576400</v>
      </c>
      <c r="O61" s="344">
        <v>6.8311195445920306E-2</v>
      </c>
    </row>
    <row r="62" spans="1:15" ht="15">
      <c r="A62" s="130">
        <v>52</v>
      </c>
      <c r="B62" s="114" t="s">
        <v>1941</v>
      </c>
      <c r="C62" s="130" t="s">
        <v>60</v>
      </c>
      <c r="D62" s="135">
        <v>442.5</v>
      </c>
      <c r="E62" s="135">
        <v>444.40000000000003</v>
      </c>
      <c r="F62" s="136">
        <v>439.60000000000008</v>
      </c>
      <c r="G62" s="136">
        <v>436.70000000000005</v>
      </c>
      <c r="H62" s="136">
        <v>431.90000000000009</v>
      </c>
      <c r="I62" s="136">
        <v>447.30000000000007</v>
      </c>
      <c r="J62" s="136">
        <v>452.1</v>
      </c>
      <c r="K62" s="136">
        <v>455.00000000000006</v>
      </c>
      <c r="L62" s="131">
        <v>449.2</v>
      </c>
      <c r="M62" s="131">
        <v>441.5</v>
      </c>
      <c r="N62" s="151">
        <v>9671250</v>
      </c>
      <c r="O62" s="344">
        <v>3.8789759503491078E-4</v>
      </c>
    </row>
    <row r="63" spans="1:15" ht="15">
      <c r="A63" s="130">
        <v>53</v>
      </c>
      <c r="B63" s="114" t="s">
        <v>1939</v>
      </c>
      <c r="C63" s="130" t="s">
        <v>365</v>
      </c>
      <c r="D63" s="135">
        <v>202.25</v>
      </c>
      <c r="E63" s="135">
        <v>201.41666666666666</v>
      </c>
      <c r="F63" s="136">
        <v>199.58333333333331</v>
      </c>
      <c r="G63" s="136">
        <v>196.91666666666666</v>
      </c>
      <c r="H63" s="136">
        <v>195.08333333333331</v>
      </c>
      <c r="I63" s="136">
        <v>204.08333333333331</v>
      </c>
      <c r="J63" s="136">
        <v>205.91666666666663</v>
      </c>
      <c r="K63" s="136">
        <v>208.58333333333331</v>
      </c>
      <c r="L63" s="131">
        <v>203.25</v>
      </c>
      <c r="M63" s="131">
        <v>198.75</v>
      </c>
      <c r="N63" s="151">
        <v>5940000</v>
      </c>
      <c r="O63" s="344">
        <v>3.6920659858601726E-2</v>
      </c>
    </row>
    <row r="64" spans="1:15" ht="15">
      <c r="A64" s="130">
        <v>54</v>
      </c>
      <c r="B64" s="114" t="s">
        <v>1942</v>
      </c>
      <c r="C64" s="130" t="s">
        <v>231</v>
      </c>
      <c r="D64" s="135">
        <v>128.6</v>
      </c>
      <c r="E64" s="135">
        <v>129.25</v>
      </c>
      <c r="F64" s="136">
        <v>126.6</v>
      </c>
      <c r="G64" s="136">
        <v>124.6</v>
      </c>
      <c r="H64" s="136">
        <v>121.94999999999999</v>
      </c>
      <c r="I64" s="136">
        <v>131.25</v>
      </c>
      <c r="J64" s="136">
        <v>133.89999999999998</v>
      </c>
      <c r="K64" s="136">
        <v>135.9</v>
      </c>
      <c r="L64" s="131">
        <v>131.9</v>
      </c>
      <c r="M64" s="131">
        <v>127.25</v>
      </c>
      <c r="N64" s="151">
        <v>21372000</v>
      </c>
      <c r="O64" s="344">
        <v>-2.4504655884618077E-3</v>
      </c>
    </row>
    <row r="65" spans="1:15" ht="15">
      <c r="A65" s="130">
        <v>55</v>
      </c>
      <c r="B65" s="114" t="s">
        <v>1946</v>
      </c>
      <c r="C65" s="130" t="s">
        <v>61</v>
      </c>
      <c r="D65" s="135">
        <v>37.85</v>
      </c>
      <c r="E65" s="135">
        <v>38.049999999999997</v>
      </c>
      <c r="F65" s="136">
        <v>37.099999999999994</v>
      </c>
      <c r="G65" s="136">
        <v>36.349999999999994</v>
      </c>
      <c r="H65" s="136">
        <v>35.399999999999991</v>
      </c>
      <c r="I65" s="136">
        <v>38.799999999999997</v>
      </c>
      <c r="J65" s="136">
        <v>39.75</v>
      </c>
      <c r="K65" s="136">
        <v>40.5</v>
      </c>
      <c r="L65" s="131">
        <v>39</v>
      </c>
      <c r="M65" s="131">
        <v>37.299999999999997</v>
      </c>
      <c r="N65" s="151">
        <v>61776000</v>
      </c>
      <c r="O65" s="344">
        <v>-2.2902695179045932E-2</v>
      </c>
    </row>
    <row r="66" spans="1:15" ht="15">
      <c r="A66" s="130">
        <v>56</v>
      </c>
      <c r="B66" s="114" t="s">
        <v>1938</v>
      </c>
      <c r="C66" s="130" t="s">
        <v>62</v>
      </c>
      <c r="D66" s="135">
        <v>1674</v>
      </c>
      <c r="E66" s="135">
        <v>1686.3500000000001</v>
      </c>
      <c r="F66" s="136">
        <v>1656.7000000000003</v>
      </c>
      <c r="G66" s="136">
        <v>1639.4</v>
      </c>
      <c r="H66" s="136">
        <v>1609.7500000000002</v>
      </c>
      <c r="I66" s="136">
        <v>1703.6500000000003</v>
      </c>
      <c r="J66" s="136">
        <v>1733.3000000000004</v>
      </c>
      <c r="K66" s="136">
        <v>1750.6000000000004</v>
      </c>
      <c r="L66" s="131">
        <v>1716</v>
      </c>
      <c r="M66" s="131">
        <v>1669.05</v>
      </c>
      <c r="N66" s="151">
        <v>2977200</v>
      </c>
      <c r="O66" s="344">
        <v>-1.3780310056976282E-2</v>
      </c>
    </row>
    <row r="67" spans="1:15" ht="15">
      <c r="A67" s="130">
        <v>57</v>
      </c>
      <c r="B67" s="114" t="s">
        <v>1947</v>
      </c>
      <c r="C67" s="130" t="s">
        <v>63</v>
      </c>
      <c r="D67" s="135">
        <v>192.6</v>
      </c>
      <c r="E67" s="135">
        <v>192.35</v>
      </c>
      <c r="F67" s="136">
        <v>189.79999999999998</v>
      </c>
      <c r="G67" s="136">
        <v>187</v>
      </c>
      <c r="H67" s="136">
        <v>184.45</v>
      </c>
      <c r="I67" s="136">
        <v>195.14999999999998</v>
      </c>
      <c r="J67" s="136">
        <v>197.7</v>
      </c>
      <c r="K67" s="136">
        <v>200.49999999999997</v>
      </c>
      <c r="L67" s="131">
        <v>194.9</v>
      </c>
      <c r="M67" s="131">
        <v>189.55</v>
      </c>
      <c r="N67" s="151">
        <v>22716200</v>
      </c>
      <c r="O67" s="344">
        <v>3.6760482481332569E-3</v>
      </c>
    </row>
    <row r="68" spans="1:15" ht="15">
      <c r="A68" s="130">
        <v>58</v>
      </c>
      <c r="B68" s="114" t="s">
        <v>1938</v>
      </c>
      <c r="C68" s="130" t="s">
        <v>64</v>
      </c>
      <c r="D68" s="135">
        <v>2662.4</v>
      </c>
      <c r="E68" s="135">
        <v>2677.8833333333332</v>
      </c>
      <c r="F68" s="136">
        <v>2636.7666666666664</v>
      </c>
      <c r="G68" s="136">
        <v>2611.1333333333332</v>
      </c>
      <c r="H68" s="136">
        <v>2570.0166666666664</v>
      </c>
      <c r="I68" s="136">
        <v>2703.5166666666664</v>
      </c>
      <c r="J68" s="136">
        <v>2744.6333333333332</v>
      </c>
      <c r="K68" s="136">
        <v>2770.2666666666664</v>
      </c>
      <c r="L68" s="131">
        <v>2719</v>
      </c>
      <c r="M68" s="131">
        <v>2652.25</v>
      </c>
      <c r="N68" s="151">
        <v>4052000</v>
      </c>
      <c r="O68" s="344">
        <v>-1.8826805496700769E-2</v>
      </c>
    </row>
    <row r="69" spans="1:15" ht="15">
      <c r="A69" s="130">
        <v>59</v>
      </c>
      <c r="B69" s="114" t="s">
        <v>1940</v>
      </c>
      <c r="C69" s="130" t="s">
        <v>65</v>
      </c>
      <c r="D69" s="135">
        <v>22746.45</v>
      </c>
      <c r="E69" s="135">
        <v>22673.200000000001</v>
      </c>
      <c r="F69" s="136">
        <v>22513.4</v>
      </c>
      <c r="G69" s="136">
        <v>22280.350000000002</v>
      </c>
      <c r="H69" s="136">
        <v>22120.550000000003</v>
      </c>
      <c r="I69" s="136">
        <v>22906.25</v>
      </c>
      <c r="J69" s="136">
        <v>23066.049999999996</v>
      </c>
      <c r="K69" s="136">
        <v>23299.1</v>
      </c>
      <c r="L69" s="131">
        <v>22833</v>
      </c>
      <c r="M69" s="131">
        <v>22440.15</v>
      </c>
      <c r="N69" s="151">
        <v>418200</v>
      </c>
      <c r="O69" s="344">
        <v>7.6501415577374856E-3</v>
      </c>
    </row>
    <row r="70" spans="1:15" ht="15">
      <c r="A70" s="130">
        <v>60</v>
      </c>
      <c r="B70" s="114" t="s">
        <v>1948</v>
      </c>
      <c r="C70" s="130" t="s">
        <v>66</v>
      </c>
      <c r="D70" s="135">
        <v>113.5</v>
      </c>
      <c r="E70" s="135">
        <v>113.83333333333333</v>
      </c>
      <c r="F70" s="136">
        <v>112.66666666666666</v>
      </c>
      <c r="G70" s="136">
        <v>111.83333333333333</v>
      </c>
      <c r="H70" s="136">
        <v>110.66666666666666</v>
      </c>
      <c r="I70" s="136">
        <v>114.66666666666666</v>
      </c>
      <c r="J70" s="136">
        <v>115.83333333333331</v>
      </c>
      <c r="K70" s="136">
        <v>116.66666666666666</v>
      </c>
      <c r="L70" s="131">
        <v>115</v>
      </c>
      <c r="M70" s="131">
        <v>113</v>
      </c>
      <c r="N70" s="151">
        <v>8405000</v>
      </c>
      <c r="O70" s="344">
        <v>2.5512756378189096E-2</v>
      </c>
    </row>
    <row r="71" spans="1:15" ht="15">
      <c r="A71" s="130">
        <v>61</v>
      </c>
      <c r="B71" s="114" t="s">
        <v>1942</v>
      </c>
      <c r="C71" s="130" t="s">
        <v>721</v>
      </c>
      <c r="D71" s="135">
        <v>136.6</v>
      </c>
      <c r="E71" s="135">
        <v>135.80000000000001</v>
      </c>
      <c r="F71" s="136">
        <v>133.60000000000002</v>
      </c>
      <c r="G71" s="136">
        <v>130.60000000000002</v>
      </c>
      <c r="H71" s="136">
        <v>128.40000000000003</v>
      </c>
      <c r="I71" s="136">
        <v>138.80000000000001</v>
      </c>
      <c r="J71" s="136">
        <v>141</v>
      </c>
      <c r="K71" s="136">
        <v>144</v>
      </c>
      <c r="L71" s="131">
        <v>138</v>
      </c>
      <c r="M71" s="131">
        <v>132.80000000000001</v>
      </c>
      <c r="N71" s="151">
        <v>13476000</v>
      </c>
      <c r="O71" s="344">
        <v>2.8702290076335877E-2</v>
      </c>
    </row>
    <row r="72" spans="1:15" ht="15">
      <c r="A72" s="130">
        <v>62</v>
      </c>
      <c r="B72" s="114" t="s">
        <v>1940</v>
      </c>
      <c r="C72" s="130" t="s">
        <v>727</v>
      </c>
      <c r="D72" s="135">
        <v>792.25</v>
      </c>
      <c r="E72" s="135">
        <v>792.80000000000007</v>
      </c>
      <c r="F72" s="136">
        <v>783.10000000000014</v>
      </c>
      <c r="G72" s="136">
        <v>773.95</v>
      </c>
      <c r="H72" s="136">
        <v>764.25000000000011</v>
      </c>
      <c r="I72" s="136">
        <v>801.95000000000016</v>
      </c>
      <c r="J72" s="136">
        <v>811.6500000000002</v>
      </c>
      <c r="K72" s="136">
        <v>820.80000000000018</v>
      </c>
      <c r="L72" s="131">
        <v>802.5</v>
      </c>
      <c r="M72" s="131">
        <v>783.65</v>
      </c>
      <c r="N72" s="151">
        <v>2890800</v>
      </c>
      <c r="O72" s="344">
        <v>-6.4102564102564097E-2</v>
      </c>
    </row>
    <row r="73" spans="1:15" ht="15">
      <c r="A73" s="130">
        <v>63</v>
      </c>
      <c r="B73" s="114" t="s">
        <v>1940</v>
      </c>
      <c r="C73" s="130" t="s">
        <v>67</v>
      </c>
      <c r="D73" s="135">
        <v>231</v>
      </c>
      <c r="E73" s="135">
        <v>231.08333333333334</v>
      </c>
      <c r="F73" s="136">
        <v>228.56666666666669</v>
      </c>
      <c r="G73" s="136">
        <v>226.13333333333335</v>
      </c>
      <c r="H73" s="136">
        <v>223.6166666666667</v>
      </c>
      <c r="I73" s="136">
        <v>233.51666666666668</v>
      </c>
      <c r="J73" s="136">
        <v>236.03333333333333</v>
      </c>
      <c r="K73" s="136">
        <v>238.46666666666667</v>
      </c>
      <c r="L73" s="131">
        <v>233.6</v>
      </c>
      <c r="M73" s="131">
        <v>228.65</v>
      </c>
      <c r="N73" s="151">
        <v>7426000</v>
      </c>
      <c r="O73" s="344">
        <v>-5.0626438251086682E-2</v>
      </c>
    </row>
    <row r="74" spans="1:15" ht="15">
      <c r="A74" s="130">
        <v>64</v>
      </c>
      <c r="B74" s="114" t="s">
        <v>1939</v>
      </c>
      <c r="C74" s="130" t="s">
        <v>68</v>
      </c>
      <c r="D74" s="135">
        <v>91.6</v>
      </c>
      <c r="E74" s="135">
        <v>90.95</v>
      </c>
      <c r="F74" s="136">
        <v>89.800000000000011</v>
      </c>
      <c r="G74" s="136">
        <v>88.000000000000014</v>
      </c>
      <c r="H74" s="136">
        <v>86.850000000000023</v>
      </c>
      <c r="I74" s="136">
        <v>92.75</v>
      </c>
      <c r="J74" s="136">
        <v>93.9</v>
      </c>
      <c r="K74" s="136">
        <v>95.699999999999989</v>
      </c>
      <c r="L74" s="131">
        <v>92.1</v>
      </c>
      <c r="M74" s="131">
        <v>89.15</v>
      </c>
      <c r="N74" s="151">
        <v>53130000</v>
      </c>
      <c r="O74" s="344">
        <v>-7.972814011240361E-3</v>
      </c>
    </row>
    <row r="75" spans="1:15" ht="15">
      <c r="A75" s="130">
        <v>65</v>
      </c>
      <c r="B75" s="114" t="s">
        <v>1945</v>
      </c>
      <c r="C75" s="130" t="s">
        <v>69</v>
      </c>
      <c r="D75" s="135">
        <v>352.45</v>
      </c>
      <c r="E75" s="135">
        <v>353.96666666666664</v>
      </c>
      <c r="F75" s="136">
        <v>348.0333333333333</v>
      </c>
      <c r="G75" s="136">
        <v>343.61666666666667</v>
      </c>
      <c r="H75" s="136">
        <v>337.68333333333334</v>
      </c>
      <c r="I75" s="136">
        <v>358.38333333333327</v>
      </c>
      <c r="J75" s="136">
        <v>364.31666666666655</v>
      </c>
      <c r="K75" s="136">
        <v>368.73333333333323</v>
      </c>
      <c r="L75" s="131">
        <v>359.9</v>
      </c>
      <c r="M75" s="131">
        <v>349.55</v>
      </c>
      <c r="N75" s="151">
        <v>9259824</v>
      </c>
      <c r="O75" s="344">
        <v>2.6308010641442506E-2</v>
      </c>
    </row>
    <row r="76" spans="1:15" ht="15">
      <c r="A76" s="130">
        <v>66</v>
      </c>
      <c r="B76" s="114" t="s">
        <v>1938</v>
      </c>
      <c r="C76" s="130" t="s">
        <v>70</v>
      </c>
      <c r="D76" s="135">
        <v>633.9</v>
      </c>
      <c r="E76" s="135">
        <v>637.36666666666667</v>
      </c>
      <c r="F76" s="136">
        <v>627.98333333333335</v>
      </c>
      <c r="G76" s="136">
        <v>622.06666666666672</v>
      </c>
      <c r="H76" s="136">
        <v>612.68333333333339</v>
      </c>
      <c r="I76" s="136">
        <v>643.2833333333333</v>
      </c>
      <c r="J76" s="136">
        <v>652.66666666666674</v>
      </c>
      <c r="K76" s="136">
        <v>658.58333333333326</v>
      </c>
      <c r="L76" s="131">
        <v>646.75</v>
      </c>
      <c r="M76" s="131">
        <v>631.45000000000005</v>
      </c>
      <c r="N76" s="151">
        <v>3948000</v>
      </c>
      <c r="O76" s="344">
        <v>-6.0422960725075529E-3</v>
      </c>
    </row>
    <row r="77" spans="1:15" ht="15">
      <c r="A77" s="130">
        <v>67</v>
      </c>
      <c r="B77" s="114" t="s">
        <v>1948</v>
      </c>
      <c r="C77" s="130" t="s">
        <v>71</v>
      </c>
      <c r="D77" s="135">
        <v>17</v>
      </c>
      <c r="E77" s="135">
        <v>17.066666666666666</v>
      </c>
      <c r="F77" s="136">
        <v>16.833333333333332</v>
      </c>
      <c r="G77" s="136">
        <v>16.666666666666664</v>
      </c>
      <c r="H77" s="136">
        <v>16.43333333333333</v>
      </c>
      <c r="I77" s="136">
        <v>17.233333333333334</v>
      </c>
      <c r="J77" s="136">
        <v>17.466666666666669</v>
      </c>
      <c r="K77" s="136">
        <v>17.633333333333336</v>
      </c>
      <c r="L77" s="131">
        <v>17.3</v>
      </c>
      <c r="M77" s="131">
        <v>16.899999999999999</v>
      </c>
      <c r="N77" s="151">
        <v>149670000</v>
      </c>
      <c r="O77" s="344">
        <v>-1.5010507355148605E-3</v>
      </c>
    </row>
    <row r="78" spans="1:15" ht="15">
      <c r="A78" s="130">
        <v>68</v>
      </c>
      <c r="B78" s="114" t="s">
        <v>1936</v>
      </c>
      <c r="C78" s="130" t="s">
        <v>796</v>
      </c>
      <c r="D78" s="135">
        <v>1066.4000000000001</v>
      </c>
      <c r="E78" s="135">
        <v>1063.4833333333333</v>
      </c>
      <c r="F78" s="136">
        <v>1038.3666666666668</v>
      </c>
      <c r="G78" s="136">
        <v>1010.3333333333335</v>
      </c>
      <c r="H78" s="136">
        <v>985.21666666666692</v>
      </c>
      <c r="I78" s="136">
        <v>1091.5166666666667</v>
      </c>
      <c r="J78" s="136">
        <v>1116.633333333333</v>
      </c>
      <c r="K78" s="136">
        <v>1144.6666666666665</v>
      </c>
      <c r="L78" s="131">
        <v>1088.5999999999999</v>
      </c>
      <c r="M78" s="131">
        <v>1035.45</v>
      </c>
      <c r="N78" s="151">
        <v>542500</v>
      </c>
      <c r="O78" s="344">
        <v>6.4935064935064939E-3</v>
      </c>
    </row>
    <row r="79" spans="1:15" ht="15">
      <c r="A79" s="130">
        <v>69</v>
      </c>
      <c r="B79" s="114" t="s">
        <v>1941</v>
      </c>
      <c r="C79" s="130" t="s">
        <v>340</v>
      </c>
      <c r="D79" s="135">
        <v>726.35</v>
      </c>
      <c r="E79" s="135">
        <v>730.93333333333339</v>
      </c>
      <c r="F79" s="136">
        <v>718.61666666666679</v>
      </c>
      <c r="G79" s="136">
        <v>710.88333333333344</v>
      </c>
      <c r="H79" s="136">
        <v>698.56666666666683</v>
      </c>
      <c r="I79" s="136">
        <v>738.66666666666674</v>
      </c>
      <c r="J79" s="136">
        <v>750.98333333333335</v>
      </c>
      <c r="K79" s="136">
        <v>758.7166666666667</v>
      </c>
      <c r="L79" s="131">
        <v>743.25</v>
      </c>
      <c r="M79" s="131">
        <v>723.2</v>
      </c>
      <c r="N79" s="151">
        <v>5590800</v>
      </c>
      <c r="O79" s="344">
        <v>2.463162524741588E-2</v>
      </c>
    </row>
    <row r="80" spans="1:15" ht="15">
      <c r="A80" s="130">
        <v>70</v>
      </c>
      <c r="B80" s="114" t="s">
        <v>1941</v>
      </c>
      <c r="C80" s="130" t="s">
        <v>72</v>
      </c>
      <c r="D80" s="135">
        <v>528.35</v>
      </c>
      <c r="E80" s="135">
        <v>530.93333333333328</v>
      </c>
      <c r="F80" s="136">
        <v>522.36666666666656</v>
      </c>
      <c r="G80" s="136">
        <v>516.38333333333333</v>
      </c>
      <c r="H80" s="136">
        <v>507.81666666666661</v>
      </c>
      <c r="I80" s="136">
        <v>536.91666666666652</v>
      </c>
      <c r="J80" s="136">
        <v>545.48333333333335</v>
      </c>
      <c r="K80" s="136">
        <v>551.46666666666647</v>
      </c>
      <c r="L80" s="131">
        <v>539.5</v>
      </c>
      <c r="M80" s="131">
        <v>524.95000000000005</v>
      </c>
      <c r="N80" s="151">
        <v>1185000</v>
      </c>
      <c r="O80" s="344">
        <v>1.1523687580025609E-2</v>
      </c>
    </row>
    <row r="81" spans="1:15" ht="15">
      <c r="A81" s="130">
        <v>71</v>
      </c>
      <c r="B81" s="114" t="s">
        <v>1935</v>
      </c>
      <c r="C81" s="130" t="s">
        <v>73</v>
      </c>
      <c r="D81" s="135">
        <v>825.85</v>
      </c>
      <c r="E81" s="135">
        <v>829</v>
      </c>
      <c r="F81" s="136">
        <v>820.7</v>
      </c>
      <c r="G81" s="136">
        <v>815.55000000000007</v>
      </c>
      <c r="H81" s="136">
        <v>807.25000000000011</v>
      </c>
      <c r="I81" s="136">
        <v>834.15</v>
      </c>
      <c r="J81" s="136">
        <v>842.44999999999993</v>
      </c>
      <c r="K81" s="136">
        <v>847.59999999999991</v>
      </c>
      <c r="L81" s="131">
        <v>837.3</v>
      </c>
      <c r="M81" s="131">
        <v>823.85</v>
      </c>
      <c r="N81" s="151">
        <v>12575250</v>
      </c>
      <c r="O81" s="344">
        <v>4.2525155725922376E-3</v>
      </c>
    </row>
    <row r="82" spans="1:15" ht="15">
      <c r="A82" s="130">
        <v>72</v>
      </c>
      <c r="B82" s="114" t="s">
        <v>1936</v>
      </c>
      <c r="C82" s="130" t="s">
        <v>308</v>
      </c>
      <c r="D82" s="135">
        <v>103.85</v>
      </c>
      <c r="E82" s="135">
        <v>104.33333333333333</v>
      </c>
      <c r="F82" s="136">
        <v>102.66666666666666</v>
      </c>
      <c r="G82" s="136">
        <v>101.48333333333333</v>
      </c>
      <c r="H82" s="136">
        <v>99.816666666666663</v>
      </c>
      <c r="I82" s="136">
        <v>105.51666666666665</v>
      </c>
      <c r="J82" s="136">
        <v>107.18333333333331</v>
      </c>
      <c r="K82" s="136">
        <v>108.36666666666665</v>
      </c>
      <c r="L82" s="131">
        <v>106</v>
      </c>
      <c r="M82" s="131">
        <v>103.15</v>
      </c>
      <c r="N82" s="151">
        <v>10960400</v>
      </c>
      <c r="O82" s="344">
        <v>-3.4188034188034188E-3</v>
      </c>
    </row>
    <row r="83" spans="1:15" ht="15">
      <c r="A83" s="130">
        <v>73</v>
      </c>
      <c r="B83" s="114" t="s">
        <v>1936</v>
      </c>
      <c r="C83" s="130" t="s">
        <v>74</v>
      </c>
      <c r="D83" s="135">
        <v>769.55</v>
      </c>
      <c r="E83" s="135">
        <v>769.65</v>
      </c>
      <c r="F83" s="136">
        <v>761.3</v>
      </c>
      <c r="G83" s="136">
        <v>753.05</v>
      </c>
      <c r="H83" s="136">
        <v>744.69999999999993</v>
      </c>
      <c r="I83" s="136">
        <v>777.9</v>
      </c>
      <c r="J83" s="136">
        <v>786.25000000000011</v>
      </c>
      <c r="K83" s="136">
        <v>794.5</v>
      </c>
      <c r="L83" s="131">
        <v>778</v>
      </c>
      <c r="M83" s="131">
        <v>761.4</v>
      </c>
      <c r="N83" s="151">
        <v>4967000</v>
      </c>
      <c r="O83" s="344">
        <v>-5.6958420353142206E-2</v>
      </c>
    </row>
    <row r="84" spans="1:15" ht="15">
      <c r="A84" s="130">
        <v>74</v>
      </c>
      <c r="B84" s="114" t="s">
        <v>1949</v>
      </c>
      <c r="C84" s="130" t="s">
        <v>75</v>
      </c>
      <c r="D84" s="135">
        <v>1029.9000000000001</v>
      </c>
      <c r="E84" s="135">
        <v>1031.5166666666667</v>
      </c>
      <c r="F84" s="136">
        <v>1017.6333333333332</v>
      </c>
      <c r="G84" s="136">
        <v>1005.3666666666666</v>
      </c>
      <c r="H84" s="136">
        <v>991.48333333333312</v>
      </c>
      <c r="I84" s="136">
        <v>1043.7833333333333</v>
      </c>
      <c r="J84" s="136">
        <v>1057.666666666667</v>
      </c>
      <c r="K84" s="136">
        <v>1069.9333333333334</v>
      </c>
      <c r="L84" s="131">
        <v>1045.4000000000001</v>
      </c>
      <c r="M84" s="131">
        <v>1019.25</v>
      </c>
      <c r="N84" s="151">
        <v>8642200</v>
      </c>
      <c r="O84" s="344">
        <v>-4.8111025443330763E-2</v>
      </c>
    </row>
    <row r="85" spans="1:15" ht="15">
      <c r="A85" s="130">
        <v>75</v>
      </c>
      <c r="B85" s="114" t="s">
        <v>1942</v>
      </c>
      <c r="C85" s="130" t="s">
        <v>76</v>
      </c>
      <c r="D85" s="135">
        <v>1953.05</v>
      </c>
      <c r="E85" s="135">
        <v>1950.3</v>
      </c>
      <c r="F85" s="136">
        <v>1932.6999999999998</v>
      </c>
      <c r="G85" s="136">
        <v>1912.35</v>
      </c>
      <c r="H85" s="136">
        <v>1894.7499999999998</v>
      </c>
      <c r="I85" s="136">
        <v>1970.6499999999999</v>
      </c>
      <c r="J85" s="136">
        <v>1988.2499999999998</v>
      </c>
      <c r="K85" s="136">
        <v>2008.6</v>
      </c>
      <c r="L85" s="131">
        <v>1967.9</v>
      </c>
      <c r="M85" s="131">
        <v>1929.95</v>
      </c>
      <c r="N85" s="151">
        <v>27479500</v>
      </c>
      <c r="O85" s="344">
        <v>-2.8666291706732948E-3</v>
      </c>
    </row>
    <row r="86" spans="1:15" ht="15">
      <c r="A86" s="130">
        <v>76</v>
      </c>
      <c r="B86" s="114" t="s">
        <v>1939</v>
      </c>
      <c r="C86" s="130" t="s">
        <v>77</v>
      </c>
      <c r="D86" s="135">
        <v>2227.75</v>
      </c>
      <c r="E86" s="135">
        <v>2214.2000000000003</v>
      </c>
      <c r="F86" s="136">
        <v>2191.6000000000004</v>
      </c>
      <c r="G86" s="136">
        <v>2155.4500000000003</v>
      </c>
      <c r="H86" s="136">
        <v>2132.8500000000004</v>
      </c>
      <c r="I86" s="136">
        <v>2250.3500000000004</v>
      </c>
      <c r="J86" s="136">
        <v>2272.9499999999998</v>
      </c>
      <c r="K86" s="136">
        <v>2309.1000000000004</v>
      </c>
      <c r="L86" s="131">
        <v>2236.8000000000002</v>
      </c>
      <c r="M86" s="131">
        <v>2178.0500000000002</v>
      </c>
      <c r="N86" s="151">
        <v>14114000</v>
      </c>
      <c r="O86" s="344">
        <v>3.4940421631530709E-2</v>
      </c>
    </row>
    <row r="87" spans="1:15" ht="15">
      <c r="A87" s="130">
        <v>77</v>
      </c>
      <c r="B87" s="114" t="s">
        <v>1940</v>
      </c>
      <c r="C87" s="130" t="s">
        <v>79</v>
      </c>
      <c r="D87" s="135">
        <v>2813.1</v>
      </c>
      <c r="E87" s="135">
        <v>2818.6</v>
      </c>
      <c r="F87" s="136">
        <v>2799.2</v>
      </c>
      <c r="G87" s="136">
        <v>2785.2999999999997</v>
      </c>
      <c r="H87" s="136">
        <v>2765.8999999999996</v>
      </c>
      <c r="I87" s="136">
        <v>2832.5</v>
      </c>
      <c r="J87" s="136">
        <v>2851.9000000000005</v>
      </c>
      <c r="K87" s="136">
        <v>2865.8</v>
      </c>
      <c r="L87" s="131">
        <v>2838</v>
      </c>
      <c r="M87" s="131">
        <v>2804.7</v>
      </c>
      <c r="N87" s="151">
        <v>2073600</v>
      </c>
      <c r="O87" s="344">
        <v>-3.9388990296858484E-3</v>
      </c>
    </row>
    <row r="88" spans="1:15" ht="15">
      <c r="A88" s="130">
        <v>78</v>
      </c>
      <c r="B88" s="114" t="s">
        <v>1949</v>
      </c>
      <c r="C88" s="130" t="s">
        <v>80</v>
      </c>
      <c r="D88" s="135">
        <v>338.9</v>
      </c>
      <c r="E88" s="135">
        <v>341.34999999999997</v>
      </c>
      <c r="F88" s="136">
        <v>335.29999999999995</v>
      </c>
      <c r="G88" s="136">
        <v>331.7</v>
      </c>
      <c r="H88" s="136">
        <v>325.64999999999998</v>
      </c>
      <c r="I88" s="136">
        <v>344.94999999999993</v>
      </c>
      <c r="J88" s="136">
        <v>351</v>
      </c>
      <c r="K88" s="136">
        <v>354.59999999999991</v>
      </c>
      <c r="L88" s="131">
        <v>347.4</v>
      </c>
      <c r="M88" s="131">
        <v>337.75</v>
      </c>
      <c r="N88" s="151">
        <v>3267000</v>
      </c>
      <c r="O88" s="344">
        <v>4.6125461254612546E-3</v>
      </c>
    </row>
    <row r="89" spans="1:15" ht="15">
      <c r="A89" s="130">
        <v>79</v>
      </c>
      <c r="B89" s="114" t="s">
        <v>1950</v>
      </c>
      <c r="C89" s="130" t="s">
        <v>81</v>
      </c>
      <c r="D89" s="135">
        <v>202.85</v>
      </c>
      <c r="E89" s="135">
        <v>203.36666666666667</v>
      </c>
      <c r="F89" s="136">
        <v>200.58333333333334</v>
      </c>
      <c r="G89" s="136">
        <v>198.31666666666666</v>
      </c>
      <c r="H89" s="136">
        <v>195.53333333333333</v>
      </c>
      <c r="I89" s="136">
        <v>205.63333333333335</v>
      </c>
      <c r="J89" s="136">
        <v>208.41666666666666</v>
      </c>
      <c r="K89" s="136">
        <v>210.68333333333337</v>
      </c>
      <c r="L89" s="131">
        <v>206.15</v>
      </c>
      <c r="M89" s="131">
        <v>201.1</v>
      </c>
      <c r="N89" s="151">
        <v>36102500</v>
      </c>
      <c r="O89" s="344">
        <v>5.7527301092043679E-3</v>
      </c>
    </row>
    <row r="90" spans="1:15" ht="15">
      <c r="A90" s="130">
        <v>80</v>
      </c>
      <c r="B90" s="114" t="s">
        <v>1945</v>
      </c>
      <c r="C90" s="130" t="s">
        <v>82</v>
      </c>
      <c r="D90" s="135">
        <v>266.39999999999998</v>
      </c>
      <c r="E90" s="135">
        <v>263.46666666666664</v>
      </c>
      <c r="F90" s="136">
        <v>258.68333333333328</v>
      </c>
      <c r="G90" s="136">
        <v>250.96666666666664</v>
      </c>
      <c r="H90" s="136">
        <v>246.18333333333328</v>
      </c>
      <c r="I90" s="136">
        <v>271.18333333333328</v>
      </c>
      <c r="J90" s="136">
        <v>275.9666666666667</v>
      </c>
      <c r="K90" s="136">
        <v>283.68333333333328</v>
      </c>
      <c r="L90" s="131">
        <v>268.25</v>
      </c>
      <c r="M90" s="131">
        <v>255.75</v>
      </c>
      <c r="N90" s="151">
        <v>13822200</v>
      </c>
      <c r="O90" s="344">
        <v>2.4595267745952679E-2</v>
      </c>
    </row>
    <row r="91" spans="1:15" ht="15">
      <c r="A91" s="130">
        <v>81</v>
      </c>
      <c r="B91" s="114" t="s">
        <v>1941</v>
      </c>
      <c r="C91" s="130" t="s">
        <v>83</v>
      </c>
      <c r="D91" s="135">
        <v>1752.75</v>
      </c>
      <c r="E91" s="135">
        <v>1753.6000000000001</v>
      </c>
      <c r="F91" s="136">
        <v>1745.3000000000002</v>
      </c>
      <c r="G91" s="136">
        <v>1737.8500000000001</v>
      </c>
      <c r="H91" s="136">
        <v>1729.5500000000002</v>
      </c>
      <c r="I91" s="136">
        <v>1761.0500000000002</v>
      </c>
      <c r="J91" s="136">
        <v>1769.35</v>
      </c>
      <c r="K91" s="136">
        <v>1776.8000000000002</v>
      </c>
      <c r="L91" s="131">
        <v>1761.9</v>
      </c>
      <c r="M91" s="131">
        <v>1746.15</v>
      </c>
      <c r="N91" s="151">
        <v>11866800</v>
      </c>
      <c r="O91" s="344">
        <v>-8.5221576097854416E-3</v>
      </c>
    </row>
    <row r="92" spans="1:15" ht="15">
      <c r="A92" s="130">
        <v>82</v>
      </c>
      <c r="B92" s="114" t="s">
        <v>1950</v>
      </c>
      <c r="C92" s="130" t="s">
        <v>84</v>
      </c>
      <c r="D92" s="135">
        <v>276.8</v>
      </c>
      <c r="E92" s="135">
        <v>276.36666666666662</v>
      </c>
      <c r="F92" s="136">
        <v>274.73333333333323</v>
      </c>
      <c r="G92" s="136">
        <v>272.66666666666663</v>
      </c>
      <c r="H92" s="136">
        <v>271.03333333333325</v>
      </c>
      <c r="I92" s="136">
        <v>278.43333333333322</v>
      </c>
      <c r="J92" s="136">
        <v>280.06666666666655</v>
      </c>
      <c r="K92" s="136">
        <v>282.13333333333321</v>
      </c>
      <c r="L92" s="131">
        <v>278</v>
      </c>
      <c r="M92" s="131">
        <v>274.3</v>
      </c>
      <c r="N92" s="151">
        <v>4304000</v>
      </c>
      <c r="O92" s="344">
        <v>7.6861489191353077E-2</v>
      </c>
    </row>
    <row r="93" spans="1:15" ht="15">
      <c r="A93" s="130">
        <v>83</v>
      </c>
      <c r="B93" s="114" t="s">
        <v>1942</v>
      </c>
      <c r="C93" s="130" t="s">
        <v>86</v>
      </c>
      <c r="D93" s="135">
        <v>705.7</v>
      </c>
      <c r="E93" s="135">
        <v>710.58333333333337</v>
      </c>
      <c r="F93" s="136">
        <v>696.26666666666677</v>
      </c>
      <c r="G93" s="136">
        <v>686.83333333333337</v>
      </c>
      <c r="H93" s="136">
        <v>672.51666666666677</v>
      </c>
      <c r="I93" s="136">
        <v>720.01666666666677</v>
      </c>
      <c r="J93" s="136">
        <v>734.33333333333337</v>
      </c>
      <c r="K93" s="136">
        <v>743.76666666666677</v>
      </c>
      <c r="L93" s="131">
        <v>724.9</v>
      </c>
      <c r="M93" s="131">
        <v>701.15</v>
      </c>
      <c r="N93" s="151">
        <v>16277500</v>
      </c>
      <c r="O93" s="344">
        <v>1.357451975466235E-2</v>
      </c>
    </row>
    <row r="94" spans="1:15" ht="15">
      <c r="A94" s="130">
        <v>84</v>
      </c>
      <c r="B94" s="114" t="s">
        <v>1939</v>
      </c>
      <c r="C94" s="130" t="s">
        <v>87</v>
      </c>
      <c r="D94" s="135">
        <v>391.95</v>
      </c>
      <c r="E94" s="135">
        <v>390</v>
      </c>
      <c r="F94" s="136">
        <v>386.4</v>
      </c>
      <c r="G94" s="136">
        <v>380.84999999999997</v>
      </c>
      <c r="H94" s="136">
        <v>377.24999999999994</v>
      </c>
      <c r="I94" s="136">
        <v>395.55</v>
      </c>
      <c r="J94" s="136">
        <v>399.15000000000003</v>
      </c>
      <c r="K94" s="136">
        <v>404.70000000000005</v>
      </c>
      <c r="L94" s="131">
        <v>393.6</v>
      </c>
      <c r="M94" s="131">
        <v>384.45</v>
      </c>
      <c r="N94" s="151">
        <v>90906750</v>
      </c>
      <c r="O94" s="344">
        <v>1.7639453269301809E-2</v>
      </c>
    </row>
    <row r="95" spans="1:15" ht="15">
      <c r="A95" s="130">
        <v>85</v>
      </c>
      <c r="B95" s="49" t="s">
        <v>1936</v>
      </c>
      <c r="C95" s="130" t="s">
        <v>1897</v>
      </c>
      <c r="D95" s="135">
        <v>333.7</v>
      </c>
      <c r="E95" s="135">
        <v>334</v>
      </c>
      <c r="F95" s="136">
        <v>331.3</v>
      </c>
      <c r="G95" s="136">
        <v>328.90000000000003</v>
      </c>
      <c r="H95" s="136">
        <v>326.20000000000005</v>
      </c>
      <c r="I95" s="136">
        <v>336.4</v>
      </c>
      <c r="J95" s="136">
        <v>339.1</v>
      </c>
      <c r="K95" s="136">
        <v>341.49999999999994</v>
      </c>
      <c r="L95" s="131">
        <v>336.7</v>
      </c>
      <c r="M95" s="131">
        <v>331.6</v>
      </c>
      <c r="N95" s="151">
        <v>8584500</v>
      </c>
      <c r="O95" s="344">
        <v>-3.5069971337042656E-2</v>
      </c>
    </row>
    <row r="96" spans="1:15" ht="15">
      <c r="A96" s="130">
        <v>86</v>
      </c>
      <c r="B96" s="114" t="s">
        <v>1939</v>
      </c>
      <c r="C96" s="130" t="s">
        <v>88</v>
      </c>
      <c r="D96" s="135">
        <v>43.15</v>
      </c>
      <c r="E96" s="135">
        <v>43.666666666666664</v>
      </c>
      <c r="F96" s="136">
        <v>42.383333333333326</v>
      </c>
      <c r="G96" s="136">
        <v>41.61666666666666</v>
      </c>
      <c r="H96" s="136">
        <v>40.333333333333321</v>
      </c>
      <c r="I96" s="136">
        <v>44.43333333333333</v>
      </c>
      <c r="J96" s="136">
        <v>45.716666666666676</v>
      </c>
      <c r="K96" s="136">
        <v>46.483333333333334</v>
      </c>
      <c r="L96" s="131">
        <v>44.95</v>
      </c>
      <c r="M96" s="131">
        <v>42.9</v>
      </c>
      <c r="N96" s="151">
        <v>29360000</v>
      </c>
      <c r="O96" s="344">
        <v>-4.2712748614281058E-2</v>
      </c>
    </row>
    <row r="97" spans="1:15" ht="15">
      <c r="A97" s="130">
        <v>87</v>
      </c>
      <c r="B97" s="114" t="s">
        <v>1943</v>
      </c>
      <c r="C97" s="130" t="s">
        <v>89</v>
      </c>
      <c r="D97" s="135">
        <v>33.1</v>
      </c>
      <c r="E97" s="135">
        <v>33.633333333333333</v>
      </c>
      <c r="F97" s="136">
        <v>32.316666666666663</v>
      </c>
      <c r="G97" s="136">
        <v>31.533333333333331</v>
      </c>
      <c r="H97" s="136">
        <v>30.216666666666661</v>
      </c>
      <c r="I97" s="136">
        <v>34.416666666666664</v>
      </c>
      <c r="J97" s="136">
        <v>35.733333333333341</v>
      </c>
      <c r="K97" s="136">
        <v>36.516666666666666</v>
      </c>
      <c r="L97" s="131">
        <v>34.950000000000003</v>
      </c>
      <c r="M97" s="131">
        <v>32.85</v>
      </c>
      <c r="N97" s="151">
        <v>205896000</v>
      </c>
      <c r="O97" s="344">
        <v>-1.8926182171650752E-2</v>
      </c>
    </row>
    <row r="98" spans="1:15" ht="15">
      <c r="A98" s="130">
        <v>88</v>
      </c>
      <c r="B98" s="114" t="s">
        <v>1942</v>
      </c>
      <c r="C98" s="130" t="s">
        <v>90</v>
      </c>
      <c r="D98" s="135">
        <v>41.65</v>
      </c>
      <c r="E98" s="135">
        <v>41.81666666666667</v>
      </c>
      <c r="F98" s="136">
        <v>41.033333333333339</v>
      </c>
      <c r="G98" s="136">
        <v>40.416666666666671</v>
      </c>
      <c r="H98" s="136">
        <v>39.63333333333334</v>
      </c>
      <c r="I98" s="136">
        <v>42.433333333333337</v>
      </c>
      <c r="J98" s="136">
        <v>43.216666666666669</v>
      </c>
      <c r="K98" s="136">
        <v>43.833333333333336</v>
      </c>
      <c r="L98" s="131">
        <v>42.6</v>
      </c>
      <c r="M98" s="131">
        <v>41.2</v>
      </c>
      <c r="N98" s="151">
        <v>104966400</v>
      </c>
      <c r="O98" s="344">
        <v>8.3692619832614768E-3</v>
      </c>
    </row>
    <row r="99" spans="1:15" ht="15">
      <c r="A99" s="130">
        <v>89</v>
      </c>
      <c r="B99" s="114" t="s">
        <v>1939</v>
      </c>
      <c r="C99" s="130" t="s">
        <v>3360</v>
      </c>
      <c r="D99" s="135">
        <v>50.05</v>
      </c>
      <c r="E99" s="135">
        <v>50.066666666666663</v>
      </c>
      <c r="F99" s="136">
        <v>49.383333333333326</v>
      </c>
      <c r="G99" s="136">
        <v>48.716666666666661</v>
      </c>
      <c r="H99" s="136">
        <v>48.033333333333324</v>
      </c>
      <c r="I99" s="136">
        <v>50.733333333333327</v>
      </c>
      <c r="J99" s="136">
        <v>51.416666666666664</v>
      </c>
      <c r="K99" s="136">
        <v>52.083333333333329</v>
      </c>
      <c r="L99" s="131">
        <v>50.75</v>
      </c>
      <c r="M99" s="131">
        <v>49.4</v>
      </c>
      <c r="N99" s="151">
        <v>133320000</v>
      </c>
      <c r="O99" s="344">
        <v>2.7009993697668135E-4</v>
      </c>
    </row>
    <row r="100" spans="1:15" ht="15">
      <c r="A100" s="130">
        <v>90</v>
      </c>
      <c r="B100" s="114" t="s">
        <v>1942</v>
      </c>
      <c r="C100" s="130" t="s">
        <v>91</v>
      </c>
      <c r="D100" s="135">
        <v>14</v>
      </c>
      <c r="E100" s="135">
        <v>13.933333333333332</v>
      </c>
      <c r="F100" s="136">
        <v>13.766666666666664</v>
      </c>
      <c r="G100" s="136">
        <v>13.533333333333331</v>
      </c>
      <c r="H100" s="136">
        <v>13.366666666666664</v>
      </c>
      <c r="I100" s="136">
        <v>14.166666666666664</v>
      </c>
      <c r="J100" s="136">
        <v>14.333333333333332</v>
      </c>
      <c r="K100" s="136">
        <v>14.566666666666665</v>
      </c>
      <c r="L100" s="131">
        <v>14.1</v>
      </c>
      <c r="M100" s="131">
        <v>13.7</v>
      </c>
      <c r="N100" s="151">
        <v>52185000</v>
      </c>
      <c r="O100" s="344">
        <v>-1.3395847287340924E-3</v>
      </c>
    </row>
    <row r="101" spans="1:15" ht="15">
      <c r="A101" s="130">
        <v>91</v>
      </c>
      <c r="B101" s="114" t="s">
        <v>1945</v>
      </c>
      <c r="C101" s="130" t="s">
        <v>92</v>
      </c>
      <c r="D101" s="135">
        <v>292.89999999999998</v>
      </c>
      <c r="E101" s="135">
        <v>294.93333333333334</v>
      </c>
      <c r="F101" s="136">
        <v>289.86666666666667</v>
      </c>
      <c r="G101" s="136">
        <v>286.83333333333331</v>
      </c>
      <c r="H101" s="136">
        <v>281.76666666666665</v>
      </c>
      <c r="I101" s="136">
        <v>297.9666666666667</v>
      </c>
      <c r="J101" s="136">
        <v>303.03333333333342</v>
      </c>
      <c r="K101" s="136">
        <v>306.06666666666672</v>
      </c>
      <c r="L101" s="131">
        <v>300</v>
      </c>
      <c r="M101" s="131">
        <v>291.89999999999998</v>
      </c>
      <c r="N101" s="151">
        <v>3025000</v>
      </c>
      <c r="O101" s="344">
        <v>9.2353525322740812E-2</v>
      </c>
    </row>
    <row r="102" spans="1:15" ht="15">
      <c r="A102" s="130">
        <v>92</v>
      </c>
      <c r="B102" s="114" t="s">
        <v>1935</v>
      </c>
      <c r="C102" s="130" t="s">
        <v>93</v>
      </c>
      <c r="D102" s="135">
        <v>103.9</v>
      </c>
      <c r="E102" s="135">
        <v>103.86666666666667</v>
      </c>
      <c r="F102" s="136">
        <v>102.33333333333334</v>
      </c>
      <c r="G102" s="136">
        <v>100.76666666666667</v>
      </c>
      <c r="H102" s="136">
        <v>99.233333333333334</v>
      </c>
      <c r="I102" s="136">
        <v>105.43333333333335</v>
      </c>
      <c r="J102" s="136">
        <v>106.96666666666668</v>
      </c>
      <c r="K102" s="136">
        <v>108.53333333333336</v>
      </c>
      <c r="L102" s="131">
        <v>105.4</v>
      </c>
      <c r="M102" s="131">
        <v>102.3</v>
      </c>
      <c r="N102" s="151">
        <v>22590000</v>
      </c>
      <c r="O102" s="344">
        <v>-7.9617834394904463E-4</v>
      </c>
    </row>
    <row r="103" spans="1:15" ht="15">
      <c r="A103" s="130">
        <v>93</v>
      </c>
      <c r="B103" s="114" t="s">
        <v>1939</v>
      </c>
      <c r="C103" s="130" t="s">
        <v>924</v>
      </c>
      <c r="D103" s="135">
        <v>264.25</v>
      </c>
      <c r="E103" s="135">
        <v>263.15000000000003</v>
      </c>
      <c r="F103" s="136">
        <v>259.55000000000007</v>
      </c>
      <c r="G103" s="136">
        <v>254.85000000000002</v>
      </c>
      <c r="H103" s="136">
        <v>251.25000000000006</v>
      </c>
      <c r="I103" s="136">
        <v>267.85000000000008</v>
      </c>
      <c r="J103" s="136">
        <v>271.4500000000001</v>
      </c>
      <c r="K103" s="136">
        <v>276.15000000000009</v>
      </c>
      <c r="L103" s="131">
        <v>266.75</v>
      </c>
      <c r="M103" s="131">
        <v>258.45</v>
      </c>
      <c r="N103" s="151">
        <v>4612000</v>
      </c>
      <c r="O103" s="344">
        <v>3.8738738738738739E-2</v>
      </c>
    </row>
    <row r="104" spans="1:15" ht="15">
      <c r="A104" s="130">
        <v>94</v>
      </c>
      <c r="B104" s="114" t="s">
        <v>1936</v>
      </c>
      <c r="C104" s="130" t="s">
        <v>927</v>
      </c>
      <c r="D104" s="135">
        <v>1306.3499999999999</v>
      </c>
      <c r="E104" s="135">
        <v>1306.4833333333333</v>
      </c>
      <c r="F104" s="136">
        <v>1284.9666666666667</v>
      </c>
      <c r="G104" s="136">
        <v>1263.5833333333333</v>
      </c>
      <c r="H104" s="136">
        <v>1242.0666666666666</v>
      </c>
      <c r="I104" s="136">
        <v>1327.8666666666668</v>
      </c>
      <c r="J104" s="136">
        <v>1349.3833333333337</v>
      </c>
      <c r="K104" s="136">
        <v>1370.7666666666669</v>
      </c>
      <c r="L104" s="131">
        <v>1328</v>
      </c>
      <c r="M104" s="131">
        <v>1285.0999999999999</v>
      </c>
      <c r="N104" s="151">
        <v>2616600</v>
      </c>
      <c r="O104" s="344">
        <v>3.4883720930232558E-2</v>
      </c>
    </row>
    <row r="105" spans="1:15" ht="15">
      <c r="A105" s="130">
        <v>95</v>
      </c>
      <c r="B105" s="114" t="s">
        <v>1939</v>
      </c>
      <c r="C105" s="130" t="s">
        <v>94</v>
      </c>
      <c r="D105" s="135">
        <v>1633.6</v>
      </c>
      <c r="E105" s="135">
        <v>1615.8999999999999</v>
      </c>
      <c r="F105" s="136">
        <v>1590.8999999999996</v>
      </c>
      <c r="G105" s="136">
        <v>1548.1999999999998</v>
      </c>
      <c r="H105" s="136">
        <v>1523.1999999999996</v>
      </c>
      <c r="I105" s="136">
        <v>1658.5999999999997</v>
      </c>
      <c r="J105" s="136">
        <v>1683.6000000000001</v>
      </c>
      <c r="K105" s="136">
        <v>1726.2999999999997</v>
      </c>
      <c r="L105" s="131">
        <v>1640.9</v>
      </c>
      <c r="M105" s="131">
        <v>1573.2</v>
      </c>
      <c r="N105" s="151">
        <v>9281100</v>
      </c>
      <c r="O105" s="344">
        <v>-3.9600772698003862E-3</v>
      </c>
    </row>
    <row r="106" spans="1:15" ht="15">
      <c r="A106" s="130">
        <v>96</v>
      </c>
      <c r="B106" s="114" t="s">
        <v>1949</v>
      </c>
      <c r="C106" s="130" t="s">
        <v>941</v>
      </c>
      <c r="D106" s="135">
        <v>43.6</v>
      </c>
      <c r="E106" s="135">
        <v>43.333333333333336</v>
      </c>
      <c r="F106" s="136">
        <v>42.366666666666674</v>
      </c>
      <c r="G106" s="136">
        <v>41.13333333333334</v>
      </c>
      <c r="H106" s="136">
        <v>40.166666666666679</v>
      </c>
      <c r="I106" s="136">
        <v>44.56666666666667</v>
      </c>
      <c r="J106" s="136">
        <v>45.533333333333324</v>
      </c>
      <c r="K106" s="136">
        <v>46.766666666666666</v>
      </c>
      <c r="L106" s="131">
        <v>44.3</v>
      </c>
      <c r="M106" s="131">
        <v>42.1</v>
      </c>
      <c r="N106" s="151">
        <v>16964000</v>
      </c>
      <c r="O106" s="344">
        <v>-1.8827959519887032E-3</v>
      </c>
    </row>
    <row r="107" spans="1:15" ht="15">
      <c r="A107" s="130">
        <v>97</v>
      </c>
      <c r="B107" s="114" t="s">
        <v>1943</v>
      </c>
      <c r="C107" s="130" t="s">
        <v>190</v>
      </c>
      <c r="D107" s="135">
        <v>314.7</v>
      </c>
      <c r="E107" s="135">
        <v>315.90000000000003</v>
      </c>
      <c r="F107" s="136">
        <v>311.00000000000006</v>
      </c>
      <c r="G107" s="136">
        <v>307.3</v>
      </c>
      <c r="H107" s="136">
        <v>302.40000000000003</v>
      </c>
      <c r="I107" s="136">
        <v>319.60000000000008</v>
      </c>
      <c r="J107" s="136">
        <v>324.50000000000006</v>
      </c>
      <c r="K107" s="136">
        <v>328.2000000000001</v>
      </c>
      <c r="L107" s="131">
        <v>320.8</v>
      </c>
      <c r="M107" s="131">
        <v>312.2</v>
      </c>
      <c r="N107" s="151">
        <v>7268000</v>
      </c>
      <c r="O107" s="344">
        <v>-6.5609622744669215E-3</v>
      </c>
    </row>
    <row r="108" spans="1:15" ht="15">
      <c r="A108" s="130">
        <v>98</v>
      </c>
      <c r="B108" s="114" t="s">
        <v>1949</v>
      </c>
      <c r="C108" s="130" t="s">
        <v>95</v>
      </c>
      <c r="D108" s="135">
        <v>712.4</v>
      </c>
      <c r="E108" s="135">
        <v>714.31666666666661</v>
      </c>
      <c r="F108" s="136">
        <v>707.13333333333321</v>
      </c>
      <c r="G108" s="136">
        <v>701.86666666666656</v>
      </c>
      <c r="H108" s="136">
        <v>694.68333333333317</v>
      </c>
      <c r="I108" s="136">
        <v>719.58333333333326</v>
      </c>
      <c r="J108" s="136">
        <v>726.76666666666665</v>
      </c>
      <c r="K108" s="136">
        <v>732.0333333333333</v>
      </c>
      <c r="L108" s="131">
        <v>721.5</v>
      </c>
      <c r="M108" s="131">
        <v>709.05</v>
      </c>
      <c r="N108" s="151">
        <v>50724000</v>
      </c>
      <c r="O108" s="344">
        <v>3.9750086092389433E-2</v>
      </c>
    </row>
    <row r="109" spans="1:15" ht="15">
      <c r="A109" s="130">
        <v>99</v>
      </c>
      <c r="B109" s="114" t="s">
        <v>1945</v>
      </c>
      <c r="C109" s="130" t="s">
        <v>97</v>
      </c>
      <c r="D109" s="135">
        <v>146.80000000000001</v>
      </c>
      <c r="E109" s="135">
        <v>148.08333333333334</v>
      </c>
      <c r="F109" s="136">
        <v>144.11666666666667</v>
      </c>
      <c r="G109" s="136">
        <v>141.43333333333334</v>
      </c>
      <c r="H109" s="136">
        <v>137.46666666666667</v>
      </c>
      <c r="I109" s="136">
        <v>150.76666666666668</v>
      </c>
      <c r="J109" s="136">
        <v>154.73333333333332</v>
      </c>
      <c r="K109" s="136">
        <v>157.41666666666669</v>
      </c>
      <c r="L109" s="131">
        <v>152.05000000000001</v>
      </c>
      <c r="M109" s="131">
        <v>145.4</v>
      </c>
      <c r="N109" s="151">
        <v>40110000</v>
      </c>
      <c r="O109" s="344">
        <v>7.4845244794597643E-2</v>
      </c>
    </row>
    <row r="110" spans="1:15" ht="15">
      <c r="A110" s="130">
        <v>100</v>
      </c>
      <c r="B110" s="114" t="s">
        <v>1948</v>
      </c>
      <c r="C110" s="130" t="s">
        <v>98</v>
      </c>
      <c r="D110" s="135">
        <v>152.6</v>
      </c>
      <c r="E110" s="135">
        <v>153.65</v>
      </c>
      <c r="F110" s="136">
        <v>149.70000000000002</v>
      </c>
      <c r="G110" s="136">
        <v>146.80000000000001</v>
      </c>
      <c r="H110" s="136">
        <v>142.85000000000002</v>
      </c>
      <c r="I110" s="136">
        <v>156.55000000000001</v>
      </c>
      <c r="J110" s="136">
        <v>160.5</v>
      </c>
      <c r="K110" s="136">
        <v>163.4</v>
      </c>
      <c r="L110" s="131">
        <v>157.6</v>
      </c>
      <c r="M110" s="131">
        <v>150.75</v>
      </c>
      <c r="N110" s="151">
        <v>6531200</v>
      </c>
      <c r="O110" s="344">
        <v>1.0896483407627538E-2</v>
      </c>
    </row>
    <row r="111" spans="1:15" ht="15">
      <c r="A111" s="130">
        <v>101</v>
      </c>
      <c r="B111" s="114" t="s">
        <v>1941</v>
      </c>
      <c r="C111" s="130" t="s">
        <v>99</v>
      </c>
      <c r="D111" s="135">
        <v>296.45</v>
      </c>
      <c r="E111" s="135">
        <v>296.90000000000003</v>
      </c>
      <c r="F111" s="136">
        <v>295.25000000000006</v>
      </c>
      <c r="G111" s="136">
        <v>294.05</v>
      </c>
      <c r="H111" s="136">
        <v>292.40000000000003</v>
      </c>
      <c r="I111" s="136">
        <v>298.10000000000008</v>
      </c>
      <c r="J111" s="136">
        <v>299.75000000000006</v>
      </c>
      <c r="K111" s="136">
        <v>300.9500000000001</v>
      </c>
      <c r="L111" s="131">
        <v>298.55</v>
      </c>
      <c r="M111" s="131">
        <v>295.7</v>
      </c>
      <c r="N111" s="151">
        <v>60916800</v>
      </c>
      <c r="O111" s="344">
        <v>2.1244065341594915E-2</v>
      </c>
    </row>
    <row r="112" spans="1:15" ht="15">
      <c r="A112" s="130">
        <v>102</v>
      </c>
      <c r="B112" s="114" t="s">
        <v>1936</v>
      </c>
      <c r="C112" s="130" t="s">
        <v>339</v>
      </c>
      <c r="D112" s="135">
        <v>223.55</v>
      </c>
      <c r="E112" s="135">
        <v>224.18333333333331</v>
      </c>
      <c r="F112" s="136">
        <v>220.36666666666662</v>
      </c>
      <c r="G112" s="136">
        <v>217.18333333333331</v>
      </c>
      <c r="H112" s="136">
        <v>213.36666666666662</v>
      </c>
      <c r="I112" s="136">
        <v>227.36666666666662</v>
      </c>
      <c r="J112" s="136">
        <v>231.18333333333328</v>
      </c>
      <c r="K112" s="136">
        <v>234.36666666666662</v>
      </c>
      <c r="L112" s="131">
        <v>228</v>
      </c>
      <c r="M112" s="131">
        <v>221</v>
      </c>
      <c r="N112" s="151">
        <v>6230400</v>
      </c>
      <c r="O112" s="344">
        <v>-2.1085378499827168E-2</v>
      </c>
    </row>
    <row r="113" spans="1:15" ht="15">
      <c r="A113" s="130">
        <v>103</v>
      </c>
      <c r="B113" s="114" t="s">
        <v>1950</v>
      </c>
      <c r="C113" s="130" t="s">
        <v>100</v>
      </c>
      <c r="D113" s="135">
        <v>167.9</v>
      </c>
      <c r="E113" s="135">
        <v>168.54999999999998</v>
      </c>
      <c r="F113" s="136">
        <v>165.09999999999997</v>
      </c>
      <c r="G113" s="136">
        <v>162.29999999999998</v>
      </c>
      <c r="H113" s="136">
        <v>158.84999999999997</v>
      </c>
      <c r="I113" s="136">
        <v>171.34999999999997</v>
      </c>
      <c r="J113" s="136">
        <v>174.79999999999995</v>
      </c>
      <c r="K113" s="136">
        <v>177.59999999999997</v>
      </c>
      <c r="L113" s="131">
        <v>172</v>
      </c>
      <c r="M113" s="131">
        <v>165.75</v>
      </c>
      <c r="N113" s="151">
        <v>24948000</v>
      </c>
      <c r="O113" s="344">
        <v>-9.9115992499330292E-3</v>
      </c>
    </row>
    <row r="114" spans="1:15" ht="15">
      <c r="A114" s="130">
        <v>104</v>
      </c>
      <c r="B114" s="114" t="s">
        <v>1936</v>
      </c>
      <c r="C114" s="130" t="s">
        <v>101</v>
      </c>
      <c r="D114" s="135">
        <v>62.45</v>
      </c>
      <c r="E114" s="135">
        <v>62.466666666666669</v>
      </c>
      <c r="F114" s="136">
        <v>61.733333333333334</v>
      </c>
      <c r="G114" s="136">
        <v>61.016666666666666</v>
      </c>
      <c r="H114" s="136">
        <v>60.283333333333331</v>
      </c>
      <c r="I114" s="136">
        <v>63.183333333333337</v>
      </c>
      <c r="J114" s="136">
        <v>63.916666666666671</v>
      </c>
      <c r="K114" s="136">
        <v>64.63333333333334</v>
      </c>
      <c r="L114" s="131">
        <v>63.2</v>
      </c>
      <c r="M114" s="131">
        <v>61.75</v>
      </c>
      <c r="N114" s="151">
        <v>36612000</v>
      </c>
      <c r="O114" s="344">
        <v>2.4642681123706258E-3</v>
      </c>
    </row>
    <row r="115" spans="1:15" ht="15">
      <c r="A115" s="130">
        <v>105</v>
      </c>
      <c r="B115" s="114" t="s">
        <v>1947</v>
      </c>
      <c r="C115" s="130" t="s">
        <v>102</v>
      </c>
      <c r="D115" s="135">
        <v>6.55</v>
      </c>
      <c r="E115" s="135">
        <v>6.583333333333333</v>
      </c>
      <c r="F115" s="136">
        <v>6.3666666666666663</v>
      </c>
      <c r="G115" s="136">
        <v>6.1833333333333336</v>
      </c>
      <c r="H115" s="136">
        <v>5.9666666666666668</v>
      </c>
      <c r="I115" s="136">
        <v>6.7666666666666657</v>
      </c>
      <c r="J115" s="136">
        <v>6.9833333333333325</v>
      </c>
      <c r="K115" s="136">
        <v>7.1666666666666652</v>
      </c>
      <c r="L115" s="131">
        <v>6.8</v>
      </c>
      <c r="M115" s="131">
        <v>6.4</v>
      </c>
      <c r="N115" s="151">
        <v>72930000</v>
      </c>
      <c r="O115" s="344">
        <v>-3.4231609613983978E-2</v>
      </c>
    </row>
    <row r="116" spans="1:15" ht="15">
      <c r="A116" s="130">
        <v>106</v>
      </c>
      <c r="B116" s="114" t="s">
        <v>1950</v>
      </c>
      <c r="C116" s="130" t="s">
        <v>104</v>
      </c>
      <c r="D116" s="135">
        <v>287.39999999999998</v>
      </c>
      <c r="E116" s="135">
        <v>287.31666666666666</v>
      </c>
      <c r="F116" s="136">
        <v>282.73333333333335</v>
      </c>
      <c r="G116" s="136">
        <v>278.06666666666666</v>
      </c>
      <c r="H116" s="136">
        <v>273.48333333333335</v>
      </c>
      <c r="I116" s="136">
        <v>291.98333333333335</v>
      </c>
      <c r="J116" s="136">
        <v>296.56666666666672</v>
      </c>
      <c r="K116" s="136">
        <v>301.23333333333335</v>
      </c>
      <c r="L116" s="131">
        <v>291.89999999999998</v>
      </c>
      <c r="M116" s="131">
        <v>282.64999999999998</v>
      </c>
      <c r="N116" s="151">
        <v>59407500</v>
      </c>
      <c r="O116" s="344">
        <v>-5.6989355292227355E-3</v>
      </c>
    </row>
    <row r="117" spans="1:15" ht="15">
      <c r="A117" s="130">
        <v>107</v>
      </c>
      <c r="B117" s="114" t="s">
        <v>1936</v>
      </c>
      <c r="C117" s="130" t="s">
        <v>105</v>
      </c>
      <c r="D117" s="135">
        <v>1332.8</v>
      </c>
      <c r="E117" s="135">
        <v>1339.6333333333332</v>
      </c>
      <c r="F117" s="136">
        <v>1319.7166666666665</v>
      </c>
      <c r="G117" s="136">
        <v>1306.6333333333332</v>
      </c>
      <c r="H117" s="136">
        <v>1286.7166666666665</v>
      </c>
      <c r="I117" s="136">
        <v>1352.7166666666665</v>
      </c>
      <c r="J117" s="136">
        <v>1372.6333333333334</v>
      </c>
      <c r="K117" s="136">
        <v>1385.7166666666665</v>
      </c>
      <c r="L117" s="131">
        <v>1359.55</v>
      </c>
      <c r="M117" s="131">
        <v>1326.55</v>
      </c>
      <c r="N117" s="151">
        <v>2756000</v>
      </c>
      <c r="O117" s="344">
        <v>0</v>
      </c>
    </row>
    <row r="118" spans="1:15" ht="15">
      <c r="A118" s="130">
        <v>108</v>
      </c>
      <c r="B118" s="114" t="s">
        <v>1936</v>
      </c>
      <c r="C118" s="130" t="s">
        <v>106</v>
      </c>
      <c r="D118" s="135">
        <v>594.04999999999995</v>
      </c>
      <c r="E118" s="135">
        <v>581.81666666666661</v>
      </c>
      <c r="F118" s="136">
        <v>559.73333333333323</v>
      </c>
      <c r="G118" s="136">
        <v>525.41666666666663</v>
      </c>
      <c r="H118" s="136">
        <v>503.33333333333326</v>
      </c>
      <c r="I118" s="136">
        <v>616.13333333333321</v>
      </c>
      <c r="J118" s="136">
        <v>638.2166666666667</v>
      </c>
      <c r="K118" s="136">
        <v>672.53333333333319</v>
      </c>
      <c r="L118" s="131">
        <v>603.9</v>
      </c>
      <c r="M118" s="131">
        <v>547.5</v>
      </c>
      <c r="N118" s="151">
        <v>3649800</v>
      </c>
      <c r="O118" s="344">
        <v>0.50086355785837655</v>
      </c>
    </row>
    <row r="119" spans="1:15" ht="15">
      <c r="A119" s="130">
        <v>109</v>
      </c>
      <c r="B119" s="114" t="s">
        <v>1936</v>
      </c>
      <c r="C119" s="130" t="s">
        <v>1009</v>
      </c>
      <c r="D119" s="135">
        <v>587.70000000000005</v>
      </c>
      <c r="E119" s="135">
        <v>589.83333333333337</v>
      </c>
      <c r="F119" s="136">
        <v>581.26666666666677</v>
      </c>
      <c r="G119" s="136">
        <v>574.83333333333337</v>
      </c>
      <c r="H119" s="136">
        <v>566.26666666666677</v>
      </c>
      <c r="I119" s="136">
        <v>596.26666666666677</v>
      </c>
      <c r="J119" s="136">
        <v>604.83333333333337</v>
      </c>
      <c r="K119" s="136">
        <v>611.26666666666677</v>
      </c>
      <c r="L119" s="131">
        <v>598.4</v>
      </c>
      <c r="M119" s="131">
        <v>583.4</v>
      </c>
      <c r="N119" s="151">
        <v>2190500</v>
      </c>
      <c r="O119" s="344">
        <v>-3.1609195402298854E-2</v>
      </c>
    </row>
    <row r="120" spans="1:15" ht="15">
      <c r="A120" s="130">
        <v>110</v>
      </c>
      <c r="B120" s="114" t="s">
        <v>1939</v>
      </c>
      <c r="C120" s="130" t="s">
        <v>107</v>
      </c>
      <c r="D120" s="135">
        <v>1266.9000000000001</v>
      </c>
      <c r="E120" s="135">
        <v>1262.5166666666667</v>
      </c>
      <c r="F120" s="136">
        <v>1254.0333333333333</v>
      </c>
      <c r="G120" s="136">
        <v>1241.1666666666667</v>
      </c>
      <c r="H120" s="136">
        <v>1232.6833333333334</v>
      </c>
      <c r="I120" s="136">
        <v>1275.3833333333332</v>
      </c>
      <c r="J120" s="136">
        <v>1283.8666666666663</v>
      </c>
      <c r="K120" s="136">
        <v>1296.7333333333331</v>
      </c>
      <c r="L120" s="131">
        <v>1271</v>
      </c>
      <c r="M120" s="131">
        <v>1249.6500000000001</v>
      </c>
      <c r="N120" s="151">
        <v>13633600</v>
      </c>
      <c r="O120" s="344">
        <v>1.7634610862920291E-3</v>
      </c>
    </row>
    <row r="121" spans="1:15" ht="15">
      <c r="A121" s="130">
        <v>111</v>
      </c>
      <c r="B121" s="114" t="s">
        <v>1949</v>
      </c>
      <c r="C121" s="130" t="s">
        <v>3468</v>
      </c>
      <c r="D121" s="135">
        <v>102.95</v>
      </c>
      <c r="E121" s="135">
        <v>103.95</v>
      </c>
      <c r="F121" s="136">
        <v>101.5</v>
      </c>
      <c r="G121" s="136">
        <v>100.05</v>
      </c>
      <c r="H121" s="136">
        <v>97.6</v>
      </c>
      <c r="I121" s="136">
        <v>105.4</v>
      </c>
      <c r="J121" s="136">
        <v>107.85000000000002</v>
      </c>
      <c r="K121" s="136">
        <v>109.30000000000001</v>
      </c>
      <c r="L121" s="131">
        <v>106.4</v>
      </c>
      <c r="M121" s="131">
        <v>102.5</v>
      </c>
      <c r="N121" s="151">
        <v>5483250</v>
      </c>
      <c r="O121" s="344">
        <v>-7.3319755600814666E-3</v>
      </c>
    </row>
    <row r="122" spans="1:15" ht="15">
      <c r="A122" s="130">
        <v>112</v>
      </c>
      <c r="B122" s="114" t="s">
        <v>1936</v>
      </c>
      <c r="C122" s="130" t="s">
        <v>226</v>
      </c>
      <c r="D122" s="135">
        <v>432.6</v>
      </c>
      <c r="E122" s="135">
        <v>435.7</v>
      </c>
      <c r="F122" s="136">
        <v>427.9</v>
      </c>
      <c r="G122" s="136">
        <v>423.2</v>
      </c>
      <c r="H122" s="136">
        <v>415.4</v>
      </c>
      <c r="I122" s="136">
        <v>440.4</v>
      </c>
      <c r="J122" s="136">
        <v>448.20000000000005</v>
      </c>
      <c r="K122" s="136">
        <v>452.9</v>
      </c>
      <c r="L122" s="131">
        <v>443.5</v>
      </c>
      <c r="M122" s="131">
        <v>431</v>
      </c>
      <c r="N122" s="151">
        <v>1551000</v>
      </c>
      <c r="O122" s="344">
        <v>4.859086491739553E-3</v>
      </c>
    </row>
    <row r="123" spans="1:15" ht="15">
      <c r="A123" s="130">
        <v>113</v>
      </c>
      <c r="B123" s="114" t="s">
        <v>1939</v>
      </c>
      <c r="C123" s="130" t="s">
        <v>108</v>
      </c>
      <c r="D123" s="135">
        <v>130.15</v>
      </c>
      <c r="E123" s="135">
        <v>128.33333333333334</v>
      </c>
      <c r="F123" s="136">
        <v>125.36666666666667</v>
      </c>
      <c r="G123" s="136">
        <v>120.58333333333333</v>
      </c>
      <c r="H123" s="136">
        <v>117.61666666666666</v>
      </c>
      <c r="I123" s="136">
        <v>133.11666666666667</v>
      </c>
      <c r="J123" s="136">
        <v>136.08333333333331</v>
      </c>
      <c r="K123" s="136">
        <v>140.8666666666667</v>
      </c>
      <c r="L123" s="131">
        <v>131.30000000000001</v>
      </c>
      <c r="M123" s="131">
        <v>123.55</v>
      </c>
      <c r="N123" s="151">
        <v>17831800</v>
      </c>
      <c r="O123" s="344">
        <v>0.22862694300518135</v>
      </c>
    </row>
    <row r="124" spans="1:15" ht="15">
      <c r="A124" s="130">
        <v>114</v>
      </c>
      <c r="B124" s="114" t="s">
        <v>1942</v>
      </c>
      <c r="C124" s="130" t="s">
        <v>109</v>
      </c>
      <c r="D124" s="135">
        <v>145.44999999999999</v>
      </c>
      <c r="E124" s="135">
        <v>146.11666666666665</v>
      </c>
      <c r="F124" s="136">
        <v>144.1333333333333</v>
      </c>
      <c r="G124" s="136">
        <v>142.81666666666666</v>
      </c>
      <c r="H124" s="136">
        <v>140.83333333333331</v>
      </c>
      <c r="I124" s="136">
        <v>147.43333333333328</v>
      </c>
      <c r="J124" s="136">
        <v>149.41666666666663</v>
      </c>
      <c r="K124" s="136">
        <v>150.73333333333326</v>
      </c>
      <c r="L124" s="131">
        <v>148.1</v>
      </c>
      <c r="M124" s="131">
        <v>144.80000000000001</v>
      </c>
      <c r="N124" s="151">
        <v>19849500</v>
      </c>
      <c r="O124" s="344">
        <v>4.7835990888382687E-3</v>
      </c>
    </row>
    <row r="125" spans="1:15" ht="15">
      <c r="A125" s="130">
        <v>115</v>
      </c>
      <c r="B125" s="114" t="s">
        <v>1942</v>
      </c>
      <c r="C125" s="130" t="s">
        <v>110</v>
      </c>
      <c r="D125" s="135">
        <v>505.4</v>
      </c>
      <c r="E125" s="135">
        <v>507.34999999999997</v>
      </c>
      <c r="F125" s="136">
        <v>500.84999999999991</v>
      </c>
      <c r="G125" s="136">
        <v>496.29999999999995</v>
      </c>
      <c r="H125" s="136">
        <v>489.7999999999999</v>
      </c>
      <c r="I125" s="136">
        <v>511.89999999999992</v>
      </c>
      <c r="J125" s="136">
        <v>518.40000000000009</v>
      </c>
      <c r="K125" s="136">
        <v>522.94999999999993</v>
      </c>
      <c r="L125" s="131">
        <v>513.85</v>
      </c>
      <c r="M125" s="131">
        <v>502.8</v>
      </c>
      <c r="N125" s="151">
        <v>8144400</v>
      </c>
      <c r="O125" s="344">
        <v>2.3013401922295927E-3</v>
      </c>
    </row>
    <row r="126" spans="1:15" ht="15">
      <c r="A126" s="130">
        <v>116</v>
      </c>
      <c r="B126" s="114" t="s">
        <v>1944</v>
      </c>
      <c r="C126" s="130" t="s">
        <v>111</v>
      </c>
      <c r="D126" s="135">
        <v>1383.7</v>
      </c>
      <c r="E126" s="135">
        <v>1387.3833333333332</v>
      </c>
      <c r="F126" s="136">
        <v>1373.0166666666664</v>
      </c>
      <c r="G126" s="136">
        <v>1362.3333333333333</v>
      </c>
      <c r="H126" s="136">
        <v>1347.9666666666665</v>
      </c>
      <c r="I126" s="136">
        <v>1398.0666666666664</v>
      </c>
      <c r="J126" s="136">
        <v>1412.4333333333332</v>
      </c>
      <c r="K126" s="136">
        <v>1423.1166666666663</v>
      </c>
      <c r="L126" s="131">
        <v>1401.75</v>
      </c>
      <c r="M126" s="131">
        <v>1376.7</v>
      </c>
      <c r="N126" s="151">
        <v>7174125</v>
      </c>
      <c r="O126" s="344">
        <v>5.06343017189302E-2</v>
      </c>
    </row>
    <row r="127" spans="1:15" ht="15">
      <c r="A127" s="130">
        <v>117</v>
      </c>
      <c r="B127" s="114" t="s">
        <v>1938</v>
      </c>
      <c r="C127" s="130" t="s">
        <v>112</v>
      </c>
      <c r="D127" s="135">
        <v>764.95</v>
      </c>
      <c r="E127" s="135">
        <v>777.41666666666663</v>
      </c>
      <c r="F127" s="136">
        <v>745.5333333333333</v>
      </c>
      <c r="G127" s="136">
        <v>726.11666666666667</v>
      </c>
      <c r="H127" s="136">
        <v>694.23333333333335</v>
      </c>
      <c r="I127" s="136">
        <v>796.83333333333326</v>
      </c>
      <c r="J127" s="136">
        <v>828.7166666666667</v>
      </c>
      <c r="K127" s="136">
        <v>848.13333333333321</v>
      </c>
      <c r="L127" s="131">
        <v>809.3</v>
      </c>
      <c r="M127" s="131">
        <v>758</v>
      </c>
      <c r="N127" s="151">
        <v>10094000</v>
      </c>
      <c r="O127" s="344">
        <v>6.6962634110247873E-2</v>
      </c>
    </row>
    <row r="128" spans="1:15" ht="15">
      <c r="A128" s="130">
        <v>118</v>
      </c>
      <c r="B128" s="114" t="s">
        <v>1940</v>
      </c>
      <c r="C128" s="130" t="s">
        <v>113</v>
      </c>
      <c r="D128" s="135">
        <v>685.95</v>
      </c>
      <c r="E128" s="135">
        <v>687.2833333333333</v>
      </c>
      <c r="F128" s="136">
        <v>682.66666666666663</v>
      </c>
      <c r="G128" s="136">
        <v>679.38333333333333</v>
      </c>
      <c r="H128" s="136">
        <v>674.76666666666665</v>
      </c>
      <c r="I128" s="136">
        <v>690.56666666666661</v>
      </c>
      <c r="J128" s="136">
        <v>695.18333333333339</v>
      </c>
      <c r="K128" s="136">
        <v>698.46666666666658</v>
      </c>
      <c r="L128" s="131">
        <v>691.9</v>
      </c>
      <c r="M128" s="131">
        <v>684</v>
      </c>
      <c r="N128" s="151">
        <v>20433000</v>
      </c>
      <c r="O128" s="344">
        <v>-1.7691457141483583E-2</v>
      </c>
    </row>
    <row r="129" spans="1:15" ht="15">
      <c r="A129" s="130">
        <v>119</v>
      </c>
      <c r="B129" s="114" t="s">
        <v>1942</v>
      </c>
      <c r="C129" s="130" t="s">
        <v>114</v>
      </c>
      <c r="D129" s="135">
        <v>435.05</v>
      </c>
      <c r="E129" s="135">
        <v>436.3</v>
      </c>
      <c r="F129" s="136">
        <v>429.8</v>
      </c>
      <c r="G129" s="136">
        <v>424.55</v>
      </c>
      <c r="H129" s="136">
        <v>418.05</v>
      </c>
      <c r="I129" s="136">
        <v>441.55</v>
      </c>
      <c r="J129" s="136">
        <v>448.05</v>
      </c>
      <c r="K129" s="136">
        <v>453.3</v>
      </c>
      <c r="L129" s="131">
        <v>442.8</v>
      </c>
      <c r="M129" s="131">
        <v>431.05</v>
      </c>
      <c r="N129" s="151">
        <v>11347500</v>
      </c>
      <c r="O129" s="344">
        <v>-1.5614834092387769E-2</v>
      </c>
    </row>
    <row r="130" spans="1:15" ht="15">
      <c r="A130" s="130">
        <v>120</v>
      </c>
      <c r="B130" s="49" t="s">
        <v>1936</v>
      </c>
      <c r="C130" s="130" t="s">
        <v>1127</v>
      </c>
      <c r="D130" s="135">
        <v>119.7</v>
      </c>
      <c r="E130" s="135">
        <v>119.60000000000001</v>
      </c>
      <c r="F130" s="136">
        <v>118.40000000000002</v>
      </c>
      <c r="G130" s="136">
        <v>117.10000000000001</v>
      </c>
      <c r="H130" s="136">
        <v>115.90000000000002</v>
      </c>
      <c r="I130" s="136">
        <v>120.90000000000002</v>
      </c>
      <c r="J130" s="136">
        <v>122.10000000000001</v>
      </c>
      <c r="K130" s="136">
        <v>123.40000000000002</v>
      </c>
      <c r="L130" s="131">
        <v>120.8</v>
      </c>
      <c r="M130" s="131">
        <v>118.3</v>
      </c>
      <c r="N130" s="151">
        <v>10632000</v>
      </c>
      <c r="O130" s="344">
        <v>8.0487804878048783E-2</v>
      </c>
    </row>
    <row r="131" spans="1:15" ht="15">
      <c r="A131" s="130">
        <v>121</v>
      </c>
      <c r="B131" s="114" t="s">
        <v>1941</v>
      </c>
      <c r="C131" s="130" t="s">
        <v>239</v>
      </c>
      <c r="D131" s="135">
        <v>344.1</v>
      </c>
      <c r="E131" s="135">
        <v>345.81666666666666</v>
      </c>
      <c r="F131" s="136">
        <v>338.7833333333333</v>
      </c>
      <c r="G131" s="136">
        <v>333.46666666666664</v>
      </c>
      <c r="H131" s="136">
        <v>326.43333333333328</v>
      </c>
      <c r="I131" s="136">
        <v>351.13333333333333</v>
      </c>
      <c r="J131" s="136">
        <v>358.16666666666674</v>
      </c>
      <c r="K131" s="136">
        <v>363.48333333333335</v>
      </c>
      <c r="L131" s="131">
        <v>352.85</v>
      </c>
      <c r="M131" s="131">
        <v>340.5</v>
      </c>
      <c r="N131" s="151">
        <v>7464600</v>
      </c>
      <c r="O131" s="344">
        <v>4.0217391304347823E-2</v>
      </c>
    </row>
    <row r="132" spans="1:15" ht="15">
      <c r="A132" s="130">
        <v>122</v>
      </c>
      <c r="B132" s="114" t="s">
        <v>1940</v>
      </c>
      <c r="C132" s="130" t="s">
        <v>115</v>
      </c>
      <c r="D132" s="135">
        <v>7120.15</v>
      </c>
      <c r="E132" s="135">
        <v>7148.75</v>
      </c>
      <c r="F132" s="136">
        <v>7057.5</v>
      </c>
      <c r="G132" s="136">
        <v>6994.85</v>
      </c>
      <c r="H132" s="136">
        <v>6903.6</v>
      </c>
      <c r="I132" s="136">
        <v>7211.4</v>
      </c>
      <c r="J132" s="136">
        <v>7302.65</v>
      </c>
      <c r="K132" s="136">
        <v>7365.2999999999993</v>
      </c>
      <c r="L132" s="131">
        <v>7240</v>
      </c>
      <c r="M132" s="131">
        <v>7086.1</v>
      </c>
      <c r="N132" s="151">
        <v>2739225</v>
      </c>
      <c r="O132" s="344">
        <v>4.8145702652140424E-3</v>
      </c>
    </row>
    <row r="133" spans="1:15" ht="15">
      <c r="A133" s="130">
        <v>123</v>
      </c>
      <c r="B133" s="114" t="s">
        <v>1941</v>
      </c>
      <c r="C133" s="130" t="s">
        <v>347</v>
      </c>
      <c r="D133" s="135">
        <v>577.79999999999995</v>
      </c>
      <c r="E133" s="135">
        <v>578.41666666666663</v>
      </c>
      <c r="F133" s="136">
        <v>573.83333333333326</v>
      </c>
      <c r="G133" s="136">
        <v>569.86666666666667</v>
      </c>
      <c r="H133" s="136">
        <v>565.2833333333333</v>
      </c>
      <c r="I133" s="136">
        <v>582.38333333333321</v>
      </c>
      <c r="J133" s="136">
        <v>586.96666666666647</v>
      </c>
      <c r="K133" s="136">
        <v>590.93333333333317</v>
      </c>
      <c r="L133" s="131">
        <v>583</v>
      </c>
      <c r="M133" s="131">
        <v>574.45000000000005</v>
      </c>
      <c r="N133" s="151">
        <v>10620000</v>
      </c>
      <c r="O133" s="344">
        <v>-1.6894237445035872E-2</v>
      </c>
    </row>
    <row r="134" spans="1:15" ht="15">
      <c r="A134" s="130">
        <v>124</v>
      </c>
      <c r="B134" s="114" t="s">
        <v>1936</v>
      </c>
      <c r="C134" s="130" t="s">
        <v>1153</v>
      </c>
      <c r="D134" s="135">
        <v>782</v>
      </c>
      <c r="E134" s="135">
        <v>785.65</v>
      </c>
      <c r="F134" s="136">
        <v>767.65</v>
      </c>
      <c r="G134" s="136">
        <v>753.3</v>
      </c>
      <c r="H134" s="136">
        <v>735.3</v>
      </c>
      <c r="I134" s="136">
        <v>800</v>
      </c>
      <c r="J134" s="136">
        <v>818</v>
      </c>
      <c r="K134" s="136">
        <v>832.35</v>
      </c>
      <c r="L134" s="131">
        <v>803.65</v>
      </c>
      <c r="M134" s="131">
        <v>771.3</v>
      </c>
      <c r="N134" s="151">
        <v>2307900</v>
      </c>
      <c r="O134" s="344">
        <v>-2.6572187776793623E-2</v>
      </c>
    </row>
    <row r="135" spans="1:15" ht="15">
      <c r="A135" s="130">
        <v>125</v>
      </c>
      <c r="B135" s="114" t="s">
        <v>1942</v>
      </c>
      <c r="C135" s="130" t="s">
        <v>351</v>
      </c>
      <c r="D135" s="135">
        <v>434.1</v>
      </c>
      <c r="E135" s="135">
        <v>431.38333333333338</v>
      </c>
      <c r="F135" s="136">
        <v>426.26666666666677</v>
      </c>
      <c r="G135" s="136">
        <v>418.43333333333339</v>
      </c>
      <c r="H135" s="136">
        <v>413.31666666666678</v>
      </c>
      <c r="I135" s="136">
        <v>439.21666666666675</v>
      </c>
      <c r="J135" s="136">
        <v>444.33333333333343</v>
      </c>
      <c r="K135" s="136">
        <v>452.16666666666674</v>
      </c>
      <c r="L135" s="131">
        <v>436.5</v>
      </c>
      <c r="M135" s="131">
        <v>423.55</v>
      </c>
      <c r="N135" s="151">
        <v>1706400</v>
      </c>
      <c r="O135" s="344">
        <v>-3.8539553752535496E-2</v>
      </c>
    </row>
    <row r="136" spans="1:15" ht="15">
      <c r="A136" s="130">
        <v>126</v>
      </c>
      <c r="B136" s="114" t="s">
        <v>1936</v>
      </c>
      <c r="C136" s="130" t="s">
        <v>1831</v>
      </c>
      <c r="D136" s="135">
        <v>920.55</v>
      </c>
      <c r="E136" s="135">
        <v>916.94999999999993</v>
      </c>
      <c r="F136" s="136">
        <v>907.44999999999982</v>
      </c>
      <c r="G136" s="136">
        <v>894.34999999999991</v>
      </c>
      <c r="H136" s="136">
        <v>884.8499999999998</v>
      </c>
      <c r="I136" s="136">
        <v>930.04999999999984</v>
      </c>
      <c r="J136" s="136">
        <v>939.55000000000007</v>
      </c>
      <c r="K136" s="136">
        <v>952.64999999999986</v>
      </c>
      <c r="L136" s="131">
        <v>926.45</v>
      </c>
      <c r="M136" s="131">
        <v>903.85</v>
      </c>
      <c r="N136" s="151">
        <v>645000</v>
      </c>
      <c r="O136" s="344">
        <v>-7.0872947277441659E-2</v>
      </c>
    </row>
    <row r="137" spans="1:15" ht="15">
      <c r="A137" s="130">
        <v>127</v>
      </c>
      <c r="B137" s="114" t="s">
        <v>1949</v>
      </c>
      <c r="C137" s="130" t="s">
        <v>117</v>
      </c>
      <c r="D137" s="135">
        <v>928.65</v>
      </c>
      <c r="E137" s="135">
        <v>930.78333333333342</v>
      </c>
      <c r="F137" s="136">
        <v>919.56666666666683</v>
      </c>
      <c r="G137" s="136">
        <v>910.48333333333346</v>
      </c>
      <c r="H137" s="136">
        <v>899.26666666666688</v>
      </c>
      <c r="I137" s="136">
        <v>939.86666666666679</v>
      </c>
      <c r="J137" s="136">
        <v>951.08333333333326</v>
      </c>
      <c r="K137" s="136">
        <v>960.16666666666674</v>
      </c>
      <c r="L137" s="131">
        <v>942</v>
      </c>
      <c r="M137" s="131">
        <v>921.7</v>
      </c>
      <c r="N137" s="151">
        <v>3812400</v>
      </c>
      <c r="O137" s="344">
        <v>6.4945350863297958E-3</v>
      </c>
    </row>
    <row r="138" spans="1:15" ht="15">
      <c r="A138" s="130">
        <v>128</v>
      </c>
      <c r="B138" s="114" t="s">
        <v>1940</v>
      </c>
      <c r="C138" s="130" t="s">
        <v>118</v>
      </c>
      <c r="D138" s="135">
        <v>166.05</v>
      </c>
      <c r="E138" s="135">
        <v>166.21666666666667</v>
      </c>
      <c r="F138" s="136">
        <v>163.53333333333333</v>
      </c>
      <c r="G138" s="136">
        <v>161.01666666666665</v>
      </c>
      <c r="H138" s="136">
        <v>158.33333333333331</v>
      </c>
      <c r="I138" s="136">
        <v>168.73333333333335</v>
      </c>
      <c r="J138" s="136">
        <v>171.41666666666669</v>
      </c>
      <c r="K138" s="136">
        <v>173.93333333333337</v>
      </c>
      <c r="L138" s="131">
        <v>168.9</v>
      </c>
      <c r="M138" s="131">
        <v>163.69999999999999</v>
      </c>
      <c r="N138" s="151">
        <v>31030800</v>
      </c>
      <c r="O138" s="344">
        <v>-3.5691406607486044E-3</v>
      </c>
    </row>
    <row r="139" spans="1:15" ht="15">
      <c r="A139" s="130">
        <v>129</v>
      </c>
      <c r="B139" s="114" t="s">
        <v>1940</v>
      </c>
      <c r="C139" s="130" t="s">
        <v>119</v>
      </c>
      <c r="D139" s="135">
        <v>57755.199999999997</v>
      </c>
      <c r="E139" s="135">
        <v>57835.049999999996</v>
      </c>
      <c r="F139" s="136">
        <v>57335.149999999994</v>
      </c>
      <c r="G139" s="136">
        <v>56915.1</v>
      </c>
      <c r="H139" s="136">
        <v>56415.199999999997</v>
      </c>
      <c r="I139" s="136">
        <v>58255.099999999991</v>
      </c>
      <c r="J139" s="136">
        <v>58755</v>
      </c>
      <c r="K139" s="136">
        <v>59175.049999999988</v>
      </c>
      <c r="L139" s="131">
        <v>58334.95</v>
      </c>
      <c r="M139" s="131">
        <v>57415</v>
      </c>
      <c r="N139" s="151">
        <v>41410</v>
      </c>
      <c r="O139" s="344">
        <v>3.6354823073194379E-3</v>
      </c>
    </row>
    <row r="140" spans="1:15" ht="15">
      <c r="A140" s="130">
        <v>130</v>
      </c>
      <c r="B140" s="114" t="s">
        <v>1936</v>
      </c>
      <c r="C140" s="130" t="s">
        <v>1192</v>
      </c>
      <c r="D140" s="135">
        <v>73.75</v>
      </c>
      <c r="E140" s="135">
        <v>73.533333333333331</v>
      </c>
      <c r="F140" s="136">
        <v>72.61666666666666</v>
      </c>
      <c r="G140" s="136">
        <v>71.483333333333334</v>
      </c>
      <c r="H140" s="136">
        <v>70.566666666666663</v>
      </c>
      <c r="I140" s="136">
        <v>74.666666666666657</v>
      </c>
      <c r="J140" s="136">
        <v>75.583333333333343</v>
      </c>
      <c r="K140" s="136">
        <v>76.716666666666654</v>
      </c>
      <c r="L140" s="131">
        <v>74.45</v>
      </c>
      <c r="M140" s="131">
        <v>72.400000000000006</v>
      </c>
      <c r="N140" s="151">
        <v>4032000</v>
      </c>
      <c r="O140" s="344">
        <v>-1.5384615384615385E-2</v>
      </c>
    </row>
    <row r="141" spans="1:15" ht="15">
      <c r="A141" s="130">
        <v>131</v>
      </c>
      <c r="B141" s="114" t="s">
        <v>1942</v>
      </c>
      <c r="C141" s="130" t="s">
        <v>1208</v>
      </c>
      <c r="D141" s="135">
        <v>591.5</v>
      </c>
      <c r="E141" s="135">
        <v>593.4666666666667</v>
      </c>
      <c r="F141" s="136">
        <v>586.38333333333344</v>
      </c>
      <c r="G141" s="136">
        <v>581.26666666666677</v>
      </c>
      <c r="H141" s="136">
        <v>574.18333333333351</v>
      </c>
      <c r="I141" s="136">
        <v>598.58333333333337</v>
      </c>
      <c r="J141" s="136">
        <v>605.66666666666663</v>
      </c>
      <c r="K141" s="136">
        <v>610.7833333333333</v>
      </c>
      <c r="L141" s="131">
        <v>600.54999999999995</v>
      </c>
      <c r="M141" s="131">
        <v>588.35</v>
      </c>
      <c r="N141" s="151">
        <v>2517000</v>
      </c>
      <c r="O141" s="344">
        <v>0.18922749822820695</v>
      </c>
    </row>
    <row r="142" spans="1:15" ht="15">
      <c r="A142" s="130">
        <v>132</v>
      </c>
      <c r="B142" s="114" t="s">
        <v>1936</v>
      </c>
      <c r="C142" s="130" t="s">
        <v>1223</v>
      </c>
      <c r="D142" s="135">
        <v>52.85</v>
      </c>
      <c r="E142" s="135">
        <v>53.366666666666667</v>
      </c>
      <c r="F142" s="136">
        <v>51.733333333333334</v>
      </c>
      <c r="G142" s="136">
        <v>50.616666666666667</v>
      </c>
      <c r="H142" s="136">
        <v>48.983333333333334</v>
      </c>
      <c r="I142" s="136">
        <v>54.483333333333334</v>
      </c>
      <c r="J142" s="136">
        <v>56.116666666666674</v>
      </c>
      <c r="K142" s="136">
        <v>57.233333333333334</v>
      </c>
      <c r="L142" s="131">
        <v>55</v>
      </c>
      <c r="M142" s="131">
        <v>52.25</v>
      </c>
      <c r="N142" s="151">
        <v>32920000</v>
      </c>
      <c r="O142" s="344">
        <v>8.9777542372881353E-2</v>
      </c>
    </row>
    <row r="143" spans="1:15" ht="15">
      <c r="A143" s="130">
        <v>133</v>
      </c>
      <c r="B143" s="114" t="s">
        <v>1936</v>
      </c>
      <c r="C143" s="130" t="s">
        <v>366</v>
      </c>
      <c r="D143" s="135">
        <v>60.15</v>
      </c>
      <c r="E143" s="135">
        <v>60.18333333333333</v>
      </c>
      <c r="F143" s="136">
        <v>58.816666666666663</v>
      </c>
      <c r="G143" s="136">
        <v>57.483333333333334</v>
      </c>
      <c r="H143" s="136">
        <v>56.116666666666667</v>
      </c>
      <c r="I143" s="136">
        <v>61.516666666666659</v>
      </c>
      <c r="J143" s="136">
        <v>62.883333333333319</v>
      </c>
      <c r="K143" s="136">
        <v>64.216666666666654</v>
      </c>
      <c r="L143" s="131">
        <v>61.55</v>
      </c>
      <c r="M143" s="131">
        <v>58.85</v>
      </c>
      <c r="N143" s="151">
        <v>39152000</v>
      </c>
      <c r="O143" s="344">
        <v>2.9882154882154881E-2</v>
      </c>
    </row>
    <row r="144" spans="1:15" ht="15">
      <c r="A144" s="130">
        <v>134</v>
      </c>
      <c r="B144" s="114" t="s">
        <v>1948</v>
      </c>
      <c r="C144" s="130" t="s">
        <v>240</v>
      </c>
      <c r="D144" s="135">
        <v>107.05</v>
      </c>
      <c r="E144" s="135">
        <v>105.38333333333333</v>
      </c>
      <c r="F144" s="136">
        <v>102.16666666666666</v>
      </c>
      <c r="G144" s="136">
        <v>97.283333333333331</v>
      </c>
      <c r="H144" s="136">
        <v>94.066666666666663</v>
      </c>
      <c r="I144" s="136">
        <v>110.26666666666665</v>
      </c>
      <c r="J144" s="136">
        <v>113.48333333333332</v>
      </c>
      <c r="K144" s="136">
        <v>118.36666666666665</v>
      </c>
      <c r="L144" s="131">
        <v>108.6</v>
      </c>
      <c r="M144" s="131">
        <v>100.5</v>
      </c>
      <c r="N144" s="151">
        <v>45816000</v>
      </c>
      <c r="O144" s="344">
        <v>-2.7013251783893986E-2</v>
      </c>
    </row>
    <row r="145" spans="1:15" ht="15">
      <c r="A145" s="130">
        <v>135</v>
      </c>
      <c r="B145" s="114" t="s">
        <v>1936</v>
      </c>
      <c r="C145" s="130" t="s">
        <v>1241</v>
      </c>
      <c r="D145" s="135">
        <v>10743.75</v>
      </c>
      <c r="E145" s="135">
        <v>10691.75</v>
      </c>
      <c r="F145" s="136">
        <v>10602</v>
      </c>
      <c r="G145" s="136">
        <v>10460.25</v>
      </c>
      <c r="H145" s="136">
        <v>10370.5</v>
      </c>
      <c r="I145" s="136">
        <v>10833.5</v>
      </c>
      <c r="J145" s="136">
        <v>10923.25</v>
      </c>
      <c r="K145" s="136">
        <v>11065</v>
      </c>
      <c r="L145" s="131">
        <v>10781.5</v>
      </c>
      <c r="M145" s="131">
        <v>10550</v>
      </c>
      <c r="N145" s="151">
        <v>360950</v>
      </c>
      <c r="O145" s="344">
        <v>-4.6745015185527532E-2</v>
      </c>
    </row>
    <row r="146" spans="1:15" ht="15">
      <c r="A146" s="130">
        <v>136</v>
      </c>
      <c r="B146" s="114" t="s">
        <v>1937</v>
      </c>
      <c r="C146" s="130" t="s">
        <v>120</v>
      </c>
      <c r="D146" s="135">
        <v>25.05</v>
      </c>
      <c r="E146" s="135">
        <v>25.05</v>
      </c>
      <c r="F146" s="136">
        <v>24.900000000000002</v>
      </c>
      <c r="G146" s="136">
        <v>24.75</v>
      </c>
      <c r="H146" s="136">
        <v>24.6</v>
      </c>
      <c r="I146" s="136">
        <v>25.200000000000003</v>
      </c>
      <c r="J146" s="136">
        <v>25.35</v>
      </c>
      <c r="K146" s="136">
        <v>25.500000000000004</v>
      </c>
      <c r="L146" s="131">
        <v>25.2</v>
      </c>
      <c r="M146" s="131">
        <v>24.9</v>
      </c>
      <c r="N146" s="151">
        <v>24975000</v>
      </c>
      <c r="O146" s="344">
        <v>-1.1752136752136752E-2</v>
      </c>
    </row>
    <row r="147" spans="1:15" ht="15">
      <c r="A147" s="130">
        <v>137</v>
      </c>
      <c r="B147" s="114" t="s">
        <v>1949</v>
      </c>
      <c r="C147" s="130" t="s">
        <v>1254</v>
      </c>
      <c r="D147" s="135">
        <v>1339.95</v>
      </c>
      <c r="E147" s="135">
        <v>1338.6333333333332</v>
      </c>
      <c r="F147" s="136">
        <v>1329.2666666666664</v>
      </c>
      <c r="G147" s="136">
        <v>1318.5833333333333</v>
      </c>
      <c r="H147" s="136">
        <v>1309.2166666666665</v>
      </c>
      <c r="I147" s="136">
        <v>1349.3166666666664</v>
      </c>
      <c r="J147" s="136">
        <v>1358.6833333333332</v>
      </c>
      <c r="K147" s="136">
        <v>1369.3666666666663</v>
      </c>
      <c r="L147" s="131">
        <v>1348</v>
      </c>
      <c r="M147" s="131">
        <v>1327.95</v>
      </c>
      <c r="N147" s="151">
        <v>1229250</v>
      </c>
      <c r="O147" s="344">
        <v>-1.9736842105263157E-2</v>
      </c>
    </row>
    <row r="148" spans="1:15" ht="15">
      <c r="A148" s="130">
        <v>138</v>
      </c>
      <c r="B148" s="114" t="s">
        <v>1950</v>
      </c>
      <c r="C148" s="130" t="s">
        <v>121</v>
      </c>
      <c r="D148" s="135">
        <v>108.65</v>
      </c>
      <c r="E148" s="135">
        <v>108.7</v>
      </c>
      <c r="F148" s="136">
        <v>107.60000000000001</v>
      </c>
      <c r="G148" s="136">
        <v>106.55000000000001</v>
      </c>
      <c r="H148" s="136">
        <v>105.45000000000002</v>
      </c>
      <c r="I148" s="136">
        <v>109.75</v>
      </c>
      <c r="J148" s="136">
        <v>110.85</v>
      </c>
      <c r="K148" s="136">
        <v>111.89999999999999</v>
      </c>
      <c r="L148" s="131">
        <v>109.8</v>
      </c>
      <c r="M148" s="131">
        <v>107.65</v>
      </c>
      <c r="N148" s="151">
        <v>15336000</v>
      </c>
      <c r="O148" s="344">
        <v>2.8985507246376812E-2</v>
      </c>
    </row>
    <row r="149" spans="1:15" ht="15">
      <c r="A149" s="130">
        <v>139</v>
      </c>
      <c r="B149" s="114" t="s">
        <v>1937</v>
      </c>
      <c r="C149" s="130" t="s">
        <v>122</v>
      </c>
      <c r="D149" s="135">
        <v>147.44999999999999</v>
      </c>
      <c r="E149" s="135">
        <v>146.98333333333332</v>
      </c>
      <c r="F149" s="136">
        <v>143.46666666666664</v>
      </c>
      <c r="G149" s="136">
        <v>139.48333333333332</v>
      </c>
      <c r="H149" s="136">
        <v>135.96666666666664</v>
      </c>
      <c r="I149" s="136">
        <v>150.96666666666664</v>
      </c>
      <c r="J149" s="136">
        <v>154.48333333333335</v>
      </c>
      <c r="K149" s="136">
        <v>158.46666666666664</v>
      </c>
      <c r="L149" s="131">
        <v>150.5</v>
      </c>
      <c r="M149" s="131">
        <v>143</v>
      </c>
      <c r="N149" s="151">
        <v>35160000</v>
      </c>
      <c r="O149" s="344">
        <v>-7.7843054972723452E-2</v>
      </c>
    </row>
    <row r="150" spans="1:15" ht="15">
      <c r="A150" s="130">
        <v>140</v>
      </c>
      <c r="B150" s="114" t="s">
        <v>1949</v>
      </c>
      <c r="C150" s="130" t="s">
        <v>123</v>
      </c>
      <c r="D150" s="135">
        <v>3426.1</v>
      </c>
      <c r="E150" s="135">
        <v>3455.3999999999996</v>
      </c>
      <c r="F150" s="136">
        <v>3392.8499999999995</v>
      </c>
      <c r="G150" s="136">
        <v>3359.6</v>
      </c>
      <c r="H150" s="136">
        <v>3297.0499999999997</v>
      </c>
      <c r="I150" s="136">
        <v>3488.6499999999992</v>
      </c>
      <c r="J150" s="136">
        <v>3551.1999999999994</v>
      </c>
      <c r="K150" s="136">
        <v>3584.4499999999989</v>
      </c>
      <c r="L150" s="131">
        <v>3517.95</v>
      </c>
      <c r="M150" s="131">
        <v>3422.15</v>
      </c>
      <c r="N150" s="151">
        <v>195300</v>
      </c>
      <c r="O150" s="344">
        <v>3.662420382165605E-2</v>
      </c>
    </row>
    <row r="151" spans="1:15" ht="15">
      <c r="A151" s="130">
        <v>141</v>
      </c>
      <c r="B151" s="114" t="s">
        <v>1945</v>
      </c>
      <c r="C151" s="130" t="s">
        <v>204</v>
      </c>
      <c r="D151" s="135">
        <v>174.65</v>
      </c>
      <c r="E151" s="135">
        <v>175.20000000000002</v>
      </c>
      <c r="F151" s="136">
        <v>171.10000000000002</v>
      </c>
      <c r="G151" s="136">
        <v>167.55</v>
      </c>
      <c r="H151" s="136">
        <v>163.45000000000002</v>
      </c>
      <c r="I151" s="136">
        <v>178.75000000000003</v>
      </c>
      <c r="J151" s="136">
        <v>182.85</v>
      </c>
      <c r="K151" s="136">
        <v>186.40000000000003</v>
      </c>
      <c r="L151" s="131">
        <v>179.3</v>
      </c>
      <c r="M151" s="131">
        <v>171.65</v>
      </c>
      <c r="N151" s="151">
        <v>9598776</v>
      </c>
      <c r="O151" s="344">
        <v>0.17032739328636551</v>
      </c>
    </row>
    <row r="152" spans="1:15" ht="15">
      <c r="A152" s="130">
        <v>142</v>
      </c>
      <c r="B152" s="114" t="s">
        <v>1945</v>
      </c>
      <c r="C152" s="130" t="s">
        <v>124</v>
      </c>
      <c r="D152" s="135">
        <v>148.35</v>
      </c>
      <c r="E152" s="135">
        <v>147.43333333333334</v>
      </c>
      <c r="F152" s="136">
        <v>144.36666666666667</v>
      </c>
      <c r="G152" s="136">
        <v>140.38333333333333</v>
      </c>
      <c r="H152" s="136">
        <v>137.31666666666666</v>
      </c>
      <c r="I152" s="136">
        <v>151.41666666666669</v>
      </c>
      <c r="J152" s="136">
        <v>154.48333333333335</v>
      </c>
      <c r="K152" s="136">
        <v>158.4666666666667</v>
      </c>
      <c r="L152" s="131">
        <v>150.5</v>
      </c>
      <c r="M152" s="131">
        <v>143.44999999999999</v>
      </c>
      <c r="N152" s="151">
        <v>39967500</v>
      </c>
      <c r="O152" s="344">
        <v>0.18409065659371182</v>
      </c>
    </row>
    <row r="153" spans="1:15" ht="15">
      <c r="A153" s="130">
        <v>143</v>
      </c>
      <c r="B153" s="114" t="s">
        <v>1939</v>
      </c>
      <c r="C153" s="130" t="s">
        <v>125</v>
      </c>
      <c r="D153" s="135">
        <v>98.4</v>
      </c>
      <c r="E153" s="135">
        <v>97.616666666666674</v>
      </c>
      <c r="F153" s="136">
        <v>96.133333333333354</v>
      </c>
      <c r="G153" s="136">
        <v>93.866666666666674</v>
      </c>
      <c r="H153" s="136">
        <v>92.383333333333354</v>
      </c>
      <c r="I153" s="136">
        <v>99.883333333333354</v>
      </c>
      <c r="J153" s="136">
        <v>101.36666666666667</v>
      </c>
      <c r="K153" s="136">
        <v>103.63333333333335</v>
      </c>
      <c r="L153" s="131">
        <v>99.1</v>
      </c>
      <c r="M153" s="131">
        <v>95.35</v>
      </c>
      <c r="N153" s="151">
        <v>15358000</v>
      </c>
      <c r="O153" s="344">
        <v>6.3499757634512849E-2</v>
      </c>
    </row>
    <row r="154" spans="1:15" ht="15">
      <c r="A154" s="130">
        <v>144</v>
      </c>
      <c r="B154" s="114" t="s">
        <v>1934</v>
      </c>
      <c r="C154" s="130" t="s">
        <v>228</v>
      </c>
      <c r="D154" s="135">
        <v>23952.1</v>
      </c>
      <c r="E154" s="135">
        <v>23997</v>
      </c>
      <c r="F154" s="136">
        <v>23796.799999999999</v>
      </c>
      <c r="G154" s="136">
        <v>23641.5</v>
      </c>
      <c r="H154" s="136">
        <v>23441.3</v>
      </c>
      <c r="I154" s="136">
        <v>24152.3</v>
      </c>
      <c r="J154" s="136">
        <v>24352.499999999996</v>
      </c>
      <c r="K154" s="136">
        <v>24507.8</v>
      </c>
      <c r="L154" s="131">
        <v>24197.200000000001</v>
      </c>
      <c r="M154" s="131">
        <v>23841.7</v>
      </c>
      <c r="N154" s="151">
        <v>118125</v>
      </c>
      <c r="O154" s="344">
        <v>-1.6649323621227889E-2</v>
      </c>
    </row>
    <row r="155" spans="1:15" ht="15">
      <c r="A155" s="130">
        <v>145</v>
      </c>
      <c r="B155" s="114" t="s">
        <v>1936</v>
      </c>
      <c r="C155" s="130" t="s">
        <v>348</v>
      </c>
      <c r="D155" s="135">
        <v>81.05</v>
      </c>
      <c r="E155" s="135">
        <v>80.433333333333323</v>
      </c>
      <c r="F155" s="136">
        <v>78.46666666666664</v>
      </c>
      <c r="G155" s="136">
        <v>75.883333333333312</v>
      </c>
      <c r="H155" s="136">
        <v>73.916666666666629</v>
      </c>
      <c r="I155" s="136">
        <v>83.016666666666652</v>
      </c>
      <c r="J155" s="136">
        <v>84.98333333333332</v>
      </c>
      <c r="K155" s="136">
        <v>87.566666666666663</v>
      </c>
      <c r="L155" s="131">
        <v>82.4</v>
      </c>
      <c r="M155" s="131">
        <v>77.849999999999994</v>
      </c>
      <c r="N155" s="151">
        <v>11264500</v>
      </c>
      <c r="O155" s="344">
        <v>-2.0903954802259886E-2</v>
      </c>
    </row>
    <row r="156" spans="1:15" ht="15">
      <c r="A156" s="130">
        <v>146</v>
      </c>
      <c r="B156" s="114" t="s">
        <v>1938</v>
      </c>
      <c r="C156" s="130" t="s">
        <v>206</v>
      </c>
      <c r="D156" s="135">
        <v>2606.6999999999998</v>
      </c>
      <c r="E156" s="135">
        <v>2611.2333333333331</v>
      </c>
      <c r="F156" s="136">
        <v>2582.4666666666662</v>
      </c>
      <c r="G156" s="136">
        <v>2558.2333333333331</v>
      </c>
      <c r="H156" s="136">
        <v>2529.4666666666662</v>
      </c>
      <c r="I156" s="136">
        <v>2635.4666666666662</v>
      </c>
      <c r="J156" s="136">
        <v>2664.2333333333336</v>
      </c>
      <c r="K156" s="136">
        <v>2688.4666666666662</v>
      </c>
      <c r="L156" s="131">
        <v>2640</v>
      </c>
      <c r="M156" s="131">
        <v>2587</v>
      </c>
      <c r="N156" s="151">
        <v>3429210</v>
      </c>
      <c r="O156" s="344">
        <v>-2.6742093083054769E-2</v>
      </c>
    </row>
    <row r="157" spans="1:15" ht="15">
      <c r="A157" s="130">
        <v>147</v>
      </c>
      <c r="B157" s="114" t="s">
        <v>1945</v>
      </c>
      <c r="C157" s="130" t="s">
        <v>126</v>
      </c>
      <c r="D157" s="135">
        <v>242.95</v>
      </c>
      <c r="E157" s="135">
        <v>241.78333333333333</v>
      </c>
      <c r="F157" s="136">
        <v>240.06666666666666</v>
      </c>
      <c r="G157" s="136">
        <v>237.18333333333334</v>
      </c>
      <c r="H157" s="136">
        <v>235.46666666666667</v>
      </c>
      <c r="I157" s="136">
        <v>244.66666666666666</v>
      </c>
      <c r="J157" s="136">
        <v>246.3833333333333</v>
      </c>
      <c r="K157" s="136">
        <v>249.26666666666665</v>
      </c>
      <c r="L157" s="131">
        <v>243.5</v>
      </c>
      <c r="M157" s="131">
        <v>238.9</v>
      </c>
      <c r="N157" s="151">
        <v>11874000</v>
      </c>
      <c r="O157" s="344">
        <v>3.0410542321338066E-3</v>
      </c>
    </row>
    <row r="158" spans="1:15" ht="15">
      <c r="A158" s="130">
        <v>148</v>
      </c>
      <c r="B158" s="114" t="s">
        <v>1942</v>
      </c>
      <c r="C158" s="130" t="s">
        <v>127</v>
      </c>
      <c r="D158" s="135">
        <v>111.2</v>
      </c>
      <c r="E158" s="135">
        <v>110.39999999999999</v>
      </c>
      <c r="F158" s="136">
        <v>108.34999999999998</v>
      </c>
      <c r="G158" s="136">
        <v>105.49999999999999</v>
      </c>
      <c r="H158" s="136">
        <v>103.44999999999997</v>
      </c>
      <c r="I158" s="136">
        <v>113.24999999999999</v>
      </c>
      <c r="J158" s="136">
        <v>115.3</v>
      </c>
      <c r="K158" s="136">
        <v>118.14999999999999</v>
      </c>
      <c r="L158" s="131">
        <v>112.45</v>
      </c>
      <c r="M158" s="131">
        <v>107.55</v>
      </c>
      <c r="N158" s="151">
        <v>30305600</v>
      </c>
      <c r="O158" s="344">
        <v>9.4001790510295433E-2</v>
      </c>
    </row>
    <row r="159" spans="1:15" ht="15">
      <c r="A159" s="130">
        <v>149</v>
      </c>
      <c r="B159" s="114" t="s">
        <v>1941</v>
      </c>
      <c r="C159" s="130" t="s">
        <v>205</v>
      </c>
      <c r="D159" s="135">
        <v>1183.4000000000001</v>
      </c>
      <c r="E159" s="135">
        <v>1168.8333333333333</v>
      </c>
      <c r="F159" s="136">
        <v>1149.6666666666665</v>
      </c>
      <c r="G159" s="136">
        <v>1115.9333333333332</v>
      </c>
      <c r="H159" s="136">
        <v>1096.7666666666664</v>
      </c>
      <c r="I159" s="136">
        <v>1202.5666666666666</v>
      </c>
      <c r="J159" s="136">
        <v>1221.7333333333331</v>
      </c>
      <c r="K159" s="136">
        <v>1255.4666666666667</v>
      </c>
      <c r="L159" s="131">
        <v>1188</v>
      </c>
      <c r="M159" s="131">
        <v>1135.0999999999999</v>
      </c>
      <c r="N159" s="151">
        <v>2327000</v>
      </c>
      <c r="O159" s="344">
        <v>2.2183175927959587E-2</v>
      </c>
    </row>
    <row r="160" spans="1:15" ht="15">
      <c r="A160" s="130">
        <v>150</v>
      </c>
      <c r="B160" s="114" t="s">
        <v>1939</v>
      </c>
      <c r="C160" s="130" t="s">
        <v>128</v>
      </c>
      <c r="D160" s="135">
        <v>85.35</v>
      </c>
      <c r="E160" s="135">
        <v>85.083333333333329</v>
      </c>
      <c r="F160" s="136">
        <v>83.766666666666652</v>
      </c>
      <c r="G160" s="136">
        <v>82.183333333333323</v>
      </c>
      <c r="H160" s="136">
        <v>80.866666666666646</v>
      </c>
      <c r="I160" s="136">
        <v>86.666666666666657</v>
      </c>
      <c r="J160" s="136">
        <v>87.983333333333348</v>
      </c>
      <c r="K160" s="136">
        <v>89.566666666666663</v>
      </c>
      <c r="L160" s="131">
        <v>86.4</v>
      </c>
      <c r="M160" s="131">
        <v>83.5</v>
      </c>
      <c r="N160" s="151">
        <v>111412000</v>
      </c>
      <c r="O160" s="344">
        <v>2.2550594282043045E-2</v>
      </c>
    </row>
    <row r="161" spans="1:15" ht="15">
      <c r="A161" s="130">
        <v>151</v>
      </c>
      <c r="B161" s="114" t="s">
        <v>1937</v>
      </c>
      <c r="C161" s="130" t="s">
        <v>129</v>
      </c>
      <c r="D161" s="135">
        <v>189.35</v>
      </c>
      <c r="E161" s="135">
        <v>189.6</v>
      </c>
      <c r="F161" s="136">
        <v>187.75</v>
      </c>
      <c r="G161" s="136">
        <v>186.15</v>
      </c>
      <c r="H161" s="136">
        <v>184.3</v>
      </c>
      <c r="I161" s="136">
        <v>191.2</v>
      </c>
      <c r="J161" s="136">
        <v>193.04999999999995</v>
      </c>
      <c r="K161" s="136">
        <v>194.64999999999998</v>
      </c>
      <c r="L161" s="131">
        <v>191.45</v>
      </c>
      <c r="M161" s="131">
        <v>188</v>
      </c>
      <c r="N161" s="151">
        <v>14732000</v>
      </c>
      <c r="O161" s="344">
        <v>5.8029301924734274E-2</v>
      </c>
    </row>
    <row r="162" spans="1:15" ht="15">
      <c r="A162" s="130">
        <v>152</v>
      </c>
      <c r="B162" s="114" t="s">
        <v>1936</v>
      </c>
      <c r="C162" s="130" t="s">
        <v>1365</v>
      </c>
      <c r="D162" s="135">
        <v>1628.35</v>
      </c>
      <c r="E162" s="135">
        <v>1629.8999999999999</v>
      </c>
      <c r="F162" s="136">
        <v>1601.5499999999997</v>
      </c>
      <c r="G162" s="136">
        <v>1574.7499999999998</v>
      </c>
      <c r="H162" s="136">
        <v>1546.3999999999996</v>
      </c>
      <c r="I162" s="136">
        <v>1656.6999999999998</v>
      </c>
      <c r="J162" s="136">
        <v>1685.0499999999997</v>
      </c>
      <c r="K162" s="136">
        <v>1711.85</v>
      </c>
      <c r="L162" s="131">
        <v>1658.25</v>
      </c>
      <c r="M162" s="131">
        <v>1603.1</v>
      </c>
      <c r="N162" s="151">
        <v>1251600</v>
      </c>
      <c r="O162" s="344">
        <v>-3.3662754786905495E-2</v>
      </c>
    </row>
    <row r="163" spans="1:15" ht="15">
      <c r="A163" s="130">
        <v>153</v>
      </c>
      <c r="B163" s="114" t="s">
        <v>1935</v>
      </c>
      <c r="C163" s="130" t="s">
        <v>211</v>
      </c>
      <c r="D163" s="135">
        <v>730.65</v>
      </c>
      <c r="E163" s="135">
        <v>731.76666666666677</v>
      </c>
      <c r="F163" s="136">
        <v>723.88333333333355</v>
      </c>
      <c r="G163" s="136">
        <v>717.11666666666679</v>
      </c>
      <c r="H163" s="136">
        <v>709.23333333333358</v>
      </c>
      <c r="I163" s="136">
        <v>738.53333333333353</v>
      </c>
      <c r="J163" s="136">
        <v>746.41666666666674</v>
      </c>
      <c r="K163" s="136">
        <v>753.18333333333351</v>
      </c>
      <c r="L163" s="131">
        <v>739.65</v>
      </c>
      <c r="M163" s="131">
        <v>725</v>
      </c>
      <c r="N163" s="151">
        <v>934400</v>
      </c>
      <c r="O163" s="344">
        <v>1.7152658662092624E-3</v>
      </c>
    </row>
    <row r="164" spans="1:15" ht="15">
      <c r="A164" s="130">
        <v>154</v>
      </c>
      <c r="B164" s="114" t="s">
        <v>1936</v>
      </c>
      <c r="C164" s="130" t="s">
        <v>1387</v>
      </c>
      <c r="D164" s="135">
        <v>811.7</v>
      </c>
      <c r="E164" s="135">
        <v>815.01666666666677</v>
      </c>
      <c r="F164" s="136">
        <v>805.08333333333348</v>
      </c>
      <c r="G164" s="136">
        <v>798.4666666666667</v>
      </c>
      <c r="H164" s="136">
        <v>788.53333333333342</v>
      </c>
      <c r="I164" s="136">
        <v>821.63333333333355</v>
      </c>
      <c r="J164" s="136">
        <v>831.56666666666672</v>
      </c>
      <c r="K164" s="136">
        <v>838.18333333333362</v>
      </c>
      <c r="L164" s="131">
        <v>824.95</v>
      </c>
      <c r="M164" s="131">
        <v>808.4</v>
      </c>
      <c r="N164" s="151">
        <v>3281600</v>
      </c>
      <c r="O164" s="344">
        <v>-1.9364092756394932E-2</v>
      </c>
    </row>
    <row r="165" spans="1:15" ht="15">
      <c r="A165" s="130">
        <v>155</v>
      </c>
      <c r="B165" s="114" t="s">
        <v>1939</v>
      </c>
      <c r="C165" s="130" t="s">
        <v>1877</v>
      </c>
      <c r="D165" s="135">
        <v>629.6</v>
      </c>
      <c r="E165" s="135">
        <v>632.08333333333337</v>
      </c>
      <c r="F165" s="136">
        <v>622.61666666666679</v>
      </c>
      <c r="G165" s="136">
        <v>615.63333333333344</v>
      </c>
      <c r="H165" s="136">
        <v>606.16666666666686</v>
      </c>
      <c r="I165" s="136">
        <v>639.06666666666672</v>
      </c>
      <c r="J165" s="136">
        <v>648.53333333333319</v>
      </c>
      <c r="K165" s="136">
        <v>655.51666666666665</v>
      </c>
      <c r="L165" s="131">
        <v>641.54999999999995</v>
      </c>
      <c r="M165" s="131">
        <v>625.1</v>
      </c>
      <c r="N165" s="151">
        <v>6580800</v>
      </c>
      <c r="O165" s="344">
        <v>-5.8055650979045005E-2</v>
      </c>
    </row>
    <row r="166" spans="1:15" ht="15">
      <c r="A166" s="130">
        <v>157</v>
      </c>
      <c r="B166" s="114" t="s">
        <v>1937</v>
      </c>
      <c r="C166" s="130" t="s">
        <v>132</v>
      </c>
      <c r="D166" s="135">
        <v>135.25</v>
      </c>
      <c r="E166" s="135">
        <v>134.06666666666666</v>
      </c>
      <c r="F166" s="136">
        <v>132.18333333333334</v>
      </c>
      <c r="G166" s="136">
        <v>129.11666666666667</v>
      </c>
      <c r="H166" s="136">
        <v>127.23333333333335</v>
      </c>
      <c r="I166" s="136">
        <v>137.13333333333333</v>
      </c>
      <c r="J166" s="136">
        <v>139.01666666666665</v>
      </c>
      <c r="K166" s="136">
        <v>142.08333333333331</v>
      </c>
      <c r="L166" s="131">
        <v>135.94999999999999</v>
      </c>
      <c r="M166" s="131">
        <v>131</v>
      </c>
      <c r="N166" s="151">
        <v>29844000</v>
      </c>
      <c r="O166" s="344">
        <v>9.922651933701658E-2</v>
      </c>
    </row>
    <row r="167" spans="1:15" ht="15">
      <c r="A167" s="130">
        <v>158</v>
      </c>
      <c r="B167" s="114" t="s">
        <v>1942</v>
      </c>
      <c r="C167" s="130" t="s">
        <v>133</v>
      </c>
      <c r="D167" s="135">
        <v>188.3</v>
      </c>
      <c r="E167" s="135">
        <v>188.16666666666666</v>
      </c>
      <c r="F167" s="136">
        <v>185.33333333333331</v>
      </c>
      <c r="G167" s="136">
        <v>182.36666666666665</v>
      </c>
      <c r="H167" s="136">
        <v>179.5333333333333</v>
      </c>
      <c r="I167" s="136">
        <v>191.13333333333333</v>
      </c>
      <c r="J167" s="136">
        <v>193.96666666666664</v>
      </c>
      <c r="K167" s="136">
        <v>196.93333333333334</v>
      </c>
      <c r="L167" s="131">
        <v>191</v>
      </c>
      <c r="M167" s="131">
        <v>185.2</v>
      </c>
      <c r="N167" s="151">
        <v>10413000</v>
      </c>
      <c r="O167" s="344">
        <v>6.8165337200870191E-3</v>
      </c>
    </row>
    <row r="168" spans="1:15" ht="15">
      <c r="A168" s="130">
        <v>159</v>
      </c>
      <c r="B168" s="114" t="s">
        <v>1945</v>
      </c>
      <c r="C168" s="130" t="s">
        <v>134</v>
      </c>
      <c r="D168" s="135">
        <v>1350.65</v>
      </c>
      <c r="E168" s="135">
        <v>1318.6833333333334</v>
      </c>
      <c r="F168" s="136">
        <v>1282.9666666666667</v>
      </c>
      <c r="G168" s="136">
        <v>1215.2833333333333</v>
      </c>
      <c r="H168" s="136">
        <v>1179.5666666666666</v>
      </c>
      <c r="I168" s="136">
        <v>1386.3666666666668</v>
      </c>
      <c r="J168" s="136">
        <v>1422.0833333333335</v>
      </c>
      <c r="K168" s="136">
        <v>1489.7666666666669</v>
      </c>
      <c r="L168" s="131">
        <v>1354.4</v>
      </c>
      <c r="M168" s="131">
        <v>1251</v>
      </c>
      <c r="N168" s="151">
        <v>50753000</v>
      </c>
      <c r="O168" s="344">
        <v>-5.8859823518465923E-3</v>
      </c>
    </row>
    <row r="169" spans="1:15" ht="15">
      <c r="A169" s="130">
        <v>160</v>
      </c>
      <c r="B169" s="114" t="s">
        <v>1937</v>
      </c>
      <c r="C169" s="130" t="s">
        <v>135</v>
      </c>
      <c r="D169" s="135">
        <v>130.4</v>
      </c>
      <c r="E169" s="135">
        <v>131</v>
      </c>
      <c r="F169" s="136">
        <v>129</v>
      </c>
      <c r="G169" s="136">
        <v>127.6</v>
      </c>
      <c r="H169" s="136">
        <v>125.6</v>
      </c>
      <c r="I169" s="136">
        <v>132.4</v>
      </c>
      <c r="J169" s="136">
        <v>134.4</v>
      </c>
      <c r="K169" s="136">
        <v>135.80000000000001</v>
      </c>
      <c r="L169" s="131">
        <v>133</v>
      </c>
      <c r="M169" s="131">
        <v>129.6</v>
      </c>
      <c r="N169" s="151">
        <v>14462500</v>
      </c>
      <c r="O169" s="344">
        <v>-2.1547933157431837E-2</v>
      </c>
    </row>
    <row r="170" spans="1:15" ht="15">
      <c r="A170" s="130">
        <v>161</v>
      </c>
      <c r="B170" s="49" t="s">
        <v>1936</v>
      </c>
      <c r="C170" s="130" t="s">
        <v>1404</v>
      </c>
      <c r="D170" s="135">
        <v>459.9</v>
      </c>
      <c r="E170" s="135">
        <v>457.5333333333333</v>
      </c>
      <c r="F170" s="136">
        <v>452.36666666666662</v>
      </c>
      <c r="G170" s="136">
        <v>444.83333333333331</v>
      </c>
      <c r="H170" s="136">
        <v>439.66666666666663</v>
      </c>
      <c r="I170" s="136">
        <v>465.06666666666661</v>
      </c>
      <c r="J170" s="136">
        <v>470.23333333333335</v>
      </c>
      <c r="K170" s="136">
        <v>477.76666666666659</v>
      </c>
      <c r="L170" s="131">
        <v>462.7</v>
      </c>
      <c r="M170" s="131">
        <v>450</v>
      </c>
      <c r="N170" s="151">
        <v>1177000</v>
      </c>
      <c r="O170" s="344">
        <v>5.731225296442688E-2</v>
      </c>
    </row>
    <row r="171" spans="1:15" ht="15">
      <c r="A171" s="130">
        <v>162</v>
      </c>
      <c r="B171" s="114" t="s">
        <v>1937</v>
      </c>
      <c r="C171" s="130" t="s">
        <v>136</v>
      </c>
      <c r="D171" s="135">
        <v>11.55</v>
      </c>
      <c r="E171" s="135">
        <v>11.700000000000001</v>
      </c>
      <c r="F171" s="136">
        <v>11.350000000000001</v>
      </c>
      <c r="G171" s="136">
        <v>11.15</v>
      </c>
      <c r="H171" s="136">
        <v>10.8</v>
      </c>
      <c r="I171" s="136">
        <v>11.900000000000002</v>
      </c>
      <c r="J171" s="136">
        <v>12.25</v>
      </c>
      <c r="K171" s="136">
        <v>12.450000000000003</v>
      </c>
      <c r="L171" s="131">
        <v>12.05</v>
      </c>
      <c r="M171" s="131">
        <v>11.5</v>
      </c>
      <c r="N171" s="151">
        <v>85712000</v>
      </c>
      <c r="O171" s="344">
        <v>-4.3905050865607712E-2</v>
      </c>
    </row>
    <row r="172" spans="1:15" ht="15">
      <c r="A172" s="130">
        <v>163</v>
      </c>
      <c r="B172" s="114" t="s">
        <v>1950</v>
      </c>
      <c r="C172" s="130" t="s">
        <v>137</v>
      </c>
      <c r="D172" s="135">
        <v>53</v>
      </c>
      <c r="E172" s="135">
        <v>53.433333333333337</v>
      </c>
      <c r="F172" s="136">
        <v>51.966666666666676</v>
      </c>
      <c r="G172" s="136">
        <v>50.933333333333337</v>
      </c>
      <c r="H172" s="136">
        <v>49.466666666666676</v>
      </c>
      <c r="I172" s="136">
        <v>54.466666666666676</v>
      </c>
      <c r="J172" s="136">
        <v>55.933333333333344</v>
      </c>
      <c r="K172" s="136">
        <v>56.966666666666676</v>
      </c>
      <c r="L172" s="131">
        <v>54.9</v>
      </c>
      <c r="M172" s="131">
        <v>52.4</v>
      </c>
      <c r="N172" s="151">
        <v>79788000</v>
      </c>
      <c r="O172" s="344">
        <v>3.0533168009919405E-2</v>
      </c>
    </row>
    <row r="173" spans="1:15" ht="15">
      <c r="A173" s="130">
        <v>164</v>
      </c>
      <c r="B173" s="114" t="s">
        <v>1939</v>
      </c>
      <c r="C173" s="130" t="s">
        <v>138</v>
      </c>
      <c r="D173" s="135">
        <v>294</v>
      </c>
      <c r="E173" s="135">
        <v>291.55</v>
      </c>
      <c r="F173" s="136">
        <v>288.15000000000003</v>
      </c>
      <c r="G173" s="136">
        <v>282.3</v>
      </c>
      <c r="H173" s="136">
        <v>278.90000000000003</v>
      </c>
      <c r="I173" s="136">
        <v>297.40000000000003</v>
      </c>
      <c r="J173" s="136">
        <v>300.8</v>
      </c>
      <c r="K173" s="136">
        <v>306.65000000000003</v>
      </c>
      <c r="L173" s="131">
        <v>294.95</v>
      </c>
      <c r="M173" s="131">
        <v>285.7</v>
      </c>
      <c r="N173" s="151">
        <v>78171000</v>
      </c>
      <c r="O173" s="344">
        <v>-1.1499980833365277E-3</v>
      </c>
    </row>
    <row r="174" spans="1:15" ht="15">
      <c r="A174" s="130">
        <v>165</v>
      </c>
      <c r="B174" s="114" t="s">
        <v>1935</v>
      </c>
      <c r="C174" s="130" t="s">
        <v>209</v>
      </c>
      <c r="D174" s="135">
        <v>17972.7</v>
      </c>
      <c r="E174" s="135">
        <v>17972.833333333332</v>
      </c>
      <c r="F174" s="136">
        <v>17847.716666666664</v>
      </c>
      <c r="G174" s="136">
        <v>17722.73333333333</v>
      </c>
      <c r="H174" s="136">
        <v>17597.616666666661</v>
      </c>
      <c r="I174" s="136">
        <v>18097.816666666666</v>
      </c>
      <c r="J174" s="136">
        <v>18222.933333333334</v>
      </c>
      <c r="K174" s="136">
        <v>18347.916666666668</v>
      </c>
      <c r="L174" s="131">
        <v>18097.95</v>
      </c>
      <c r="M174" s="131">
        <v>17847.849999999999</v>
      </c>
      <c r="N174" s="151">
        <v>81650</v>
      </c>
      <c r="O174" s="344">
        <v>-9.101941747572815E-3</v>
      </c>
    </row>
    <row r="175" spans="1:15" ht="15">
      <c r="A175" s="130">
        <v>166</v>
      </c>
      <c r="B175" s="114" t="s">
        <v>1944</v>
      </c>
      <c r="C175" s="130" t="s">
        <v>139</v>
      </c>
      <c r="D175" s="135">
        <v>1055.75</v>
      </c>
      <c r="E175" s="135">
        <v>1058.9333333333334</v>
      </c>
      <c r="F175" s="136">
        <v>1046.8666666666668</v>
      </c>
      <c r="G175" s="136">
        <v>1037.9833333333333</v>
      </c>
      <c r="H175" s="136">
        <v>1025.9166666666667</v>
      </c>
      <c r="I175" s="136">
        <v>1067.8166666666668</v>
      </c>
      <c r="J175" s="136">
        <v>1079.8833333333334</v>
      </c>
      <c r="K175" s="136">
        <v>1088.7666666666669</v>
      </c>
      <c r="L175" s="131">
        <v>1071</v>
      </c>
      <c r="M175" s="131">
        <v>1050.05</v>
      </c>
      <c r="N175" s="151">
        <v>1777050</v>
      </c>
      <c r="O175" s="344">
        <v>8.1123244929797184E-3</v>
      </c>
    </row>
    <row r="176" spans="1:15" ht="15">
      <c r="A176" s="130">
        <v>167</v>
      </c>
      <c r="B176" s="114" t="s">
        <v>1939</v>
      </c>
      <c r="C176" s="130" t="s">
        <v>210</v>
      </c>
      <c r="D176" s="135">
        <v>15.35</v>
      </c>
      <c r="E176" s="135">
        <v>15.333333333333334</v>
      </c>
      <c r="F176" s="136">
        <v>15.166666666666668</v>
      </c>
      <c r="G176" s="136">
        <v>14.983333333333334</v>
      </c>
      <c r="H176" s="136">
        <v>14.816666666666668</v>
      </c>
      <c r="I176" s="136">
        <v>15.516666666666667</v>
      </c>
      <c r="J176" s="136">
        <v>15.683333333333335</v>
      </c>
      <c r="K176" s="136">
        <v>15.866666666666667</v>
      </c>
      <c r="L176" s="131">
        <v>15.5</v>
      </c>
      <c r="M176" s="131">
        <v>15.15</v>
      </c>
      <c r="N176" s="151">
        <v>154138791</v>
      </c>
      <c r="O176" s="344">
        <v>1.7056636781106495E-2</v>
      </c>
    </row>
    <row r="177" spans="1:15" ht="15">
      <c r="A177" s="130">
        <v>169</v>
      </c>
      <c r="B177" s="114" t="s">
        <v>1934</v>
      </c>
      <c r="C177" s="130" t="s">
        <v>227</v>
      </c>
      <c r="D177" s="135">
        <v>2420.25</v>
      </c>
      <c r="E177" s="135">
        <v>2405.4</v>
      </c>
      <c r="F177" s="136">
        <v>2371.8000000000002</v>
      </c>
      <c r="G177" s="136">
        <v>2323.35</v>
      </c>
      <c r="H177" s="136">
        <v>2289.75</v>
      </c>
      <c r="I177" s="136">
        <v>2453.8500000000004</v>
      </c>
      <c r="J177" s="136">
        <v>2487.4499999999998</v>
      </c>
      <c r="K177" s="136">
        <v>2535.9000000000005</v>
      </c>
      <c r="L177" s="131">
        <v>2439</v>
      </c>
      <c r="M177" s="131">
        <v>2356.9499999999998</v>
      </c>
      <c r="N177" s="151">
        <v>746500</v>
      </c>
      <c r="O177" s="344">
        <v>9.860191317144959E-2</v>
      </c>
    </row>
    <row r="178" spans="1:15" ht="15">
      <c r="A178" s="130">
        <v>170</v>
      </c>
      <c r="B178" s="114" t="s">
        <v>1942</v>
      </c>
      <c r="C178" s="130" t="s">
        <v>140</v>
      </c>
      <c r="D178" s="135">
        <v>1283.1500000000001</v>
      </c>
      <c r="E178" s="135">
        <v>1284.3333333333333</v>
      </c>
      <c r="F178" s="136">
        <v>1268.8666666666666</v>
      </c>
      <c r="G178" s="136">
        <v>1254.5833333333333</v>
      </c>
      <c r="H178" s="136">
        <v>1239.1166666666666</v>
      </c>
      <c r="I178" s="136">
        <v>1298.6166666666666</v>
      </c>
      <c r="J178" s="136">
        <v>1314.0833333333333</v>
      </c>
      <c r="K178" s="136">
        <v>1328.3666666666666</v>
      </c>
      <c r="L178" s="131">
        <v>1299.8</v>
      </c>
      <c r="M178" s="131">
        <v>1270.05</v>
      </c>
      <c r="N178" s="151">
        <v>3843600</v>
      </c>
      <c r="O178" s="344">
        <v>-1.6730621642363774E-2</v>
      </c>
    </row>
    <row r="179" spans="1:15" ht="15">
      <c r="A179" s="130">
        <v>171</v>
      </c>
      <c r="B179" s="114" t="s">
        <v>1938</v>
      </c>
      <c r="C179" s="130" t="s">
        <v>141</v>
      </c>
      <c r="D179" s="135">
        <v>439.65</v>
      </c>
      <c r="E179" s="135">
        <v>442.14999999999992</v>
      </c>
      <c r="F179" s="136">
        <v>434.09999999999985</v>
      </c>
      <c r="G179" s="136">
        <v>428.54999999999995</v>
      </c>
      <c r="H179" s="136">
        <v>420.49999999999989</v>
      </c>
      <c r="I179" s="136">
        <v>447.69999999999982</v>
      </c>
      <c r="J179" s="136">
        <v>455.74999999999989</v>
      </c>
      <c r="K179" s="136">
        <v>461.29999999999978</v>
      </c>
      <c r="L179" s="131">
        <v>450.2</v>
      </c>
      <c r="M179" s="131">
        <v>436.6</v>
      </c>
      <c r="N179" s="151">
        <v>4163500</v>
      </c>
      <c r="O179" s="344">
        <v>0</v>
      </c>
    </row>
    <row r="180" spans="1:15" ht="15">
      <c r="A180" s="130">
        <v>172</v>
      </c>
      <c r="B180" s="114" t="s">
        <v>1938</v>
      </c>
      <c r="C180" s="130" t="s">
        <v>142</v>
      </c>
      <c r="D180" s="135">
        <v>457.35</v>
      </c>
      <c r="E180" s="135">
        <v>462.41666666666669</v>
      </c>
      <c r="F180" s="136">
        <v>448.23333333333335</v>
      </c>
      <c r="G180" s="136">
        <v>439.11666666666667</v>
      </c>
      <c r="H180" s="136">
        <v>424.93333333333334</v>
      </c>
      <c r="I180" s="136">
        <v>471.53333333333336</v>
      </c>
      <c r="J180" s="136">
        <v>485.71666666666664</v>
      </c>
      <c r="K180" s="136">
        <v>494.83333333333337</v>
      </c>
      <c r="L180" s="131">
        <v>476.6</v>
      </c>
      <c r="M180" s="131">
        <v>453.3</v>
      </c>
      <c r="N180" s="151">
        <v>49782700</v>
      </c>
      <c r="O180" s="344">
        <v>-8.4569375369717148E-3</v>
      </c>
    </row>
    <row r="181" spans="1:15" ht="15">
      <c r="A181" s="130">
        <v>173</v>
      </c>
      <c r="B181" s="114" t="s">
        <v>1946</v>
      </c>
      <c r="C181" s="130" t="s">
        <v>143</v>
      </c>
      <c r="D181" s="135">
        <v>612.6</v>
      </c>
      <c r="E181" s="135">
        <v>614.88333333333333</v>
      </c>
      <c r="F181" s="136">
        <v>606.91666666666663</v>
      </c>
      <c r="G181" s="136">
        <v>601.23333333333335</v>
      </c>
      <c r="H181" s="136">
        <v>593.26666666666665</v>
      </c>
      <c r="I181" s="136">
        <v>620.56666666666661</v>
      </c>
      <c r="J181" s="136">
        <v>628.5333333333333</v>
      </c>
      <c r="K181" s="136">
        <v>634.21666666666658</v>
      </c>
      <c r="L181" s="131">
        <v>622.85</v>
      </c>
      <c r="M181" s="131">
        <v>609.20000000000005</v>
      </c>
      <c r="N181" s="151">
        <v>6812000</v>
      </c>
      <c r="O181" s="344">
        <v>6.6499187232156049E-3</v>
      </c>
    </row>
    <row r="182" spans="1:15" ht="15">
      <c r="A182" s="130">
        <v>174</v>
      </c>
      <c r="B182" s="114" t="s">
        <v>1937</v>
      </c>
      <c r="C182" s="130" t="s">
        <v>1585</v>
      </c>
      <c r="D182" s="135">
        <v>6.9</v>
      </c>
      <c r="E182" s="135">
        <v>6.9333333333333336</v>
      </c>
      <c r="F182" s="136">
        <v>6.666666666666667</v>
      </c>
      <c r="G182" s="136">
        <v>6.4333333333333336</v>
      </c>
      <c r="H182" s="136">
        <v>6.166666666666667</v>
      </c>
      <c r="I182" s="136">
        <v>7.166666666666667</v>
      </c>
      <c r="J182" s="136">
        <v>7.4333333333333327</v>
      </c>
      <c r="K182" s="136">
        <v>7.666666666666667</v>
      </c>
      <c r="L182" s="131">
        <v>7.2</v>
      </c>
      <c r="M182" s="131">
        <v>6.7</v>
      </c>
      <c r="N182" s="151">
        <v>234232000</v>
      </c>
      <c r="O182" s="344">
        <v>4.8907727420932504E-3</v>
      </c>
    </row>
    <row r="183" spans="1:15" ht="15">
      <c r="A183" s="130">
        <v>175</v>
      </c>
      <c r="B183" s="114" t="s">
        <v>1939</v>
      </c>
      <c r="C183" s="130" t="s">
        <v>144</v>
      </c>
      <c r="D183" s="135">
        <v>39.15</v>
      </c>
      <c r="E183" s="135">
        <v>38.75</v>
      </c>
      <c r="F183" s="136">
        <v>38.049999999999997</v>
      </c>
      <c r="G183" s="136">
        <v>36.949999999999996</v>
      </c>
      <c r="H183" s="136">
        <v>36.249999999999993</v>
      </c>
      <c r="I183" s="136">
        <v>39.85</v>
      </c>
      <c r="J183" s="136">
        <v>40.550000000000004</v>
      </c>
      <c r="K183" s="136">
        <v>41.650000000000006</v>
      </c>
      <c r="L183" s="131">
        <v>39.450000000000003</v>
      </c>
      <c r="M183" s="131">
        <v>37.65</v>
      </c>
      <c r="N183" s="151">
        <v>26730000</v>
      </c>
      <c r="O183" s="344">
        <v>0.11794228356336262</v>
      </c>
    </row>
    <row r="184" spans="1:15" ht="15">
      <c r="A184" s="130">
        <v>176</v>
      </c>
      <c r="B184" s="114" t="s">
        <v>1951</v>
      </c>
      <c r="C184" s="130" t="s">
        <v>145</v>
      </c>
      <c r="D184" s="135">
        <v>581.4</v>
      </c>
      <c r="E184" s="135">
        <v>584.13333333333333</v>
      </c>
      <c r="F184" s="136">
        <v>576.26666666666665</v>
      </c>
      <c r="G184" s="136">
        <v>571.13333333333333</v>
      </c>
      <c r="H184" s="136">
        <v>563.26666666666665</v>
      </c>
      <c r="I184" s="136">
        <v>589.26666666666665</v>
      </c>
      <c r="J184" s="136">
        <v>597.13333333333321</v>
      </c>
      <c r="K184" s="136">
        <v>602.26666666666665</v>
      </c>
      <c r="L184" s="131">
        <v>592</v>
      </c>
      <c r="M184" s="131">
        <v>579</v>
      </c>
      <c r="N184" s="151">
        <v>5168250</v>
      </c>
      <c r="O184" s="344">
        <v>-1.2467755803955288E-2</v>
      </c>
    </row>
    <row r="185" spans="1:15" ht="15">
      <c r="A185" s="130">
        <v>177</v>
      </c>
      <c r="B185" s="114" t="s">
        <v>1943</v>
      </c>
      <c r="C185" s="130" t="s">
        <v>146</v>
      </c>
      <c r="D185" s="135">
        <v>603.20000000000005</v>
      </c>
      <c r="E185" s="135">
        <v>607.36666666666667</v>
      </c>
      <c r="F185" s="136">
        <v>596.83333333333337</v>
      </c>
      <c r="G185" s="136">
        <v>590.4666666666667</v>
      </c>
      <c r="H185" s="136">
        <v>579.93333333333339</v>
      </c>
      <c r="I185" s="136">
        <v>613.73333333333335</v>
      </c>
      <c r="J185" s="136">
        <v>624.26666666666665</v>
      </c>
      <c r="K185" s="136">
        <v>630.63333333333333</v>
      </c>
      <c r="L185" s="131">
        <v>617.9</v>
      </c>
      <c r="M185" s="131">
        <v>601</v>
      </c>
      <c r="N185" s="151">
        <v>3082000</v>
      </c>
      <c r="O185" s="344">
        <v>-5.1646223369916072E-3</v>
      </c>
    </row>
    <row r="186" spans="1:15" ht="15">
      <c r="A186" s="130">
        <v>178</v>
      </c>
      <c r="B186" s="114" t="s">
        <v>1949</v>
      </c>
      <c r="C186" s="130" t="s">
        <v>349</v>
      </c>
      <c r="D186" s="135">
        <v>963.75</v>
      </c>
      <c r="E186" s="135">
        <v>970.43333333333339</v>
      </c>
      <c r="F186" s="136">
        <v>954.06666666666683</v>
      </c>
      <c r="G186" s="136">
        <v>944.38333333333344</v>
      </c>
      <c r="H186" s="136">
        <v>928.01666666666688</v>
      </c>
      <c r="I186" s="136">
        <v>980.11666666666679</v>
      </c>
      <c r="J186" s="136">
        <v>996.48333333333335</v>
      </c>
      <c r="K186" s="136">
        <v>1006.1666666666667</v>
      </c>
      <c r="L186" s="131">
        <v>986.8</v>
      </c>
      <c r="M186" s="131">
        <v>960.75</v>
      </c>
      <c r="N186" s="151">
        <v>1657200</v>
      </c>
      <c r="O186" s="344">
        <v>4.3314026693528081E-2</v>
      </c>
    </row>
    <row r="187" spans="1:15" ht="15">
      <c r="A187" s="130">
        <v>179</v>
      </c>
      <c r="B187" s="114" t="s">
        <v>1941</v>
      </c>
      <c r="C187" s="130" t="s">
        <v>147</v>
      </c>
      <c r="D187" s="135">
        <v>204</v>
      </c>
      <c r="E187" s="135">
        <v>205.93333333333331</v>
      </c>
      <c r="F187" s="136">
        <v>201.36666666666662</v>
      </c>
      <c r="G187" s="136">
        <v>198.73333333333332</v>
      </c>
      <c r="H187" s="136">
        <v>194.16666666666663</v>
      </c>
      <c r="I187" s="136">
        <v>208.56666666666661</v>
      </c>
      <c r="J187" s="136">
        <v>213.13333333333327</v>
      </c>
      <c r="K187" s="136">
        <v>215.76666666666659</v>
      </c>
      <c r="L187" s="131">
        <v>210.5</v>
      </c>
      <c r="M187" s="131">
        <v>203.3</v>
      </c>
      <c r="N187" s="151">
        <v>11349000</v>
      </c>
      <c r="O187" s="344">
        <v>0.11840354767184036</v>
      </c>
    </row>
    <row r="188" spans="1:15" ht="15">
      <c r="A188" s="130">
        <v>180</v>
      </c>
      <c r="B188" s="114" t="s">
        <v>1940</v>
      </c>
      <c r="C188" s="130" t="s">
        <v>148</v>
      </c>
      <c r="D188" s="135">
        <v>182.45</v>
      </c>
      <c r="E188" s="135">
        <v>183.11666666666665</v>
      </c>
      <c r="F188" s="136">
        <v>180.5333333333333</v>
      </c>
      <c r="G188" s="136">
        <v>178.61666666666665</v>
      </c>
      <c r="H188" s="136">
        <v>176.0333333333333</v>
      </c>
      <c r="I188" s="136">
        <v>185.0333333333333</v>
      </c>
      <c r="J188" s="136">
        <v>187.61666666666662</v>
      </c>
      <c r="K188" s="136">
        <v>189.5333333333333</v>
      </c>
      <c r="L188" s="131">
        <v>185.7</v>
      </c>
      <c r="M188" s="131">
        <v>181.2</v>
      </c>
      <c r="N188" s="151">
        <v>53470000</v>
      </c>
      <c r="O188" s="344">
        <v>-1.4268859228670452E-2</v>
      </c>
    </row>
    <row r="189" spans="1:15" ht="15">
      <c r="A189" s="130">
        <v>181</v>
      </c>
      <c r="B189" s="114" t="s">
        <v>1940</v>
      </c>
      <c r="C189" s="130" t="s">
        <v>149</v>
      </c>
      <c r="D189" s="135">
        <v>91.65</v>
      </c>
      <c r="E189" s="135">
        <v>92.15000000000002</v>
      </c>
      <c r="F189" s="136">
        <v>90.600000000000037</v>
      </c>
      <c r="G189" s="136">
        <v>89.550000000000011</v>
      </c>
      <c r="H189" s="136">
        <v>88.000000000000028</v>
      </c>
      <c r="I189" s="136">
        <v>93.200000000000045</v>
      </c>
      <c r="J189" s="136">
        <v>94.750000000000028</v>
      </c>
      <c r="K189" s="136">
        <v>95.800000000000054</v>
      </c>
      <c r="L189" s="131">
        <v>93.7</v>
      </c>
      <c r="M189" s="131">
        <v>91.1</v>
      </c>
      <c r="N189" s="151">
        <v>29400600</v>
      </c>
      <c r="O189" s="344">
        <v>1.2298835535784378E-2</v>
      </c>
    </row>
    <row r="190" spans="1:15" ht="15">
      <c r="A190" s="130">
        <v>182</v>
      </c>
      <c r="B190" s="114" t="s">
        <v>1937</v>
      </c>
      <c r="C190" s="130" t="s">
        <v>150</v>
      </c>
      <c r="D190" s="135">
        <v>74.25</v>
      </c>
      <c r="E190" s="135">
        <v>73.766666666666666</v>
      </c>
      <c r="F190" s="136">
        <v>72.783333333333331</v>
      </c>
      <c r="G190" s="136">
        <v>71.316666666666663</v>
      </c>
      <c r="H190" s="136">
        <v>70.333333333333329</v>
      </c>
      <c r="I190" s="136">
        <v>75.233333333333334</v>
      </c>
      <c r="J190" s="136">
        <v>76.216666666666654</v>
      </c>
      <c r="K190" s="136">
        <v>77.683333333333337</v>
      </c>
      <c r="L190" s="131">
        <v>74.75</v>
      </c>
      <c r="M190" s="131">
        <v>72.3</v>
      </c>
      <c r="N190" s="151">
        <v>53145000</v>
      </c>
      <c r="O190" s="344">
        <v>4.8100816471423502E-2</v>
      </c>
    </row>
    <row r="191" spans="1:15" ht="15">
      <c r="A191" s="130">
        <v>183</v>
      </c>
      <c r="B191" s="114" t="s">
        <v>1950</v>
      </c>
      <c r="C191" s="130" t="s">
        <v>151</v>
      </c>
      <c r="D191" s="135">
        <v>516.65</v>
      </c>
      <c r="E191" s="135">
        <v>518.80000000000007</v>
      </c>
      <c r="F191" s="136">
        <v>512.10000000000014</v>
      </c>
      <c r="G191" s="136">
        <v>507.55000000000007</v>
      </c>
      <c r="H191" s="136">
        <v>500.85000000000014</v>
      </c>
      <c r="I191" s="136">
        <v>523.35000000000014</v>
      </c>
      <c r="J191" s="136">
        <v>530.05000000000018</v>
      </c>
      <c r="K191" s="136">
        <v>534.60000000000014</v>
      </c>
      <c r="L191" s="131">
        <v>525.5</v>
      </c>
      <c r="M191" s="131">
        <v>514.25</v>
      </c>
      <c r="N191" s="151">
        <v>28853895</v>
      </c>
      <c r="O191" s="344">
        <v>-1.8089254766031196E-2</v>
      </c>
    </row>
    <row r="192" spans="1:15" ht="15">
      <c r="A192" s="130">
        <v>184</v>
      </c>
      <c r="B192" s="114" t="s">
        <v>1949</v>
      </c>
      <c r="C192" s="130" t="s">
        <v>152</v>
      </c>
      <c r="D192" s="135">
        <v>2005.4</v>
      </c>
      <c r="E192" s="135">
        <v>2005.6833333333334</v>
      </c>
      <c r="F192" s="136">
        <v>1985.2666666666669</v>
      </c>
      <c r="G192" s="136">
        <v>1965.1333333333334</v>
      </c>
      <c r="H192" s="136">
        <v>1944.7166666666669</v>
      </c>
      <c r="I192" s="136">
        <v>2025.8166666666668</v>
      </c>
      <c r="J192" s="136">
        <v>2046.2333333333333</v>
      </c>
      <c r="K192" s="136">
        <v>2066.3666666666668</v>
      </c>
      <c r="L192" s="131">
        <v>2026.1</v>
      </c>
      <c r="M192" s="131">
        <v>1985.55</v>
      </c>
      <c r="N192" s="151">
        <v>15117750</v>
      </c>
      <c r="O192" s="344">
        <v>1.4494941869243546E-2</v>
      </c>
    </row>
    <row r="193" spans="1:15" ht="15">
      <c r="A193" s="130">
        <v>185</v>
      </c>
      <c r="B193" s="114" t="s">
        <v>1949</v>
      </c>
      <c r="C193" s="130" t="s">
        <v>153</v>
      </c>
      <c r="D193" s="135">
        <v>794.45</v>
      </c>
      <c r="E193" s="135">
        <v>801.79999999999984</v>
      </c>
      <c r="F193" s="136">
        <v>784.1999999999997</v>
      </c>
      <c r="G193" s="136">
        <v>773.94999999999982</v>
      </c>
      <c r="H193" s="136">
        <v>756.34999999999968</v>
      </c>
      <c r="I193" s="136">
        <v>812.04999999999973</v>
      </c>
      <c r="J193" s="136">
        <v>829.64999999999986</v>
      </c>
      <c r="K193" s="136">
        <v>839.89999999999975</v>
      </c>
      <c r="L193" s="131">
        <v>819.4</v>
      </c>
      <c r="M193" s="131">
        <v>791.55</v>
      </c>
      <c r="N193" s="151">
        <v>12278400</v>
      </c>
      <c r="O193" s="344">
        <v>2.5353241807796374E-2</v>
      </c>
    </row>
    <row r="194" spans="1:15" ht="15">
      <c r="A194" s="130">
        <v>186</v>
      </c>
      <c r="B194" s="114" t="s">
        <v>1941</v>
      </c>
      <c r="C194" s="130" t="s">
        <v>154</v>
      </c>
      <c r="D194" s="135">
        <v>1081.5</v>
      </c>
      <c r="E194" s="135">
        <v>1082.3</v>
      </c>
      <c r="F194" s="136">
        <v>1068.6999999999998</v>
      </c>
      <c r="G194" s="136">
        <v>1055.8999999999999</v>
      </c>
      <c r="H194" s="136">
        <v>1042.2999999999997</v>
      </c>
      <c r="I194" s="136">
        <v>1095.0999999999999</v>
      </c>
      <c r="J194" s="136">
        <v>1108.6999999999998</v>
      </c>
      <c r="K194" s="136">
        <v>1121.5</v>
      </c>
      <c r="L194" s="131">
        <v>1095.9000000000001</v>
      </c>
      <c r="M194" s="131">
        <v>1069.5</v>
      </c>
      <c r="N194" s="151">
        <v>10872000</v>
      </c>
      <c r="O194" s="344">
        <v>-2.750570240171743E-2</v>
      </c>
    </row>
    <row r="195" spans="1:15" ht="15">
      <c r="A195" s="130">
        <v>187</v>
      </c>
      <c r="B195" s="114" t="s">
        <v>1938</v>
      </c>
      <c r="C195" s="130" t="s">
        <v>213</v>
      </c>
      <c r="D195" s="135">
        <v>1822.85</v>
      </c>
      <c r="E195" s="135">
        <v>1839.6166666666668</v>
      </c>
      <c r="F195" s="136">
        <v>1796.7333333333336</v>
      </c>
      <c r="G195" s="136">
        <v>1770.6166666666668</v>
      </c>
      <c r="H195" s="136">
        <v>1727.7333333333336</v>
      </c>
      <c r="I195" s="136">
        <v>1865.7333333333336</v>
      </c>
      <c r="J195" s="136">
        <v>1908.6166666666668</v>
      </c>
      <c r="K195" s="136">
        <v>1934.7333333333336</v>
      </c>
      <c r="L195" s="131">
        <v>1882.5</v>
      </c>
      <c r="M195" s="131">
        <v>1813.5</v>
      </c>
      <c r="N195" s="151">
        <v>539000</v>
      </c>
      <c r="O195" s="344">
        <v>-6.7474048442906581E-2</v>
      </c>
    </row>
    <row r="196" spans="1:15" ht="15">
      <c r="A196" s="130">
        <v>188</v>
      </c>
      <c r="B196" s="114" t="s">
        <v>1937</v>
      </c>
      <c r="C196" s="130" t="s">
        <v>214</v>
      </c>
      <c r="D196" s="135">
        <v>256.8</v>
      </c>
      <c r="E196" s="135">
        <v>257.09999999999997</v>
      </c>
      <c r="F196" s="136">
        <v>254.49999999999994</v>
      </c>
      <c r="G196" s="136">
        <v>252.2</v>
      </c>
      <c r="H196" s="136">
        <v>249.59999999999997</v>
      </c>
      <c r="I196" s="136">
        <v>259.39999999999992</v>
      </c>
      <c r="J196" s="136">
        <v>261.99999999999994</v>
      </c>
      <c r="K196" s="136">
        <v>264.2999999999999</v>
      </c>
      <c r="L196" s="131">
        <v>259.7</v>
      </c>
      <c r="M196" s="131">
        <v>254.8</v>
      </c>
      <c r="N196" s="151">
        <v>1908000</v>
      </c>
      <c r="O196" s="344">
        <v>-7.8003120124804995E-3</v>
      </c>
    </row>
    <row r="197" spans="1:15" ht="15">
      <c r="A197" s="130">
        <v>189</v>
      </c>
      <c r="B197" s="114" t="s">
        <v>1946</v>
      </c>
      <c r="C197" s="130" t="s">
        <v>241</v>
      </c>
      <c r="D197" s="135">
        <v>36.799999999999997</v>
      </c>
      <c r="E197" s="135">
        <v>36.666666666666664</v>
      </c>
      <c r="F197" s="136">
        <v>36.233333333333327</v>
      </c>
      <c r="G197" s="136">
        <v>35.666666666666664</v>
      </c>
      <c r="H197" s="136">
        <v>35.233333333333327</v>
      </c>
      <c r="I197" s="136">
        <v>37.233333333333327</v>
      </c>
      <c r="J197" s="136">
        <v>37.666666666666664</v>
      </c>
      <c r="K197" s="136">
        <v>38.233333333333327</v>
      </c>
      <c r="L197" s="131">
        <v>37.1</v>
      </c>
      <c r="M197" s="131">
        <v>36.1</v>
      </c>
      <c r="N197" s="67">
        <v>55445000</v>
      </c>
      <c r="O197" s="344">
        <v>5.4219707685054215E-3</v>
      </c>
    </row>
    <row r="198" spans="1:15" ht="15">
      <c r="A198" s="130">
        <v>190</v>
      </c>
      <c r="B198" s="114" t="s">
        <v>1940</v>
      </c>
      <c r="C198" s="130" t="s">
        <v>155</v>
      </c>
      <c r="D198" s="135">
        <v>495.9</v>
      </c>
      <c r="E198" s="135">
        <v>496.55</v>
      </c>
      <c r="F198" s="136">
        <v>490.6</v>
      </c>
      <c r="G198" s="136">
        <v>485.3</v>
      </c>
      <c r="H198" s="136">
        <v>479.35</v>
      </c>
      <c r="I198" s="136">
        <v>501.85</v>
      </c>
      <c r="J198" s="136">
        <v>507.79999999999995</v>
      </c>
      <c r="K198" s="136">
        <v>513.1</v>
      </c>
      <c r="L198" s="131">
        <v>502.5</v>
      </c>
      <c r="M198" s="131">
        <v>491.25</v>
      </c>
      <c r="N198" s="67">
        <v>4937000</v>
      </c>
      <c r="O198" s="344">
        <v>-2.198890649762282E-2</v>
      </c>
    </row>
    <row r="199" spans="1:15" ht="15">
      <c r="A199" s="130">
        <v>191</v>
      </c>
      <c r="B199" s="114" t="s">
        <v>1941</v>
      </c>
      <c r="C199" s="130" t="s">
        <v>156</v>
      </c>
      <c r="D199" s="135">
        <v>1378</v>
      </c>
      <c r="E199" s="135">
        <v>1387.05</v>
      </c>
      <c r="F199" s="136">
        <v>1353.8</v>
      </c>
      <c r="G199" s="136">
        <v>1329.6</v>
      </c>
      <c r="H199" s="136">
        <v>1296.3499999999999</v>
      </c>
      <c r="I199" s="136">
        <v>1411.25</v>
      </c>
      <c r="J199" s="136">
        <v>1444.5</v>
      </c>
      <c r="K199" s="136">
        <v>1468.7</v>
      </c>
      <c r="L199" s="131">
        <v>1420.3</v>
      </c>
      <c r="M199" s="131">
        <v>1362.85</v>
      </c>
      <c r="N199" s="67">
        <v>2742600</v>
      </c>
      <c r="O199" s="344">
        <v>7.716049382716049E-3</v>
      </c>
    </row>
    <row r="200" spans="1:15" ht="15">
      <c r="A200" s="130">
        <v>192</v>
      </c>
      <c r="B200" s="114" t="s">
        <v>1942</v>
      </c>
      <c r="C200" s="130" t="s">
        <v>1700</v>
      </c>
      <c r="D200" s="135">
        <v>342.5</v>
      </c>
      <c r="E200" s="135">
        <v>339.13333333333338</v>
      </c>
      <c r="F200" s="136">
        <v>332.41666666666674</v>
      </c>
      <c r="G200" s="136">
        <v>322.33333333333337</v>
      </c>
      <c r="H200" s="136">
        <v>315.61666666666673</v>
      </c>
      <c r="I200" s="136">
        <v>349.21666666666675</v>
      </c>
      <c r="J200" s="136">
        <v>355.93333333333334</v>
      </c>
      <c r="K200" s="136">
        <v>366.01666666666677</v>
      </c>
      <c r="L200" s="131">
        <v>345.85</v>
      </c>
      <c r="M200" s="131">
        <v>329.05</v>
      </c>
      <c r="N200" s="67">
        <v>4184000</v>
      </c>
      <c r="O200" s="344">
        <v>3.7698412698412696E-2</v>
      </c>
    </row>
    <row r="201" spans="1:15" ht="15">
      <c r="A201" s="130">
        <v>193</v>
      </c>
      <c r="B201" s="114" t="s">
        <v>1935</v>
      </c>
      <c r="C201" s="130" t="s">
        <v>158</v>
      </c>
      <c r="D201" s="135">
        <v>4045.4</v>
      </c>
      <c r="E201" s="135">
        <v>4071.35</v>
      </c>
      <c r="F201" s="136">
        <v>4001.05</v>
      </c>
      <c r="G201" s="136">
        <v>3956.7000000000003</v>
      </c>
      <c r="H201" s="136">
        <v>3886.4000000000005</v>
      </c>
      <c r="I201" s="136">
        <v>4115.7</v>
      </c>
      <c r="J201" s="136">
        <v>4186</v>
      </c>
      <c r="K201" s="136">
        <v>4230.3499999999995</v>
      </c>
      <c r="L201" s="131">
        <v>4141.6499999999996</v>
      </c>
      <c r="M201" s="131">
        <v>4027</v>
      </c>
      <c r="N201" s="67">
        <v>2036600</v>
      </c>
      <c r="O201" s="344">
        <v>-1.8623799255048029E-3</v>
      </c>
    </row>
    <row r="202" spans="1:15" ht="15">
      <c r="A202" s="130">
        <v>194</v>
      </c>
      <c r="B202" s="114" t="s">
        <v>1939</v>
      </c>
      <c r="C202" s="130" t="s">
        <v>159</v>
      </c>
      <c r="D202" s="135">
        <v>83</v>
      </c>
      <c r="E202" s="135">
        <v>82.45</v>
      </c>
      <c r="F202" s="136">
        <v>81.300000000000011</v>
      </c>
      <c r="G202" s="136">
        <v>79.600000000000009</v>
      </c>
      <c r="H202" s="136">
        <v>78.450000000000017</v>
      </c>
      <c r="I202" s="136">
        <v>84.15</v>
      </c>
      <c r="J202" s="136">
        <v>85.300000000000011</v>
      </c>
      <c r="K202" s="136">
        <v>87</v>
      </c>
      <c r="L202" s="131">
        <v>83.6</v>
      </c>
      <c r="M202" s="131">
        <v>80.75</v>
      </c>
      <c r="N202" s="67">
        <v>31766000</v>
      </c>
      <c r="O202" s="344">
        <v>-7.2194268212644932E-3</v>
      </c>
    </row>
    <row r="203" spans="1:15" ht="15">
      <c r="A203" s="130">
        <v>195</v>
      </c>
      <c r="B203" s="114" t="s">
        <v>1951</v>
      </c>
      <c r="C203" s="130" t="s">
        <v>160</v>
      </c>
      <c r="D203" s="135">
        <v>915.15</v>
      </c>
      <c r="E203" s="135">
        <v>909.23333333333323</v>
      </c>
      <c r="F203" s="136">
        <v>901.01666666666642</v>
      </c>
      <c r="G203" s="136">
        <v>886.88333333333321</v>
      </c>
      <c r="H203" s="136">
        <v>878.6666666666664</v>
      </c>
      <c r="I203" s="136">
        <v>923.36666666666645</v>
      </c>
      <c r="J203" s="136">
        <v>931.58333333333337</v>
      </c>
      <c r="K203" s="136">
        <v>945.71666666666647</v>
      </c>
      <c r="L203" s="131">
        <v>917.45</v>
      </c>
      <c r="M203" s="131">
        <v>895.1</v>
      </c>
      <c r="N203" s="67">
        <v>15406800</v>
      </c>
      <c r="O203" s="344">
        <v>5.9547128418083522E-3</v>
      </c>
    </row>
    <row r="204" spans="1:15" ht="15">
      <c r="A204" s="130">
        <v>196</v>
      </c>
      <c r="B204" s="114" t="s">
        <v>1950</v>
      </c>
      <c r="C204" s="130" t="s">
        <v>225</v>
      </c>
      <c r="D204" s="135">
        <v>172.55</v>
      </c>
      <c r="E204" s="135">
        <v>174.31666666666669</v>
      </c>
      <c r="F204" s="136">
        <v>170.03333333333339</v>
      </c>
      <c r="G204" s="136">
        <v>167.51666666666671</v>
      </c>
      <c r="H204" s="136">
        <v>163.23333333333341</v>
      </c>
      <c r="I204" s="136">
        <v>176.83333333333337</v>
      </c>
      <c r="J204" s="136">
        <v>181.11666666666667</v>
      </c>
      <c r="K204" s="136">
        <v>183.63333333333335</v>
      </c>
      <c r="L204" s="131">
        <v>178.6</v>
      </c>
      <c r="M204" s="131">
        <v>171.8</v>
      </c>
      <c r="N204" s="67">
        <v>31652600</v>
      </c>
      <c r="O204" s="344">
        <v>5.9838274932614552E-2</v>
      </c>
    </row>
    <row r="205" spans="1:15" ht="15">
      <c r="A205" s="130">
        <v>197</v>
      </c>
      <c r="B205" s="114" t="s">
        <v>1936</v>
      </c>
      <c r="C205" s="130" t="s">
        <v>1737</v>
      </c>
      <c r="D205" s="135">
        <v>220.25</v>
      </c>
      <c r="E205" s="135">
        <v>220.48333333333335</v>
      </c>
      <c r="F205" s="136">
        <v>217.76666666666671</v>
      </c>
      <c r="G205" s="136">
        <v>215.28333333333336</v>
      </c>
      <c r="H205" s="136">
        <v>212.56666666666672</v>
      </c>
      <c r="I205" s="136">
        <v>222.9666666666667</v>
      </c>
      <c r="J205" s="136">
        <v>225.68333333333334</v>
      </c>
      <c r="K205" s="136">
        <v>228.16666666666669</v>
      </c>
      <c r="L205" s="131">
        <v>223.2</v>
      </c>
      <c r="M205" s="131">
        <v>218</v>
      </c>
      <c r="N205" s="67">
        <v>2820000</v>
      </c>
      <c r="O205" s="344">
        <v>-5.1463168516649851E-2</v>
      </c>
    </row>
    <row r="206" spans="1:15" ht="15">
      <c r="A206" s="130">
        <v>198</v>
      </c>
      <c r="B206" s="114" t="s">
        <v>1944</v>
      </c>
      <c r="C206" s="130" t="s">
        <v>161</v>
      </c>
      <c r="D206" s="135">
        <v>620.04999999999995</v>
      </c>
      <c r="E206" s="135">
        <v>621.51666666666665</v>
      </c>
      <c r="F206" s="136">
        <v>613.5333333333333</v>
      </c>
      <c r="G206" s="136">
        <v>607.01666666666665</v>
      </c>
      <c r="H206" s="136">
        <v>599.0333333333333</v>
      </c>
      <c r="I206" s="136">
        <v>628.0333333333333</v>
      </c>
      <c r="J206" s="136">
        <v>636.01666666666665</v>
      </c>
      <c r="K206" s="136">
        <v>642.5333333333333</v>
      </c>
      <c r="L206" s="131">
        <v>629.5</v>
      </c>
      <c r="M206" s="131">
        <v>615</v>
      </c>
      <c r="N206" s="67">
        <v>5575000</v>
      </c>
      <c r="O206" s="344">
        <v>-6.9469184182401143E-3</v>
      </c>
    </row>
    <row r="207" spans="1:15" ht="15">
      <c r="A207" s="130">
        <v>199</v>
      </c>
      <c r="B207" s="114" t="s">
        <v>1949</v>
      </c>
      <c r="C207" s="130" t="s">
        <v>162</v>
      </c>
      <c r="D207" s="135">
        <v>259.14999999999998</v>
      </c>
      <c r="E207" s="135">
        <v>260.48333333333329</v>
      </c>
      <c r="F207" s="136">
        <v>255.31666666666661</v>
      </c>
      <c r="G207" s="136">
        <v>251.48333333333329</v>
      </c>
      <c r="H207" s="136">
        <v>246.31666666666661</v>
      </c>
      <c r="I207" s="136">
        <v>264.31666666666661</v>
      </c>
      <c r="J207" s="136">
        <v>269.48333333333323</v>
      </c>
      <c r="K207" s="136">
        <v>273.31666666666661</v>
      </c>
      <c r="L207" s="131">
        <v>265.64999999999998</v>
      </c>
      <c r="M207" s="131">
        <v>256.64999999999998</v>
      </c>
      <c r="N207" s="67">
        <v>35539200</v>
      </c>
      <c r="O207" s="344">
        <v>1.2489743823502599E-2</v>
      </c>
    </row>
    <row r="208" spans="1:15" ht="15">
      <c r="A208" s="130">
        <v>200</v>
      </c>
      <c r="B208" s="114" t="s">
        <v>1938</v>
      </c>
      <c r="C208" s="130" t="s">
        <v>163</v>
      </c>
      <c r="D208" s="135">
        <v>428.5</v>
      </c>
      <c r="E208" s="135">
        <v>433.86666666666662</v>
      </c>
      <c r="F208" s="136">
        <v>421.28333333333325</v>
      </c>
      <c r="G208" s="136">
        <v>414.06666666666661</v>
      </c>
      <c r="H208" s="136">
        <v>401.48333333333323</v>
      </c>
      <c r="I208" s="136">
        <v>441.08333333333326</v>
      </c>
      <c r="J208" s="136">
        <v>453.66666666666663</v>
      </c>
      <c r="K208" s="136">
        <v>460.88333333333327</v>
      </c>
      <c r="L208" s="131">
        <v>446.45</v>
      </c>
      <c r="M208" s="131">
        <v>426.65</v>
      </c>
      <c r="N208" s="67">
        <v>4153500</v>
      </c>
      <c r="O208" s="344">
        <v>-1.8293980004254414E-2</v>
      </c>
    </row>
    <row r="209" spans="1:15" ht="15">
      <c r="A209" s="130">
        <v>201</v>
      </c>
      <c r="B209" s="114" t="s">
        <v>1939</v>
      </c>
      <c r="C209" s="130" t="s">
        <v>164</v>
      </c>
      <c r="D209" s="135">
        <v>245.6</v>
      </c>
      <c r="E209" s="135">
        <v>242.65</v>
      </c>
      <c r="F209" s="136">
        <v>236.3</v>
      </c>
      <c r="G209" s="136">
        <v>227</v>
      </c>
      <c r="H209" s="136">
        <v>220.65</v>
      </c>
      <c r="I209" s="136">
        <v>251.95000000000002</v>
      </c>
      <c r="J209" s="136">
        <v>258.29999999999995</v>
      </c>
      <c r="K209" s="136">
        <v>267.60000000000002</v>
      </c>
      <c r="L209" s="131">
        <v>249</v>
      </c>
      <c r="M209" s="131">
        <v>233.35</v>
      </c>
      <c r="N209" s="67">
        <v>129335500</v>
      </c>
      <c r="O209" s="344">
        <v>3.5663737896049666E-2</v>
      </c>
    </row>
    <row r="210" spans="1:15" ht="15">
      <c r="A210" s="130">
        <v>202</v>
      </c>
      <c r="B210" s="114" t="s">
        <v>1946</v>
      </c>
      <c r="C210" s="130" t="s">
        <v>165</v>
      </c>
      <c r="D210" s="135">
        <v>450.85</v>
      </c>
      <c r="E210" s="135">
        <v>454.38333333333338</v>
      </c>
      <c r="F210" s="136">
        <v>444.96666666666675</v>
      </c>
      <c r="G210" s="136">
        <v>439.08333333333337</v>
      </c>
      <c r="H210" s="136">
        <v>429.66666666666674</v>
      </c>
      <c r="I210" s="136">
        <v>460.26666666666677</v>
      </c>
      <c r="J210" s="136">
        <v>469.68333333333339</v>
      </c>
      <c r="K210" s="136">
        <v>475.56666666666678</v>
      </c>
      <c r="L210" s="131">
        <v>463.8</v>
      </c>
      <c r="M210" s="131">
        <v>448.5</v>
      </c>
      <c r="N210" s="67">
        <v>17820400</v>
      </c>
      <c r="O210" s="344">
        <v>1.0839908561315538E-2</v>
      </c>
    </row>
    <row r="211" spans="1:15">
      <c r="A211" s="130"/>
      <c r="C211" s="153"/>
      <c r="D211" s="177"/>
      <c r="E211" s="177"/>
      <c r="F211" s="178"/>
      <c r="G211" s="178"/>
      <c r="H211" s="178"/>
      <c r="I211" s="178"/>
      <c r="J211" s="178"/>
      <c r="K211" s="178"/>
      <c r="L211" s="179"/>
      <c r="M211" s="179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30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53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8" spans="1:15"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166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167</v>
      </c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168</v>
      </c>
      <c r="D224" s="29"/>
      <c r="E224" s="29"/>
      <c r="F224" s="25"/>
      <c r="G224" s="25"/>
      <c r="H224" s="28"/>
      <c r="I224" s="25"/>
      <c r="J224" s="25"/>
      <c r="K224" s="25"/>
      <c r="L224" s="25"/>
      <c r="M224" s="25"/>
    </row>
    <row r="225" spans="1:13">
      <c r="A225" s="26" t="s">
        <v>169</v>
      </c>
      <c r="B225" s="21"/>
      <c r="D225" s="29"/>
      <c r="E225" s="29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6" t="s">
        <v>170</v>
      </c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1" t="s">
        <v>171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172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173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174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30" t="s">
        <v>175</v>
      </c>
      <c r="B232" s="30"/>
      <c r="H232" s="25"/>
    </row>
    <row r="233" spans="1:13">
      <c r="A233" s="30" t="s">
        <v>176</v>
      </c>
      <c r="B233" s="30"/>
    </row>
    <row r="234" spans="1:13">
      <c r="A234" s="30" t="s">
        <v>177</v>
      </c>
      <c r="B234" s="30"/>
    </row>
    <row r="235" spans="1:13">
      <c r="A235" s="30" t="s">
        <v>178</v>
      </c>
    </row>
    <row r="236" spans="1:13">
      <c r="A236" s="30" t="s">
        <v>179</v>
      </c>
    </row>
    <row r="237" spans="1:13">
      <c r="A237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17" sqref="O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43538</v>
      </c>
    </row>
    <row r="7" spans="1:15" ht="13.5" thickBot="1">
      <c r="A7"/>
    </row>
    <row r="8" spans="1:15" ht="28.5" customHeight="1" thickBot="1">
      <c r="A8" s="490" t="s">
        <v>13</v>
      </c>
      <c r="B8" s="491" t="s">
        <v>14</v>
      </c>
      <c r="C8" s="489" t="s">
        <v>15</v>
      </c>
      <c r="D8" s="489" t="s">
        <v>16</v>
      </c>
      <c r="E8" s="489" t="s">
        <v>17</v>
      </c>
      <c r="F8" s="489"/>
      <c r="G8" s="489"/>
      <c r="H8" s="489" t="s">
        <v>18</v>
      </c>
      <c r="I8" s="489"/>
      <c r="J8" s="489"/>
      <c r="K8" s="23"/>
      <c r="L8" s="34"/>
      <c r="M8" s="34"/>
    </row>
    <row r="9" spans="1:15" ht="36" customHeight="1">
      <c r="A9" s="485"/>
      <c r="B9" s="487"/>
      <c r="C9" s="492" t="s">
        <v>19</v>
      </c>
      <c r="D9" s="49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11341.7</v>
      </c>
      <c r="D10" s="128">
        <v>11323.533333333333</v>
      </c>
      <c r="E10" s="128">
        <v>11294.766666666666</v>
      </c>
      <c r="F10" s="128">
        <v>11247.833333333334</v>
      </c>
      <c r="G10" s="128">
        <v>11219.066666666668</v>
      </c>
      <c r="H10" s="128">
        <v>11370.466666666665</v>
      </c>
      <c r="I10" s="128">
        <v>11399.233333333332</v>
      </c>
      <c r="J10" s="128">
        <v>11446.166666666664</v>
      </c>
      <c r="K10" s="127">
        <v>11352.3</v>
      </c>
      <c r="L10" s="127">
        <v>11276.6</v>
      </c>
      <c r="M10" s="129"/>
    </row>
    <row r="11" spans="1:15">
      <c r="A11" s="66">
        <v>2</v>
      </c>
      <c r="B11" s="124" t="s">
        <v>246</v>
      </c>
      <c r="C11" s="126">
        <v>28884.3</v>
      </c>
      <c r="D11" s="125">
        <v>28721.883333333331</v>
      </c>
      <c r="E11" s="125">
        <v>28516.066666666662</v>
      </c>
      <c r="F11" s="125">
        <v>28147.833333333332</v>
      </c>
      <c r="G11" s="125">
        <v>27942.016666666663</v>
      </c>
      <c r="H11" s="125">
        <v>29090.116666666661</v>
      </c>
      <c r="I11" s="125">
        <v>29295.933333333327</v>
      </c>
      <c r="J11" s="125">
        <v>29664.166666666661</v>
      </c>
      <c r="K11" s="126">
        <v>28927.7</v>
      </c>
      <c r="L11" s="126">
        <v>28353.65</v>
      </c>
      <c r="M11" s="129"/>
    </row>
    <row r="12" spans="1:15">
      <c r="A12" s="66">
        <v>3</v>
      </c>
      <c r="B12" s="123" t="s">
        <v>1983</v>
      </c>
      <c r="C12" s="126">
        <v>2126.85</v>
      </c>
      <c r="D12" s="125">
        <v>2121.7333333333336</v>
      </c>
      <c r="E12" s="125">
        <v>2092.2166666666672</v>
      </c>
      <c r="F12" s="125">
        <v>2057.5833333333335</v>
      </c>
      <c r="G12" s="125">
        <v>2028.0666666666671</v>
      </c>
      <c r="H12" s="125">
        <v>2156.3666666666672</v>
      </c>
      <c r="I12" s="125">
        <v>2185.8833333333337</v>
      </c>
      <c r="J12" s="125">
        <v>2220.5166666666673</v>
      </c>
      <c r="K12" s="126">
        <v>2151.25</v>
      </c>
      <c r="L12" s="126">
        <v>2087.1</v>
      </c>
      <c r="M12" s="129"/>
    </row>
    <row r="13" spans="1:15">
      <c r="A13" s="66">
        <v>4</v>
      </c>
      <c r="B13" s="124" t="s">
        <v>247</v>
      </c>
      <c r="C13" s="126">
        <v>3142.65</v>
      </c>
      <c r="D13" s="125">
        <v>3152.7666666666664</v>
      </c>
      <c r="E13" s="125">
        <v>3126.3833333333328</v>
      </c>
      <c r="F13" s="125">
        <v>3110.1166666666663</v>
      </c>
      <c r="G13" s="125">
        <v>3083.7333333333327</v>
      </c>
      <c r="H13" s="125">
        <v>3169.0333333333328</v>
      </c>
      <c r="I13" s="125">
        <v>3195.4166666666661</v>
      </c>
      <c r="J13" s="125">
        <v>3211.6833333333329</v>
      </c>
      <c r="K13" s="126">
        <v>3179.15</v>
      </c>
      <c r="L13" s="126">
        <v>3136.5</v>
      </c>
      <c r="M13" s="129"/>
    </row>
    <row r="14" spans="1:15">
      <c r="A14" s="66">
        <v>5</v>
      </c>
      <c r="B14" s="124" t="s">
        <v>248</v>
      </c>
      <c r="C14" s="126">
        <v>15342.9</v>
      </c>
      <c r="D14" s="125">
        <v>15398</v>
      </c>
      <c r="E14" s="125">
        <v>15245.15</v>
      </c>
      <c r="F14" s="125">
        <v>15147.4</v>
      </c>
      <c r="G14" s="125">
        <v>14994.55</v>
      </c>
      <c r="H14" s="125">
        <v>15495.75</v>
      </c>
      <c r="I14" s="125">
        <v>15648.599999999999</v>
      </c>
      <c r="J14" s="125">
        <v>15746.35</v>
      </c>
      <c r="K14" s="126">
        <v>15550.85</v>
      </c>
      <c r="L14" s="126">
        <v>15300.25</v>
      </c>
      <c r="M14" s="129"/>
    </row>
    <row r="15" spans="1:15">
      <c r="A15" s="66">
        <v>6</v>
      </c>
      <c r="B15" s="124" t="s">
        <v>249</v>
      </c>
      <c r="C15" s="126">
        <v>3443.35</v>
      </c>
      <c r="D15" s="125">
        <v>3440.3166666666671</v>
      </c>
      <c r="E15" s="125">
        <v>3406.483333333334</v>
      </c>
      <c r="F15" s="125">
        <v>3369.6166666666668</v>
      </c>
      <c r="G15" s="125">
        <v>3335.7833333333338</v>
      </c>
      <c r="H15" s="125">
        <v>3477.1833333333343</v>
      </c>
      <c r="I15" s="125">
        <v>3511.0166666666673</v>
      </c>
      <c r="J15" s="125">
        <v>3547.8833333333346</v>
      </c>
      <c r="K15" s="126">
        <v>3474.15</v>
      </c>
      <c r="L15" s="126">
        <v>3403.45</v>
      </c>
      <c r="M15" s="129"/>
    </row>
    <row r="16" spans="1:15">
      <c r="A16" s="66">
        <v>7</v>
      </c>
      <c r="B16" s="124" t="s">
        <v>242</v>
      </c>
      <c r="C16" s="126">
        <v>4884.6000000000004</v>
      </c>
      <c r="D16" s="125">
        <v>4896.5666666666666</v>
      </c>
      <c r="E16" s="125">
        <v>4865.6833333333334</v>
      </c>
      <c r="F16" s="125">
        <v>4846.7666666666664</v>
      </c>
      <c r="G16" s="125">
        <v>4815.8833333333332</v>
      </c>
      <c r="H16" s="125">
        <v>4915.4833333333336</v>
      </c>
      <c r="I16" s="125">
        <v>4946.3666666666668</v>
      </c>
      <c r="J16" s="125">
        <v>4965.2833333333338</v>
      </c>
      <c r="K16" s="126">
        <v>4927.45</v>
      </c>
      <c r="L16" s="126">
        <v>4877.6499999999996</v>
      </c>
      <c r="M16" s="129"/>
    </row>
    <row r="17" spans="1:13">
      <c r="A17" s="66">
        <v>8</v>
      </c>
      <c r="B17" s="124" t="s">
        <v>185</v>
      </c>
      <c r="C17" s="124">
        <v>1296.95</v>
      </c>
      <c r="D17" s="125">
        <v>1287.2833333333335</v>
      </c>
      <c r="E17" s="125">
        <v>1257.666666666667</v>
      </c>
      <c r="F17" s="125">
        <v>1218.3833333333334</v>
      </c>
      <c r="G17" s="125">
        <v>1188.7666666666669</v>
      </c>
      <c r="H17" s="125">
        <v>1326.5666666666671</v>
      </c>
      <c r="I17" s="125">
        <v>1356.1833333333334</v>
      </c>
      <c r="J17" s="125">
        <v>1395.4666666666672</v>
      </c>
      <c r="K17" s="124">
        <v>1316.9</v>
      </c>
      <c r="L17" s="124">
        <v>1248</v>
      </c>
      <c r="M17" s="124">
        <v>5.0960999999999999</v>
      </c>
    </row>
    <row r="18" spans="1:13">
      <c r="A18" s="66">
        <v>9</v>
      </c>
      <c r="B18" s="124" t="s">
        <v>30</v>
      </c>
      <c r="C18" s="124">
        <v>1571.4</v>
      </c>
      <c r="D18" s="125">
        <v>1579.6166666666668</v>
      </c>
      <c r="E18" s="125">
        <v>1557.8333333333335</v>
      </c>
      <c r="F18" s="125">
        <v>1544.2666666666667</v>
      </c>
      <c r="G18" s="125">
        <v>1522.4833333333333</v>
      </c>
      <c r="H18" s="125">
        <v>1593.1833333333336</v>
      </c>
      <c r="I18" s="125">
        <v>1614.9666666666669</v>
      </c>
      <c r="J18" s="125">
        <v>1628.5333333333338</v>
      </c>
      <c r="K18" s="124">
        <v>1601.4</v>
      </c>
      <c r="L18" s="124">
        <v>1566.05</v>
      </c>
      <c r="M18" s="124">
        <v>8.9312699999999996</v>
      </c>
    </row>
    <row r="19" spans="1:13">
      <c r="A19" s="66">
        <v>10</v>
      </c>
      <c r="B19" s="124" t="s">
        <v>412</v>
      </c>
      <c r="C19" s="124">
        <v>1771.3</v>
      </c>
      <c r="D19" s="125">
        <v>1766.8999999999999</v>
      </c>
      <c r="E19" s="125">
        <v>1744.4499999999998</v>
      </c>
      <c r="F19" s="125">
        <v>1717.6</v>
      </c>
      <c r="G19" s="125">
        <v>1695.1499999999999</v>
      </c>
      <c r="H19" s="125">
        <v>1793.7499999999998</v>
      </c>
      <c r="I19" s="125">
        <v>1816.2</v>
      </c>
      <c r="J19" s="125">
        <v>1843.0499999999997</v>
      </c>
      <c r="K19" s="124">
        <v>1789.35</v>
      </c>
      <c r="L19" s="124">
        <v>1740.05</v>
      </c>
      <c r="M19" s="124">
        <v>0.11587</v>
      </c>
    </row>
    <row r="20" spans="1:13">
      <c r="A20" s="66">
        <v>11</v>
      </c>
      <c r="B20" s="124" t="s">
        <v>2103</v>
      </c>
      <c r="C20" s="124">
        <v>606.6</v>
      </c>
      <c r="D20" s="125">
        <v>598.26666666666677</v>
      </c>
      <c r="E20" s="125">
        <v>587.73333333333358</v>
      </c>
      <c r="F20" s="125">
        <v>568.86666666666679</v>
      </c>
      <c r="G20" s="125">
        <v>558.3333333333336</v>
      </c>
      <c r="H20" s="125">
        <v>617.13333333333355</v>
      </c>
      <c r="I20" s="125">
        <v>627.66666666666663</v>
      </c>
      <c r="J20" s="125">
        <v>646.53333333333353</v>
      </c>
      <c r="K20" s="124">
        <v>608.79999999999995</v>
      </c>
      <c r="L20" s="124">
        <v>579.4</v>
      </c>
      <c r="M20" s="124">
        <v>2.8378100000000002</v>
      </c>
    </row>
    <row r="21" spans="1:13">
      <c r="A21" s="66">
        <v>12</v>
      </c>
      <c r="B21" s="124" t="s">
        <v>31</v>
      </c>
      <c r="C21" s="124">
        <v>147.35</v>
      </c>
      <c r="D21" s="125">
        <v>147.71666666666667</v>
      </c>
      <c r="E21" s="125">
        <v>145.03333333333333</v>
      </c>
      <c r="F21" s="125">
        <v>142.71666666666667</v>
      </c>
      <c r="G21" s="125">
        <v>140.03333333333333</v>
      </c>
      <c r="H21" s="125">
        <v>150.03333333333333</v>
      </c>
      <c r="I21" s="125">
        <v>152.71666666666667</v>
      </c>
      <c r="J21" s="125">
        <v>155.03333333333333</v>
      </c>
      <c r="K21" s="124">
        <v>150.4</v>
      </c>
      <c r="L21" s="124">
        <v>145.4</v>
      </c>
      <c r="M21" s="124">
        <v>57.001579999999997</v>
      </c>
    </row>
    <row r="22" spans="1:13">
      <c r="A22" s="66">
        <v>13</v>
      </c>
      <c r="B22" s="124" t="s">
        <v>32</v>
      </c>
      <c r="C22" s="124">
        <v>367.15</v>
      </c>
      <c r="D22" s="125">
        <v>364.7833333333333</v>
      </c>
      <c r="E22" s="125">
        <v>360.16666666666663</v>
      </c>
      <c r="F22" s="125">
        <v>353.18333333333334</v>
      </c>
      <c r="G22" s="125">
        <v>348.56666666666666</v>
      </c>
      <c r="H22" s="125">
        <v>371.76666666666659</v>
      </c>
      <c r="I22" s="125">
        <v>376.38333333333327</v>
      </c>
      <c r="J22" s="125">
        <v>383.36666666666656</v>
      </c>
      <c r="K22" s="124">
        <v>369.4</v>
      </c>
      <c r="L22" s="124">
        <v>357.8</v>
      </c>
      <c r="M22" s="124">
        <v>38.883769999999998</v>
      </c>
    </row>
    <row r="23" spans="1:13">
      <c r="A23" s="66">
        <v>14</v>
      </c>
      <c r="B23" s="124" t="s">
        <v>33</v>
      </c>
      <c r="C23" s="124">
        <v>51.6</v>
      </c>
      <c r="D23" s="125">
        <v>51.533333333333331</v>
      </c>
      <c r="E23" s="125">
        <v>50.816666666666663</v>
      </c>
      <c r="F23" s="125">
        <v>50.033333333333331</v>
      </c>
      <c r="G23" s="125">
        <v>49.316666666666663</v>
      </c>
      <c r="H23" s="125">
        <v>52.316666666666663</v>
      </c>
      <c r="I23" s="125">
        <v>53.033333333333331</v>
      </c>
      <c r="J23" s="125">
        <v>53.816666666666663</v>
      </c>
      <c r="K23" s="124">
        <v>52.25</v>
      </c>
      <c r="L23" s="124">
        <v>50.75</v>
      </c>
      <c r="M23" s="124">
        <v>97.649460000000005</v>
      </c>
    </row>
    <row r="24" spans="1:13">
      <c r="A24" s="66">
        <v>15</v>
      </c>
      <c r="B24" s="124" t="s">
        <v>393</v>
      </c>
      <c r="C24" s="124">
        <v>227.1</v>
      </c>
      <c r="D24" s="125">
        <v>228.56666666666669</v>
      </c>
      <c r="E24" s="125">
        <v>224.88333333333338</v>
      </c>
      <c r="F24" s="125">
        <v>222.66666666666669</v>
      </c>
      <c r="G24" s="125">
        <v>218.98333333333338</v>
      </c>
      <c r="H24" s="125">
        <v>230.78333333333339</v>
      </c>
      <c r="I24" s="125">
        <v>234.46666666666673</v>
      </c>
      <c r="J24" s="125">
        <v>236.68333333333339</v>
      </c>
      <c r="K24" s="124">
        <v>232.25</v>
      </c>
      <c r="L24" s="124">
        <v>226.35</v>
      </c>
      <c r="M24" s="124">
        <v>9.00108</v>
      </c>
    </row>
    <row r="25" spans="1:13">
      <c r="A25" s="66">
        <v>16</v>
      </c>
      <c r="B25" s="124" t="s">
        <v>232</v>
      </c>
      <c r="C25" s="124">
        <v>1012.3</v>
      </c>
      <c r="D25" s="125">
        <v>1024.5166666666667</v>
      </c>
      <c r="E25" s="125">
        <v>992.0333333333333</v>
      </c>
      <c r="F25" s="125">
        <v>971.76666666666665</v>
      </c>
      <c r="G25" s="125">
        <v>939.2833333333333</v>
      </c>
      <c r="H25" s="125">
        <v>1044.7833333333333</v>
      </c>
      <c r="I25" s="125">
        <v>1077.2666666666664</v>
      </c>
      <c r="J25" s="125">
        <v>1097.5333333333333</v>
      </c>
      <c r="K25" s="124">
        <v>1057</v>
      </c>
      <c r="L25" s="124">
        <v>1004.25</v>
      </c>
      <c r="M25" s="124">
        <v>6.5979599999999996</v>
      </c>
    </row>
    <row r="26" spans="1:13">
      <c r="A26" s="66">
        <v>17</v>
      </c>
      <c r="B26" s="124" t="s">
        <v>423</v>
      </c>
      <c r="C26" s="124">
        <v>1734.9</v>
      </c>
      <c r="D26" s="125">
        <v>1739.3</v>
      </c>
      <c r="E26" s="125">
        <v>1725.6</v>
      </c>
      <c r="F26" s="125">
        <v>1716.3</v>
      </c>
      <c r="G26" s="125">
        <v>1702.6</v>
      </c>
      <c r="H26" s="125">
        <v>1748.6</v>
      </c>
      <c r="I26" s="125">
        <v>1762.3000000000002</v>
      </c>
      <c r="J26" s="125">
        <v>1771.6</v>
      </c>
      <c r="K26" s="124">
        <v>1753</v>
      </c>
      <c r="L26" s="124">
        <v>1730</v>
      </c>
      <c r="M26" s="124">
        <v>0.22051000000000001</v>
      </c>
    </row>
    <row r="27" spans="1:13">
      <c r="A27" s="66">
        <v>18</v>
      </c>
      <c r="B27" s="124" t="s">
        <v>186</v>
      </c>
      <c r="C27" s="124">
        <v>750.6</v>
      </c>
      <c r="D27" s="125">
        <v>756.26666666666677</v>
      </c>
      <c r="E27" s="125">
        <v>741.03333333333353</v>
      </c>
      <c r="F27" s="125">
        <v>731.46666666666681</v>
      </c>
      <c r="G27" s="125">
        <v>716.23333333333358</v>
      </c>
      <c r="H27" s="125">
        <v>765.83333333333348</v>
      </c>
      <c r="I27" s="125">
        <v>781.06666666666683</v>
      </c>
      <c r="J27" s="125">
        <v>790.63333333333344</v>
      </c>
      <c r="K27" s="124">
        <v>771.5</v>
      </c>
      <c r="L27" s="124">
        <v>746.7</v>
      </c>
      <c r="M27" s="124">
        <v>12.462109999999999</v>
      </c>
    </row>
    <row r="28" spans="1:13">
      <c r="A28" s="66">
        <v>19</v>
      </c>
      <c r="B28" s="124" t="s">
        <v>35</v>
      </c>
      <c r="C28" s="124">
        <v>229.8</v>
      </c>
      <c r="D28" s="125">
        <v>231.33333333333334</v>
      </c>
      <c r="E28" s="125">
        <v>227.06666666666669</v>
      </c>
      <c r="F28" s="125">
        <v>224.33333333333334</v>
      </c>
      <c r="G28" s="125">
        <v>220.06666666666669</v>
      </c>
      <c r="H28" s="125">
        <v>234.06666666666669</v>
      </c>
      <c r="I28" s="125">
        <v>238.33333333333334</v>
      </c>
      <c r="J28" s="125">
        <v>241.06666666666669</v>
      </c>
      <c r="K28" s="124">
        <v>235.6</v>
      </c>
      <c r="L28" s="124">
        <v>228.6</v>
      </c>
      <c r="M28" s="124">
        <v>37.369909999999997</v>
      </c>
    </row>
    <row r="29" spans="1:13">
      <c r="A29" s="66">
        <v>20</v>
      </c>
      <c r="B29" s="124" t="s">
        <v>37</v>
      </c>
      <c r="C29" s="124">
        <v>1117.5999999999999</v>
      </c>
      <c r="D29" s="125">
        <v>1125.2166666666665</v>
      </c>
      <c r="E29" s="125">
        <v>1084.383333333333</v>
      </c>
      <c r="F29" s="125">
        <v>1051.1666666666665</v>
      </c>
      <c r="G29" s="125">
        <v>1010.333333333333</v>
      </c>
      <c r="H29" s="125">
        <v>1158.4333333333329</v>
      </c>
      <c r="I29" s="125">
        <v>1199.2666666666664</v>
      </c>
      <c r="J29" s="125">
        <v>1232.4833333333329</v>
      </c>
      <c r="K29" s="124">
        <v>1166.05</v>
      </c>
      <c r="L29" s="124">
        <v>1092</v>
      </c>
      <c r="M29" s="124">
        <v>17.972799999999999</v>
      </c>
    </row>
    <row r="30" spans="1:13">
      <c r="A30" s="66">
        <v>21</v>
      </c>
      <c r="B30" s="124" t="s">
        <v>38</v>
      </c>
      <c r="C30" s="124">
        <v>225.45</v>
      </c>
      <c r="D30" s="125">
        <v>228.31666666666669</v>
      </c>
      <c r="E30" s="125">
        <v>221.63333333333338</v>
      </c>
      <c r="F30" s="125">
        <v>217.81666666666669</v>
      </c>
      <c r="G30" s="125">
        <v>211.13333333333338</v>
      </c>
      <c r="H30" s="125">
        <v>232.13333333333338</v>
      </c>
      <c r="I30" s="125">
        <v>238.81666666666672</v>
      </c>
      <c r="J30" s="125">
        <v>242.63333333333338</v>
      </c>
      <c r="K30" s="124">
        <v>235</v>
      </c>
      <c r="L30" s="124">
        <v>224.5</v>
      </c>
      <c r="M30" s="124">
        <v>98.468289999999996</v>
      </c>
    </row>
    <row r="31" spans="1:13">
      <c r="A31" s="66">
        <v>22</v>
      </c>
      <c r="B31" s="124" t="s">
        <v>39</v>
      </c>
      <c r="C31" s="124">
        <v>92.2</v>
      </c>
      <c r="D31" s="125">
        <v>92.116666666666674</v>
      </c>
      <c r="E31" s="125">
        <v>90.483333333333348</v>
      </c>
      <c r="F31" s="125">
        <v>88.76666666666668</v>
      </c>
      <c r="G31" s="125">
        <v>87.133333333333354</v>
      </c>
      <c r="H31" s="125">
        <v>93.833333333333343</v>
      </c>
      <c r="I31" s="125">
        <v>95.466666666666669</v>
      </c>
      <c r="J31" s="125">
        <v>97.183333333333337</v>
      </c>
      <c r="K31" s="124">
        <v>93.75</v>
      </c>
      <c r="L31" s="124">
        <v>90.4</v>
      </c>
      <c r="M31" s="124">
        <v>74.963449999999995</v>
      </c>
    </row>
    <row r="32" spans="1:13">
      <c r="A32" s="66">
        <v>23</v>
      </c>
      <c r="B32" s="124" t="s">
        <v>40</v>
      </c>
      <c r="C32" s="124">
        <v>93.8</v>
      </c>
      <c r="D32" s="125">
        <v>93.399999999999991</v>
      </c>
      <c r="E32" s="125">
        <v>92.399999999999977</v>
      </c>
      <c r="F32" s="125">
        <v>90.999999999999986</v>
      </c>
      <c r="G32" s="125">
        <v>89.999999999999972</v>
      </c>
      <c r="H32" s="125">
        <v>94.799999999999983</v>
      </c>
      <c r="I32" s="125">
        <v>95.800000000000011</v>
      </c>
      <c r="J32" s="125">
        <v>97.199999999999989</v>
      </c>
      <c r="K32" s="124">
        <v>94.4</v>
      </c>
      <c r="L32" s="124">
        <v>92</v>
      </c>
      <c r="M32" s="124">
        <v>198.28845999999999</v>
      </c>
    </row>
    <row r="33" spans="1:13">
      <c r="A33" s="66">
        <v>24</v>
      </c>
      <c r="B33" s="124" t="s">
        <v>41</v>
      </c>
      <c r="C33" s="124">
        <v>1428.3</v>
      </c>
      <c r="D33" s="125">
        <v>1428.2333333333333</v>
      </c>
      <c r="E33" s="125">
        <v>1417.0666666666666</v>
      </c>
      <c r="F33" s="125">
        <v>1405.8333333333333</v>
      </c>
      <c r="G33" s="125">
        <v>1394.6666666666665</v>
      </c>
      <c r="H33" s="125">
        <v>1439.4666666666667</v>
      </c>
      <c r="I33" s="125">
        <v>1450.6333333333332</v>
      </c>
      <c r="J33" s="125">
        <v>1461.8666666666668</v>
      </c>
      <c r="K33" s="124">
        <v>1439.4</v>
      </c>
      <c r="L33" s="124">
        <v>1417</v>
      </c>
      <c r="M33" s="124">
        <v>7.0822700000000003</v>
      </c>
    </row>
    <row r="34" spans="1:13">
      <c r="A34" s="66">
        <v>25</v>
      </c>
      <c r="B34" s="124" t="s">
        <v>42</v>
      </c>
      <c r="C34" s="124">
        <v>766.25</v>
      </c>
      <c r="D34" s="125">
        <v>768.08333333333337</v>
      </c>
      <c r="E34" s="125">
        <v>753.26666666666677</v>
      </c>
      <c r="F34" s="125">
        <v>740.28333333333342</v>
      </c>
      <c r="G34" s="125">
        <v>725.46666666666681</v>
      </c>
      <c r="H34" s="125">
        <v>781.06666666666672</v>
      </c>
      <c r="I34" s="125">
        <v>795.88333333333333</v>
      </c>
      <c r="J34" s="125">
        <v>808.86666666666667</v>
      </c>
      <c r="K34" s="124">
        <v>782.9</v>
      </c>
      <c r="L34" s="124">
        <v>755.1</v>
      </c>
      <c r="M34" s="124">
        <v>29.512899999999998</v>
      </c>
    </row>
    <row r="35" spans="1:13">
      <c r="A35" s="66">
        <v>26</v>
      </c>
      <c r="B35" s="124" t="s">
        <v>2013</v>
      </c>
      <c r="C35" s="124">
        <v>1501.4</v>
      </c>
      <c r="D35" s="125">
        <v>1508.7333333333333</v>
      </c>
      <c r="E35" s="125">
        <v>1487.4666666666667</v>
      </c>
      <c r="F35" s="125">
        <v>1473.5333333333333</v>
      </c>
      <c r="G35" s="125">
        <v>1452.2666666666667</v>
      </c>
      <c r="H35" s="125">
        <v>1522.6666666666667</v>
      </c>
      <c r="I35" s="125">
        <v>1543.9333333333336</v>
      </c>
      <c r="J35" s="125">
        <v>1557.8666666666668</v>
      </c>
      <c r="K35" s="124">
        <v>1530</v>
      </c>
      <c r="L35" s="124">
        <v>1494.8</v>
      </c>
      <c r="M35" s="124">
        <v>6.9611499999999999</v>
      </c>
    </row>
    <row r="36" spans="1:13">
      <c r="A36" s="66">
        <v>27</v>
      </c>
      <c r="B36" s="124" t="s">
        <v>43</v>
      </c>
      <c r="C36" s="124">
        <v>738</v>
      </c>
      <c r="D36" s="125">
        <v>741.83333333333337</v>
      </c>
      <c r="E36" s="125">
        <v>732.66666666666674</v>
      </c>
      <c r="F36" s="125">
        <v>727.33333333333337</v>
      </c>
      <c r="G36" s="125">
        <v>718.16666666666674</v>
      </c>
      <c r="H36" s="125">
        <v>747.16666666666674</v>
      </c>
      <c r="I36" s="125">
        <v>756.33333333333348</v>
      </c>
      <c r="J36" s="125">
        <v>761.66666666666674</v>
      </c>
      <c r="K36" s="124">
        <v>751</v>
      </c>
      <c r="L36" s="124">
        <v>736.5</v>
      </c>
      <c r="M36" s="124">
        <v>123.33789</v>
      </c>
    </row>
    <row r="37" spans="1:13">
      <c r="A37" s="66">
        <v>28</v>
      </c>
      <c r="B37" s="124" t="s">
        <v>44</v>
      </c>
      <c r="C37" s="124">
        <v>3010</v>
      </c>
      <c r="D37" s="125">
        <v>3015.7333333333336</v>
      </c>
      <c r="E37" s="125">
        <v>2984.2666666666673</v>
      </c>
      <c r="F37" s="125">
        <v>2958.5333333333338</v>
      </c>
      <c r="G37" s="125">
        <v>2927.0666666666675</v>
      </c>
      <c r="H37" s="125">
        <v>3041.4666666666672</v>
      </c>
      <c r="I37" s="125">
        <v>3072.9333333333334</v>
      </c>
      <c r="J37" s="125">
        <v>3098.666666666667</v>
      </c>
      <c r="K37" s="124">
        <v>3047.2</v>
      </c>
      <c r="L37" s="124">
        <v>2990</v>
      </c>
      <c r="M37" s="124">
        <v>5.6549899999999997</v>
      </c>
    </row>
    <row r="38" spans="1:13">
      <c r="A38" s="66">
        <v>29</v>
      </c>
      <c r="B38" s="124" t="s">
        <v>187</v>
      </c>
      <c r="C38" s="124">
        <v>2828.15</v>
      </c>
      <c r="D38" s="125">
        <v>2804.9833333333336</v>
      </c>
      <c r="E38" s="125">
        <v>2772.0166666666673</v>
      </c>
      <c r="F38" s="125">
        <v>2715.8833333333337</v>
      </c>
      <c r="G38" s="125">
        <v>2682.9166666666674</v>
      </c>
      <c r="H38" s="125">
        <v>2861.1166666666672</v>
      </c>
      <c r="I38" s="125">
        <v>2894.0833333333335</v>
      </c>
      <c r="J38" s="125">
        <v>2950.2166666666672</v>
      </c>
      <c r="K38" s="124">
        <v>2837.95</v>
      </c>
      <c r="L38" s="124">
        <v>2748.85</v>
      </c>
      <c r="M38" s="124">
        <v>15.49296</v>
      </c>
    </row>
    <row r="39" spans="1:13">
      <c r="A39" s="66">
        <v>30</v>
      </c>
      <c r="B39" s="124" t="s">
        <v>188</v>
      </c>
      <c r="C39" s="124">
        <v>6898.2</v>
      </c>
      <c r="D39" s="125">
        <v>6873.95</v>
      </c>
      <c r="E39" s="125">
        <v>6816.9</v>
      </c>
      <c r="F39" s="125">
        <v>6735.5999999999995</v>
      </c>
      <c r="G39" s="125">
        <v>6678.5499999999993</v>
      </c>
      <c r="H39" s="125">
        <v>6955.25</v>
      </c>
      <c r="I39" s="125">
        <v>7012.3000000000011</v>
      </c>
      <c r="J39" s="125">
        <v>7093.6</v>
      </c>
      <c r="K39" s="124">
        <v>6931</v>
      </c>
      <c r="L39" s="124">
        <v>6792.65</v>
      </c>
      <c r="M39" s="124">
        <v>2.2123300000000001</v>
      </c>
    </row>
    <row r="40" spans="1:13">
      <c r="A40" s="66">
        <v>31</v>
      </c>
      <c r="B40" s="124" t="s">
        <v>521</v>
      </c>
      <c r="C40" s="124">
        <v>928.95</v>
      </c>
      <c r="D40" s="125">
        <v>934.36666666666667</v>
      </c>
      <c r="E40" s="125">
        <v>917.23333333333335</v>
      </c>
      <c r="F40" s="125">
        <v>905.51666666666665</v>
      </c>
      <c r="G40" s="125">
        <v>888.38333333333333</v>
      </c>
      <c r="H40" s="125">
        <v>946.08333333333337</v>
      </c>
      <c r="I40" s="125">
        <v>963.21666666666681</v>
      </c>
      <c r="J40" s="125">
        <v>974.93333333333339</v>
      </c>
      <c r="K40" s="124">
        <v>951.5</v>
      </c>
      <c r="L40" s="124">
        <v>922.65</v>
      </c>
      <c r="M40" s="124">
        <v>12.002050000000001</v>
      </c>
    </row>
    <row r="41" spans="1:13">
      <c r="A41" s="66">
        <v>32</v>
      </c>
      <c r="B41" s="124" t="s">
        <v>45</v>
      </c>
      <c r="C41" s="124">
        <v>115.55</v>
      </c>
      <c r="D41" s="125">
        <v>115.58333333333333</v>
      </c>
      <c r="E41" s="125">
        <v>113.51666666666665</v>
      </c>
      <c r="F41" s="125">
        <v>111.48333333333332</v>
      </c>
      <c r="G41" s="125">
        <v>109.41666666666664</v>
      </c>
      <c r="H41" s="125">
        <v>117.61666666666666</v>
      </c>
      <c r="I41" s="125">
        <v>119.68333333333335</v>
      </c>
      <c r="J41" s="125">
        <v>121.71666666666667</v>
      </c>
      <c r="K41" s="124">
        <v>117.65</v>
      </c>
      <c r="L41" s="124">
        <v>113.55</v>
      </c>
      <c r="M41" s="124">
        <v>137.04338999999999</v>
      </c>
    </row>
    <row r="42" spans="1:13">
      <c r="A42" s="66">
        <v>33</v>
      </c>
      <c r="B42" s="124" t="s">
        <v>46</v>
      </c>
      <c r="C42" s="124">
        <v>92.05</v>
      </c>
      <c r="D42" s="125">
        <v>91.983333333333334</v>
      </c>
      <c r="E42" s="125">
        <v>90.566666666666663</v>
      </c>
      <c r="F42" s="125">
        <v>89.083333333333329</v>
      </c>
      <c r="G42" s="125">
        <v>87.666666666666657</v>
      </c>
      <c r="H42" s="125">
        <v>93.466666666666669</v>
      </c>
      <c r="I42" s="125">
        <v>94.883333333333326</v>
      </c>
      <c r="J42" s="125">
        <v>96.366666666666674</v>
      </c>
      <c r="K42" s="124">
        <v>93.4</v>
      </c>
      <c r="L42" s="124">
        <v>90.5</v>
      </c>
      <c r="M42" s="124">
        <v>78.831779999999995</v>
      </c>
    </row>
    <row r="43" spans="1:13">
      <c r="A43" s="66">
        <v>34</v>
      </c>
      <c r="B43" s="124" t="s">
        <v>47</v>
      </c>
      <c r="C43" s="124">
        <v>1345</v>
      </c>
      <c r="D43" s="125">
        <v>1351.4833333333333</v>
      </c>
      <c r="E43" s="125">
        <v>1335.0166666666667</v>
      </c>
      <c r="F43" s="125">
        <v>1325.0333333333333</v>
      </c>
      <c r="G43" s="125">
        <v>1308.5666666666666</v>
      </c>
      <c r="H43" s="125">
        <v>1361.4666666666667</v>
      </c>
      <c r="I43" s="125">
        <v>1377.9333333333334</v>
      </c>
      <c r="J43" s="125">
        <v>1387.9166666666667</v>
      </c>
      <c r="K43" s="124">
        <v>1367.95</v>
      </c>
      <c r="L43" s="124">
        <v>1341.5</v>
      </c>
      <c r="M43" s="124">
        <v>5.2780399999999998</v>
      </c>
    </row>
    <row r="44" spans="1:13">
      <c r="A44" s="66">
        <v>35</v>
      </c>
      <c r="B44" s="124" t="s">
        <v>553</v>
      </c>
      <c r="C44" s="124">
        <v>307.8</v>
      </c>
      <c r="D44" s="125">
        <v>307.88333333333338</v>
      </c>
      <c r="E44" s="125">
        <v>305.36666666666679</v>
      </c>
      <c r="F44" s="125">
        <v>302.93333333333339</v>
      </c>
      <c r="G44" s="125">
        <v>300.4166666666668</v>
      </c>
      <c r="H44" s="125">
        <v>310.31666666666678</v>
      </c>
      <c r="I44" s="125">
        <v>312.83333333333331</v>
      </c>
      <c r="J44" s="125">
        <v>315.26666666666677</v>
      </c>
      <c r="K44" s="124">
        <v>310.39999999999998</v>
      </c>
      <c r="L44" s="124">
        <v>305.45</v>
      </c>
      <c r="M44" s="124">
        <v>3.2075300000000002</v>
      </c>
    </row>
    <row r="45" spans="1:13">
      <c r="A45" s="66">
        <v>36</v>
      </c>
      <c r="B45" s="124" t="s">
        <v>189</v>
      </c>
      <c r="C45" s="124">
        <v>93.6</v>
      </c>
      <c r="D45" s="125">
        <v>91.966666666666654</v>
      </c>
      <c r="E45" s="125">
        <v>89.583333333333314</v>
      </c>
      <c r="F45" s="125">
        <v>85.566666666666663</v>
      </c>
      <c r="G45" s="125">
        <v>83.183333333333323</v>
      </c>
      <c r="H45" s="125">
        <v>95.983333333333306</v>
      </c>
      <c r="I45" s="125">
        <v>98.36666666666666</v>
      </c>
      <c r="J45" s="125">
        <v>102.3833333333333</v>
      </c>
      <c r="K45" s="124">
        <v>94.35</v>
      </c>
      <c r="L45" s="124">
        <v>87.95</v>
      </c>
      <c r="M45" s="124">
        <v>210.03616</v>
      </c>
    </row>
    <row r="46" spans="1:13">
      <c r="A46" s="66">
        <v>37</v>
      </c>
      <c r="B46" s="124" t="s">
        <v>1828</v>
      </c>
      <c r="C46" s="124">
        <v>1019.95</v>
      </c>
      <c r="D46" s="125">
        <v>1010.6999999999999</v>
      </c>
      <c r="E46" s="125">
        <v>994.39999999999986</v>
      </c>
      <c r="F46" s="125">
        <v>968.84999999999991</v>
      </c>
      <c r="G46" s="125">
        <v>952.54999999999984</v>
      </c>
      <c r="H46" s="125">
        <v>1036.25</v>
      </c>
      <c r="I46" s="125">
        <v>1052.5499999999997</v>
      </c>
      <c r="J46" s="125">
        <v>1078.0999999999999</v>
      </c>
      <c r="K46" s="124">
        <v>1027</v>
      </c>
      <c r="L46" s="124">
        <v>985.15</v>
      </c>
      <c r="M46" s="124">
        <v>9.3498300000000008</v>
      </c>
    </row>
    <row r="47" spans="1:13">
      <c r="A47" s="66">
        <v>38</v>
      </c>
      <c r="B47" s="124" t="s">
        <v>48</v>
      </c>
      <c r="C47" s="124">
        <v>537.5</v>
      </c>
      <c r="D47" s="125">
        <v>535.43333333333328</v>
      </c>
      <c r="E47" s="125">
        <v>526.11666666666656</v>
      </c>
      <c r="F47" s="125">
        <v>514.73333333333323</v>
      </c>
      <c r="G47" s="125">
        <v>505.41666666666652</v>
      </c>
      <c r="H47" s="125">
        <v>546.81666666666661</v>
      </c>
      <c r="I47" s="125">
        <v>556.13333333333344</v>
      </c>
      <c r="J47" s="125">
        <v>567.51666666666665</v>
      </c>
      <c r="K47" s="124">
        <v>544.75</v>
      </c>
      <c r="L47" s="124">
        <v>524.04999999999995</v>
      </c>
      <c r="M47" s="124">
        <v>29.377939999999999</v>
      </c>
    </row>
    <row r="48" spans="1:13">
      <c r="A48" s="66">
        <v>39</v>
      </c>
      <c r="B48" s="124" t="s">
        <v>50</v>
      </c>
      <c r="C48" s="124">
        <v>68</v>
      </c>
      <c r="D48" s="125">
        <v>68.649999999999991</v>
      </c>
      <c r="E48" s="125">
        <v>67.09999999999998</v>
      </c>
      <c r="F48" s="125">
        <v>66.199999999999989</v>
      </c>
      <c r="G48" s="125">
        <v>64.649999999999977</v>
      </c>
      <c r="H48" s="125">
        <v>69.549999999999983</v>
      </c>
      <c r="I48" s="125">
        <v>71.099999999999994</v>
      </c>
      <c r="J48" s="125">
        <v>71.999999999999986</v>
      </c>
      <c r="K48" s="124">
        <v>70.2</v>
      </c>
      <c r="L48" s="124">
        <v>67.75</v>
      </c>
      <c r="M48" s="124">
        <v>52.68092</v>
      </c>
    </row>
    <row r="49" spans="1:13">
      <c r="A49" s="66">
        <v>40</v>
      </c>
      <c r="B49" s="124" t="s">
        <v>53</v>
      </c>
      <c r="C49" s="124">
        <v>389.05</v>
      </c>
      <c r="D49" s="125">
        <v>388.0333333333333</v>
      </c>
      <c r="E49" s="125">
        <v>383.56666666666661</v>
      </c>
      <c r="F49" s="125">
        <v>378.08333333333331</v>
      </c>
      <c r="G49" s="125">
        <v>373.61666666666662</v>
      </c>
      <c r="H49" s="125">
        <v>393.51666666666659</v>
      </c>
      <c r="I49" s="125">
        <v>397.98333333333329</v>
      </c>
      <c r="J49" s="125">
        <v>403.46666666666658</v>
      </c>
      <c r="K49" s="124">
        <v>392.5</v>
      </c>
      <c r="L49" s="124">
        <v>382.55</v>
      </c>
      <c r="M49" s="124">
        <v>47.840899999999998</v>
      </c>
    </row>
    <row r="50" spans="1:13">
      <c r="A50" s="66">
        <v>41</v>
      </c>
      <c r="B50" s="124" t="s">
        <v>49</v>
      </c>
      <c r="C50" s="124">
        <v>337.75</v>
      </c>
      <c r="D50" s="125">
        <v>343.59999999999997</v>
      </c>
      <c r="E50" s="125">
        <v>330.64999999999992</v>
      </c>
      <c r="F50" s="125">
        <v>323.54999999999995</v>
      </c>
      <c r="G50" s="125">
        <v>310.59999999999991</v>
      </c>
      <c r="H50" s="125">
        <v>350.69999999999993</v>
      </c>
      <c r="I50" s="125">
        <v>363.65</v>
      </c>
      <c r="J50" s="125">
        <v>370.74999999999994</v>
      </c>
      <c r="K50" s="124">
        <v>356.55</v>
      </c>
      <c r="L50" s="124">
        <v>336.5</v>
      </c>
      <c r="M50" s="124">
        <v>126.12026</v>
      </c>
    </row>
    <row r="51" spans="1:13">
      <c r="A51" s="66">
        <v>42</v>
      </c>
      <c r="B51" s="124" t="s">
        <v>190</v>
      </c>
      <c r="C51" s="124">
        <v>313.14999999999998</v>
      </c>
      <c r="D51" s="125">
        <v>315.06666666666666</v>
      </c>
      <c r="E51" s="125">
        <v>309.13333333333333</v>
      </c>
      <c r="F51" s="125">
        <v>305.11666666666667</v>
      </c>
      <c r="G51" s="125">
        <v>299.18333333333334</v>
      </c>
      <c r="H51" s="125">
        <v>319.08333333333331</v>
      </c>
      <c r="I51" s="125">
        <v>325.01666666666659</v>
      </c>
      <c r="J51" s="125">
        <v>329.0333333333333</v>
      </c>
      <c r="K51" s="124">
        <v>321</v>
      </c>
      <c r="L51" s="124">
        <v>311.05</v>
      </c>
      <c r="M51" s="124">
        <v>22.38504</v>
      </c>
    </row>
    <row r="52" spans="1:13">
      <c r="A52" s="66">
        <v>43</v>
      </c>
      <c r="B52" s="124" t="s">
        <v>51</v>
      </c>
      <c r="C52" s="124">
        <v>618.54999999999995</v>
      </c>
      <c r="D52" s="125">
        <v>623.83333333333337</v>
      </c>
      <c r="E52" s="125">
        <v>610.7166666666667</v>
      </c>
      <c r="F52" s="125">
        <v>602.88333333333333</v>
      </c>
      <c r="G52" s="125">
        <v>589.76666666666665</v>
      </c>
      <c r="H52" s="125">
        <v>631.66666666666674</v>
      </c>
      <c r="I52" s="125">
        <v>644.7833333333333</v>
      </c>
      <c r="J52" s="125">
        <v>652.61666666666679</v>
      </c>
      <c r="K52" s="124">
        <v>636.95000000000005</v>
      </c>
      <c r="L52" s="124">
        <v>616</v>
      </c>
      <c r="M52" s="124">
        <v>11.30509</v>
      </c>
    </row>
    <row r="53" spans="1:13">
      <c r="A53" s="66">
        <v>44</v>
      </c>
      <c r="B53" s="124" t="s">
        <v>52</v>
      </c>
      <c r="C53" s="124">
        <v>18608.900000000001</v>
      </c>
      <c r="D53" s="125">
        <v>18770.633333333335</v>
      </c>
      <c r="E53" s="125">
        <v>18341.26666666667</v>
      </c>
      <c r="F53" s="125">
        <v>18073.633333333335</v>
      </c>
      <c r="G53" s="125">
        <v>17644.26666666667</v>
      </c>
      <c r="H53" s="125">
        <v>19038.26666666667</v>
      </c>
      <c r="I53" s="125">
        <v>19467.633333333331</v>
      </c>
      <c r="J53" s="125">
        <v>19735.26666666667</v>
      </c>
      <c r="K53" s="124">
        <v>19200</v>
      </c>
      <c r="L53" s="124">
        <v>18503</v>
      </c>
      <c r="M53" s="124">
        <v>0.22947999999999999</v>
      </c>
    </row>
    <row r="54" spans="1:13">
      <c r="A54" s="66">
        <v>45</v>
      </c>
      <c r="B54" s="124" t="s">
        <v>191</v>
      </c>
      <c r="C54" s="124">
        <v>3126.95</v>
      </c>
      <c r="D54" s="125">
        <v>3123.6166666666668</v>
      </c>
      <c r="E54" s="125">
        <v>3097.2333333333336</v>
      </c>
      <c r="F54" s="125">
        <v>3067.5166666666669</v>
      </c>
      <c r="G54" s="125">
        <v>3041.1333333333337</v>
      </c>
      <c r="H54" s="125">
        <v>3153.3333333333335</v>
      </c>
      <c r="I54" s="125">
        <v>3179.7166666666667</v>
      </c>
      <c r="J54" s="125">
        <v>3209.4333333333334</v>
      </c>
      <c r="K54" s="124">
        <v>3150</v>
      </c>
      <c r="L54" s="124">
        <v>3093.9</v>
      </c>
      <c r="M54" s="124">
        <v>2.9803000000000002</v>
      </c>
    </row>
    <row r="55" spans="1:13">
      <c r="A55" s="66">
        <v>46</v>
      </c>
      <c r="B55" s="124" t="s">
        <v>192</v>
      </c>
      <c r="C55" s="124">
        <v>1475.7</v>
      </c>
      <c r="D55" s="125">
        <v>1481.0833333333333</v>
      </c>
      <c r="E55" s="125">
        <v>1464.6166666666666</v>
      </c>
      <c r="F55" s="125">
        <v>1453.5333333333333</v>
      </c>
      <c r="G55" s="125">
        <v>1437.0666666666666</v>
      </c>
      <c r="H55" s="125">
        <v>1492.1666666666665</v>
      </c>
      <c r="I55" s="125">
        <v>1508.6333333333332</v>
      </c>
      <c r="J55" s="125">
        <v>1519.7166666666665</v>
      </c>
      <c r="K55" s="124">
        <v>1497.55</v>
      </c>
      <c r="L55" s="124">
        <v>1470</v>
      </c>
      <c r="M55" s="124">
        <v>0.14954000000000001</v>
      </c>
    </row>
    <row r="56" spans="1:13">
      <c r="A56" s="66">
        <v>47</v>
      </c>
      <c r="B56" s="124" t="s">
        <v>193</v>
      </c>
      <c r="C56" s="124">
        <v>330.65</v>
      </c>
      <c r="D56" s="125">
        <v>332.13333333333333</v>
      </c>
      <c r="E56" s="125">
        <v>325.86666666666667</v>
      </c>
      <c r="F56" s="125">
        <v>321.08333333333337</v>
      </c>
      <c r="G56" s="125">
        <v>314.81666666666672</v>
      </c>
      <c r="H56" s="125">
        <v>336.91666666666663</v>
      </c>
      <c r="I56" s="125">
        <v>343.18333333333328</v>
      </c>
      <c r="J56" s="125">
        <v>347.96666666666658</v>
      </c>
      <c r="K56" s="124">
        <v>338.4</v>
      </c>
      <c r="L56" s="124">
        <v>327.35000000000002</v>
      </c>
      <c r="M56" s="124">
        <v>22.578869999999998</v>
      </c>
    </row>
    <row r="57" spans="1:13">
      <c r="A57" s="66">
        <v>48</v>
      </c>
      <c r="B57" s="124" t="s">
        <v>54</v>
      </c>
      <c r="C57" s="124">
        <v>263</v>
      </c>
      <c r="D57" s="125">
        <v>260.21666666666664</v>
      </c>
      <c r="E57" s="125">
        <v>256.5333333333333</v>
      </c>
      <c r="F57" s="125">
        <v>250.06666666666666</v>
      </c>
      <c r="G57" s="125">
        <v>246.38333333333333</v>
      </c>
      <c r="H57" s="125">
        <v>266.68333333333328</v>
      </c>
      <c r="I57" s="125">
        <v>270.36666666666656</v>
      </c>
      <c r="J57" s="125">
        <v>276.83333333333326</v>
      </c>
      <c r="K57" s="124">
        <v>263.89999999999998</v>
      </c>
      <c r="L57" s="124">
        <v>253.75</v>
      </c>
      <c r="M57" s="124">
        <v>70.56071</v>
      </c>
    </row>
    <row r="58" spans="1:13">
      <c r="A58" s="66">
        <v>49</v>
      </c>
      <c r="B58" s="124" t="s">
        <v>230</v>
      </c>
      <c r="C58" s="124">
        <v>166.6</v>
      </c>
      <c r="D58" s="125">
        <v>167.1</v>
      </c>
      <c r="E58" s="125">
        <v>165</v>
      </c>
      <c r="F58" s="125">
        <v>163.4</v>
      </c>
      <c r="G58" s="125">
        <v>161.30000000000001</v>
      </c>
      <c r="H58" s="125">
        <v>168.7</v>
      </c>
      <c r="I58" s="125">
        <v>170.79999999999995</v>
      </c>
      <c r="J58" s="125">
        <v>172.39999999999998</v>
      </c>
      <c r="K58" s="124">
        <v>169.2</v>
      </c>
      <c r="L58" s="124">
        <v>165.5</v>
      </c>
      <c r="M58" s="124">
        <v>10.444419999999999</v>
      </c>
    </row>
    <row r="59" spans="1:13">
      <c r="A59" s="66">
        <v>50</v>
      </c>
      <c r="B59" s="124" t="s">
        <v>614</v>
      </c>
      <c r="C59" s="124">
        <v>34</v>
      </c>
      <c r="D59" s="125">
        <v>34.366666666666667</v>
      </c>
      <c r="E59" s="125">
        <v>33.333333333333336</v>
      </c>
      <c r="F59" s="125">
        <v>32.666666666666671</v>
      </c>
      <c r="G59" s="125">
        <v>31.63333333333334</v>
      </c>
      <c r="H59" s="125">
        <v>35.033333333333331</v>
      </c>
      <c r="I59" s="125">
        <v>36.066666666666663</v>
      </c>
      <c r="J59" s="125">
        <v>36.733333333333327</v>
      </c>
      <c r="K59" s="124">
        <v>35.4</v>
      </c>
      <c r="L59" s="124">
        <v>33.700000000000003</v>
      </c>
      <c r="M59" s="124">
        <v>5.0408499999999998</v>
      </c>
    </row>
    <row r="60" spans="1:13">
      <c r="A60" s="66">
        <v>51</v>
      </c>
      <c r="B60" s="124" t="s">
        <v>55</v>
      </c>
      <c r="C60" s="124">
        <v>894.35</v>
      </c>
      <c r="D60" s="125">
        <v>895.91666666666663</v>
      </c>
      <c r="E60" s="125">
        <v>885.83333333333326</v>
      </c>
      <c r="F60" s="125">
        <v>877.31666666666661</v>
      </c>
      <c r="G60" s="125">
        <v>867.23333333333323</v>
      </c>
      <c r="H60" s="125">
        <v>904.43333333333328</v>
      </c>
      <c r="I60" s="125">
        <v>914.51666666666654</v>
      </c>
      <c r="J60" s="125">
        <v>923.0333333333333</v>
      </c>
      <c r="K60" s="124">
        <v>906</v>
      </c>
      <c r="L60" s="124">
        <v>887.4</v>
      </c>
      <c r="M60" s="124">
        <v>5.5679499999999997</v>
      </c>
    </row>
    <row r="61" spans="1:13">
      <c r="A61" s="66">
        <v>52</v>
      </c>
      <c r="B61" s="124" t="s">
        <v>629</v>
      </c>
      <c r="C61" s="124">
        <v>1354.35</v>
      </c>
      <c r="D61" s="125">
        <v>1356.45</v>
      </c>
      <c r="E61" s="125">
        <v>1337.9</v>
      </c>
      <c r="F61" s="125">
        <v>1321.45</v>
      </c>
      <c r="G61" s="125">
        <v>1302.9000000000001</v>
      </c>
      <c r="H61" s="125">
        <v>1372.9</v>
      </c>
      <c r="I61" s="125">
        <v>1391.4499999999998</v>
      </c>
      <c r="J61" s="125">
        <v>1407.9</v>
      </c>
      <c r="K61" s="124">
        <v>1375</v>
      </c>
      <c r="L61" s="124">
        <v>1340</v>
      </c>
      <c r="M61" s="124">
        <v>3.3666100000000001</v>
      </c>
    </row>
    <row r="62" spans="1:13">
      <c r="A62" s="66">
        <v>53</v>
      </c>
      <c r="B62" s="124" t="s">
        <v>57</v>
      </c>
      <c r="C62" s="124">
        <v>532.79999999999995</v>
      </c>
      <c r="D62" s="125">
        <v>535.43333333333328</v>
      </c>
      <c r="E62" s="125">
        <v>528.36666666666656</v>
      </c>
      <c r="F62" s="125">
        <v>523.93333333333328</v>
      </c>
      <c r="G62" s="125">
        <v>516.86666666666656</v>
      </c>
      <c r="H62" s="125">
        <v>539.86666666666656</v>
      </c>
      <c r="I62" s="125">
        <v>546.93333333333339</v>
      </c>
      <c r="J62" s="125">
        <v>551.36666666666656</v>
      </c>
      <c r="K62" s="124">
        <v>542.5</v>
      </c>
      <c r="L62" s="124">
        <v>531</v>
      </c>
      <c r="M62" s="124">
        <v>15.82245</v>
      </c>
    </row>
    <row r="63" spans="1:13">
      <c r="A63" s="66">
        <v>54</v>
      </c>
      <c r="B63" s="124" t="s">
        <v>58</v>
      </c>
      <c r="C63" s="124">
        <v>238.65</v>
      </c>
      <c r="D63" s="125">
        <v>238.15</v>
      </c>
      <c r="E63" s="125">
        <v>234.3</v>
      </c>
      <c r="F63" s="125">
        <v>229.95000000000002</v>
      </c>
      <c r="G63" s="125">
        <v>226.10000000000002</v>
      </c>
      <c r="H63" s="125">
        <v>242.5</v>
      </c>
      <c r="I63" s="125">
        <v>246.34999999999997</v>
      </c>
      <c r="J63" s="125">
        <v>250.7</v>
      </c>
      <c r="K63" s="124">
        <v>242</v>
      </c>
      <c r="L63" s="124">
        <v>233.8</v>
      </c>
      <c r="M63" s="124">
        <v>179.4923</v>
      </c>
    </row>
    <row r="64" spans="1:13">
      <c r="A64" s="66">
        <v>55</v>
      </c>
      <c r="B64" s="124" t="s">
        <v>59</v>
      </c>
      <c r="C64" s="124">
        <v>1276.25</v>
      </c>
      <c r="D64" s="125">
        <v>1278.0166666666667</v>
      </c>
      <c r="E64" s="125">
        <v>1266.8333333333333</v>
      </c>
      <c r="F64" s="125">
        <v>1257.4166666666665</v>
      </c>
      <c r="G64" s="125">
        <v>1246.2333333333331</v>
      </c>
      <c r="H64" s="125">
        <v>1287.4333333333334</v>
      </c>
      <c r="I64" s="125">
        <v>1298.6166666666668</v>
      </c>
      <c r="J64" s="125">
        <v>1308.0333333333335</v>
      </c>
      <c r="K64" s="124">
        <v>1289.2</v>
      </c>
      <c r="L64" s="124">
        <v>1268.5999999999999</v>
      </c>
      <c r="M64" s="124">
        <v>3.0146299999999999</v>
      </c>
    </row>
    <row r="65" spans="1:13">
      <c r="A65" s="66">
        <v>56</v>
      </c>
      <c r="B65" s="124" t="s">
        <v>194</v>
      </c>
      <c r="C65" s="124">
        <v>522.54999999999995</v>
      </c>
      <c r="D65" s="125">
        <v>521.15</v>
      </c>
      <c r="E65" s="125">
        <v>508.4</v>
      </c>
      <c r="F65" s="125">
        <v>494.25</v>
      </c>
      <c r="G65" s="125">
        <v>481.5</v>
      </c>
      <c r="H65" s="125">
        <v>535.29999999999995</v>
      </c>
      <c r="I65" s="125">
        <v>548.04999999999995</v>
      </c>
      <c r="J65" s="125">
        <v>562.19999999999993</v>
      </c>
      <c r="K65" s="124">
        <v>533.9</v>
      </c>
      <c r="L65" s="124">
        <v>507</v>
      </c>
      <c r="M65" s="124">
        <v>32.061750000000004</v>
      </c>
    </row>
    <row r="66" spans="1:13">
      <c r="A66" s="66">
        <v>57</v>
      </c>
      <c r="B66" s="124" t="s">
        <v>640</v>
      </c>
      <c r="C66" s="124">
        <v>479.9</v>
      </c>
      <c r="D66" s="125">
        <v>480.88333333333338</v>
      </c>
      <c r="E66" s="125">
        <v>476.76666666666677</v>
      </c>
      <c r="F66" s="125">
        <v>473.63333333333338</v>
      </c>
      <c r="G66" s="125">
        <v>469.51666666666677</v>
      </c>
      <c r="H66" s="125">
        <v>484.01666666666677</v>
      </c>
      <c r="I66" s="125">
        <v>488.13333333333344</v>
      </c>
      <c r="J66" s="125">
        <v>491.26666666666677</v>
      </c>
      <c r="K66" s="124">
        <v>485</v>
      </c>
      <c r="L66" s="124">
        <v>477.75</v>
      </c>
      <c r="M66" s="124">
        <v>1.4783900000000001</v>
      </c>
    </row>
    <row r="67" spans="1:13">
      <c r="A67" s="66">
        <v>58</v>
      </c>
      <c r="B67" s="124" t="s">
        <v>652</v>
      </c>
      <c r="C67" s="124">
        <v>225.2</v>
      </c>
      <c r="D67" s="125">
        <v>227.41666666666666</v>
      </c>
      <c r="E67" s="125">
        <v>220.2833333333333</v>
      </c>
      <c r="F67" s="125">
        <v>215.36666666666665</v>
      </c>
      <c r="G67" s="125">
        <v>208.23333333333329</v>
      </c>
      <c r="H67" s="125">
        <v>232.33333333333331</v>
      </c>
      <c r="I67" s="125">
        <v>239.4666666666667</v>
      </c>
      <c r="J67" s="125">
        <v>244.38333333333333</v>
      </c>
      <c r="K67" s="124">
        <v>234.55</v>
      </c>
      <c r="L67" s="124">
        <v>222.5</v>
      </c>
      <c r="M67" s="124">
        <v>3.1499000000000001</v>
      </c>
    </row>
    <row r="68" spans="1:13">
      <c r="A68" s="66">
        <v>59</v>
      </c>
      <c r="B68" s="124" t="s">
        <v>344</v>
      </c>
      <c r="C68" s="124">
        <v>735.15</v>
      </c>
      <c r="D68" s="125">
        <v>737.26666666666677</v>
      </c>
      <c r="E68" s="125">
        <v>727.88333333333355</v>
      </c>
      <c r="F68" s="125">
        <v>720.61666666666679</v>
      </c>
      <c r="G68" s="125">
        <v>711.23333333333358</v>
      </c>
      <c r="H68" s="125">
        <v>744.53333333333353</v>
      </c>
      <c r="I68" s="125">
        <v>753.91666666666674</v>
      </c>
      <c r="J68" s="125">
        <v>761.18333333333351</v>
      </c>
      <c r="K68" s="124">
        <v>746.65</v>
      </c>
      <c r="L68" s="124">
        <v>730</v>
      </c>
      <c r="M68" s="124">
        <v>2.9325299999999999</v>
      </c>
    </row>
    <row r="69" spans="1:13">
      <c r="A69" s="66">
        <v>60</v>
      </c>
      <c r="B69" s="124" t="s">
        <v>63</v>
      </c>
      <c r="C69" s="124">
        <v>192.15</v>
      </c>
      <c r="D69" s="125">
        <v>192.36666666666667</v>
      </c>
      <c r="E69" s="125">
        <v>189.78333333333336</v>
      </c>
      <c r="F69" s="125">
        <v>187.41666666666669</v>
      </c>
      <c r="G69" s="125">
        <v>184.83333333333337</v>
      </c>
      <c r="H69" s="125">
        <v>194.73333333333335</v>
      </c>
      <c r="I69" s="125">
        <v>197.31666666666666</v>
      </c>
      <c r="J69" s="125">
        <v>199.68333333333334</v>
      </c>
      <c r="K69" s="124">
        <v>194.95</v>
      </c>
      <c r="L69" s="124">
        <v>190</v>
      </c>
      <c r="M69" s="124">
        <v>161.27714</v>
      </c>
    </row>
    <row r="70" spans="1:13">
      <c r="A70" s="66">
        <v>61</v>
      </c>
      <c r="B70" s="124" t="s">
        <v>60</v>
      </c>
      <c r="C70" s="124">
        <v>440.3</v>
      </c>
      <c r="D70" s="125">
        <v>442.48333333333329</v>
      </c>
      <c r="E70" s="125">
        <v>436.96666666666658</v>
      </c>
      <c r="F70" s="125">
        <v>433.63333333333327</v>
      </c>
      <c r="G70" s="125">
        <v>428.11666666666656</v>
      </c>
      <c r="H70" s="125">
        <v>445.81666666666661</v>
      </c>
      <c r="I70" s="125">
        <v>451.33333333333337</v>
      </c>
      <c r="J70" s="125">
        <v>454.66666666666663</v>
      </c>
      <c r="K70" s="124">
        <v>448</v>
      </c>
      <c r="L70" s="124">
        <v>439.15</v>
      </c>
      <c r="M70" s="124">
        <v>16.305569999999999</v>
      </c>
    </row>
    <row r="71" spans="1:13">
      <c r="A71" s="66">
        <v>62</v>
      </c>
      <c r="B71" s="124" t="s">
        <v>231</v>
      </c>
      <c r="C71" s="124">
        <v>127.9</v>
      </c>
      <c r="D71" s="125">
        <v>128.63333333333335</v>
      </c>
      <c r="E71" s="125">
        <v>125.9666666666667</v>
      </c>
      <c r="F71" s="125">
        <v>124.03333333333335</v>
      </c>
      <c r="G71" s="125">
        <v>121.36666666666669</v>
      </c>
      <c r="H71" s="125">
        <v>130.56666666666672</v>
      </c>
      <c r="I71" s="125">
        <v>133.23333333333341</v>
      </c>
      <c r="J71" s="125">
        <v>135.16666666666671</v>
      </c>
      <c r="K71" s="124">
        <v>131.30000000000001</v>
      </c>
      <c r="L71" s="124">
        <v>126.7</v>
      </c>
      <c r="M71" s="124">
        <v>158.31063</v>
      </c>
    </row>
    <row r="72" spans="1:13">
      <c r="A72" s="66">
        <v>63</v>
      </c>
      <c r="B72" s="124" t="s">
        <v>61</v>
      </c>
      <c r="C72" s="124">
        <v>37.65</v>
      </c>
      <c r="D72" s="125">
        <v>37.93333333333333</v>
      </c>
      <c r="E72" s="125">
        <v>36.916666666666657</v>
      </c>
      <c r="F72" s="125">
        <v>36.18333333333333</v>
      </c>
      <c r="G72" s="125">
        <v>35.166666666666657</v>
      </c>
      <c r="H72" s="125">
        <v>38.666666666666657</v>
      </c>
      <c r="I72" s="125">
        <v>39.683333333333323</v>
      </c>
      <c r="J72" s="125">
        <v>40.416666666666657</v>
      </c>
      <c r="K72" s="124">
        <v>38.950000000000003</v>
      </c>
      <c r="L72" s="124">
        <v>37.200000000000003</v>
      </c>
      <c r="M72" s="124">
        <v>81.461820000000003</v>
      </c>
    </row>
    <row r="73" spans="1:13">
      <c r="A73" s="66">
        <v>64</v>
      </c>
      <c r="B73" s="124" t="s">
        <v>62</v>
      </c>
      <c r="C73" s="124">
        <v>1667</v>
      </c>
      <c r="D73" s="125">
        <v>1680.2166666666665</v>
      </c>
      <c r="E73" s="125">
        <v>1648.1833333333329</v>
      </c>
      <c r="F73" s="125">
        <v>1629.3666666666666</v>
      </c>
      <c r="G73" s="125">
        <v>1597.333333333333</v>
      </c>
      <c r="H73" s="125">
        <v>1699.0333333333328</v>
      </c>
      <c r="I73" s="125">
        <v>1731.0666666666662</v>
      </c>
      <c r="J73" s="125">
        <v>1749.8833333333328</v>
      </c>
      <c r="K73" s="124">
        <v>1712.25</v>
      </c>
      <c r="L73" s="124">
        <v>1661.4</v>
      </c>
      <c r="M73" s="124">
        <v>6.3951599999999997</v>
      </c>
    </row>
    <row r="74" spans="1:13">
      <c r="A74" s="66">
        <v>65</v>
      </c>
      <c r="B74" s="124" t="s">
        <v>1065</v>
      </c>
      <c r="C74" s="124">
        <v>1050.75</v>
      </c>
      <c r="D74" s="125">
        <v>1055.05</v>
      </c>
      <c r="E74" s="125">
        <v>1027.6999999999998</v>
      </c>
      <c r="F74" s="125">
        <v>1004.6499999999999</v>
      </c>
      <c r="G74" s="125">
        <v>977.29999999999973</v>
      </c>
      <c r="H74" s="125">
        <v>1078.0999999999999</v>
      </c>
      <c r="I74" s="125">
        <v>1105.4499999999998</v>
      </c>
      <c r="J74" s="125">
        <v>1128.5</v>
      </c>
      <c r="K74" s="124">
        <v>1082.4000000000001</v>
      </c>
      <c r="L74" s="124">
        <v>1032</v>
      </c>
      <c r="M74" s="124">
        <v>0.38442999999999999</v>
      </c>
    </row>
    <row r="75" spans="1:13">
      <c r="A75" s="66">
        <v>66</v>
      </c>
      <c r="B75" s="124" t="s">
        <v>64</v>
      </c>
      <c r="C75" s="124">
        <v>2655.85</v>
      </c>
      <c r="D75" s="125">
        <v>2670.15</v>
      </c>
      <c r="E75" s="125">
        <v>2630.3</v>
      </c>
      <c r="F75" s="125">
        <v>2604.75</v>
      </c>
      <c r="G75" s="125">
        <v>2564.9</v>
      </c>
      <c r="H75" s="125">
        <v>2695.7000000000003</v>
      </c>
      <c r="I75" s="125">
        <v>2735.5499999999997</v>
      </c>
      <c r="J75" s="125">
        <v>2761.1000000000004</v>
      </c>
      <c r="K75" s="124">
        <v>2710</v>
      </c>
      <c r="L75" s="124">
        <v>2644.6</v>
      </c>
      <c r="M75" s="124">
        <v>7.0407799999999998</v>
      </c>
    </row>
    <row r="76" spans="1:13">
      <c r="A76" s="66">
        <v>67</v>
      </c>
      <c r="B76" s="124" t="s">
        <v>706</v>
      </c>
      <c r="C76" s="124">
        <v>182.45</v>
      </c>
      <c r="D76" s="125">
        <v>180.85</v>
      </c>
      <c r="E76" s="125">
        <v>176.2</v>
      </c>
      <c r="F76" s="125">
        <v>169.95</v>
      </c>
      <c r="G76" s="125">
        <v>165.29999999999998</v>
      </c>
      <c r="H76" s="125">
        <v>187.1</v>
      </c>
      <c r="I76" s="125">
        <v>191.75000000000003</v>
      </c>
      <c r="J76" s="125">
        <v>198</v>
      </c>
      <c r="K76" s="124">
        <v>185.5</v>
      </c>
      <c r="L76" s="124">
        <v>174.6</v>
      </c>
      <c r="M76" s="124">
        <v>36.789740000000002</v>
      </c>
    </row>
    <row r="77" spans="1:13">
      <c r="A77" s="66">
        <v>68</v>
      </c>
      <c r="B77" s="124" t="s">
        <v>65</v>
      </c>
      <c r="C77" s="124">
        <v>22777.25</v>
      </c>
      <c r="D77" s="125">
        <v>22712.416666666668</v>
      </c>
      <c r="E77" s="125">
        <v>22526.833333333336</v>
      </c>
      <c r="F77" s="125">
        <v>22276.416666666668</v>
      </c>
      <c r="G77" s="125">
        <v>22090.833333333336</v>
      </c>
      <c r="H77" s="125">
        <v>22962.833333333336</v>
      </c>
      <c r="I77" s="125">
        <v>23148.416666666672</v>
      </c>
      <c r="J77" s="125">
        <v>23398.833333333336</v>
      </c>
      <c r="K77" s="124">
        <v>22898</v>
      </c>
      <c r="L77" s="124">
        <v>22462</v>
      </c>
      <c r="M77" s="124">
        <v>1.4616800000000001</v>
      </c>
    </row>
    <row r="78" spans="1:13">
      <c r="A78" s="66">
        <v>69</v>
      </c>
      <c r="B78" s="124" t="s">
        <v>195</v>
      </c>
      <c r="C78" s="124">
        <v>399.85</v>
      </c>
      <c r="D78" s="125">
        <v>400.43333333333334</v>
      </c>
      <c r="E78" s="125">
        <v>397.41666666666669</v>
      </c>
      <c r="F78" s="125">
        <v>394.98333333333335</v>
      </c>
      <c r="G78" s="125">
        <v>391.9666666666667</v>
      </c>
      <c r="H78" s="125">
        <v>402.86666666666667</v>
      </c>
      <c r="I78" s="125">
        <v>405.88333333333333</v>
      </c>
      <c r="J78" s="125">
        <v>408.31666666666666</v>
      </c>
      <c r="K78" s="124">
        <v>403.45</v>
      </c>
      <c r="L78" s="124">
        <v>398</v>
      </c>
      <c r="M78" s="124">
        <v>3.9761600000000001</v>
      </c>
    </row>
    <row r="79" spans="1:13">
      <c r="A79" s="66">
        <v>70</v>
      </c>
      <c r="B79" s="124" t="s">
        <v>1908</v>
      </c>
      <c r="C79" s="124">
        <v>1158</v>
      </c>
      <c r="D79" s="125">
        <v>1161.4833333333333</v>
      </c>
      <c r="E79" s="125">
        <v>1148.2166666666667</v>
      </c>
      <c r="F79" s="125">
        <v>1138.4333333333334</v>
      </c>
      <c r="G79" s="125">
        <v>1125.1666666666667</v>
      </c>
      <c r="H79" s="125">
        <v>1171.2666666666667</v>
      </c>
      <c r="I79" s="125">
        <v>1184.5333333333335</v>
      </c>
      <c r="J79" s="125">
        <v>1194.3166666666666</v>
      </c>
      <c r="K79" s="124">
        <v>1174.75</v>
      </c>
      <c r="L79" s="124">
        <v>1151.7</v>
      </c>
      <c r="M79" s="124">
        <v>1.7988200000000001</v>
      </c>
    </row>
    <row r="80" spans="1:13">
      <c r="A80" s="66">
        <v>71</v>
      </c>
      <c r="B80" s="124" t="s">
        <v>66</v>
      </c>
      <c r="C80" s="124">
        <v>112.9</v>
      </c>
      <c r="D80" s="125">
        <v>113.3</v>
      </c>
      <c r="E80" s="125">
        <v>111.94999999999999</v>
      </c>
      <c r="F80" s="125">
        <v>110.99999999999999</v>
      </c>
      <c r="G80" s="125">
        <v>109.64999999999998</v>
      </c>
      <c r="H80" s="125">
        <v>114.25</v>
      </c>
      <c r="I80" s="125">
        <v>115.6</v>
      </c>
      <c r="J80" s="125">
        <v>116.55000000000001</v>
      </c>
      <c r="K80" s="124">
        <v>114.65</v>
      </c>
      <c r="L80" s="124">
        <v>112.35</v>
      </c>
      <c r="M80" s="124">
        <v>16.576699999999999</v>
      </c>
    </row>
    <row r="81" spans="1:13">
      <c r="A81" s="66">
        <v>72</v>
      </c>
      <c r="B81" s="124" t="s">
        <v>67</v>
      </c>
      <c r="C81" s="124">
        <v>230.5</v>
      </c>
      <c r="D81" s="125">
        <v>230.63333333333333</v>
      </c>
      <c r="E81" s="125">
        <v>228.01666666666665</v>
      </c>
      <c r="F81" s="125">
        <v>225.53333333333333</v>
      </c>
      <c r="G81" s="125">
        <v>222.91666666666666</v>
      </c>
      <c r="H81" s="125">
        <v>233.11666666666665</v>
      </c>
      <c r="I81" s="125">
        <v>235.73333333333332</v>
      </c>
      <c r="J81" s="125">
        <v>238.21666666666664</v>
      </c>
      <c r="K81" s="124">
        <v>233.25</v>
      </c>
      <c r="L81" s="124">
        <v>228.15</v>
      </c>
      <c r="M81" s="124">
        <v>20.841090000000001</v>
      </c>
    </row>
    <row r="82" spans="1:13">
      <c r="A82" s="66">
        <v>73</v>
      </c>
      <c r="B82" s="124" t="s">
        <v>68</v>
      </c>
      <c r="C82" s="124">
        <v>91.05</v>
      </c>
      <c r="D82" s="125">
        <v>90.516666666666652</v>
      </c>
      <c r="E82" s="125">
        <v>89.433333333333309</v>
      </c>
      <c r="F82" s="125">
        <v>87.816666666666663</v>
      </c>
      <c r="G82" s="125">
        <v>86.73333333333332</v>
      </c>
      <c r="H82" s="125">
        <v>92.133333333333297</v>
      </c>
      <c r="I82" s="125">
        <v>93.21666666666664</v>
      </c>
      <c r="J82" s="125">
        <v>94.833333333333286</v>
      </c>
      <c r="K82" s="124">
        <v>91.6</v>
      </c>
      <c r="L82" s="124">
        <v>88.9</v>
      </c>
      <c r="M82" s="124">
        <v>109.48105</v>
      </c>
    </row>
    <row r="83" spans="1:13">
      <c r="A83" s="66">
        <v>74</v>
      </c>
      <c r="B83" s="124" t="s">
        <v>69</v>
      </c>
      <c r="C83" s="124">
        <v>351.6</v>
      </c>
      <c r="D83" s="125">
        <v>352.76666666666665</v>
      </c>
      <c r="E83" s="125">
        <v>347.33333333333331</v>
      </c>
      <c r="F83" s="125">
        <v>343.06666666666666</v>
      </c>
      <c r="G83" s="125">
        <v>337.63333333333333</v>
      </c>
      <c r="H83" s="125">
        <v>357.0333333333333</v>
      </c>
      <c r="I83" s="125">
        <v>362.4666666666667</v>
      </c>
      <c r="J83" s="125">
        <v>366.73333333333329</v>
      </c>
      <c r="K83" s="124">
        <v>358.2</v>
      </c>
      <c r="L83" s="124">
        <v>348.5</v>
      </c>
      <c r="M83" s="124">
        <v>37.497259999999997</v>
      </c>
    </row>
    <row r="84" spans="1:13">
      <c r="A84" s="66">
        <v>75</v>
      </c>
      <c r="B84" s="124" t="s">
        <v>71</v>
      </c>
      <c r="C84" s="124">
        <v>16.95</v>
      </c>
      <c r="D84" s="125">
        <v>16.983333333333334</v>
      </c>
      <c r="E84" s="125">
        <v>16.766666666666669</v>
      </c>
      <c r="F84" s="125">
        <v>16.583333333333336</v>
      </c>
      <c r="G84" s="125">
        <v>16.366666666666671</v>
      </c>
      <c r="H84" s="125">
        <v>17.166666666666668</v>
      </c>
      <c r="I84" s="125">
        <v>17.383333333333336</v>
      </c>
      <c r="J84" s="125">
        <v>17.566666666666666</v>
      </c>
      <c r="K84" s="124">
        <v>17.2</v>
      </c>
      <c r="L84" s="124">
        <v>16.8</v>
      </c>
      <c r="M84" s="124">
        <v>109.33698</v>
      </c>
    </row>
    <row r="85" spans="1:13">
      <c r="A85" s="66">
        <v>76</v>
      </c>
      <c r="B85" s="124" t="s">
        <v>181</v>
      </c>
      <c r="C85" s="124">
        <v>7244.6</v>
      </c>
      <c r="D85" s="125">
        <v>7240.1333333333341</v>
      </c>
      <c r="E85" s="125">
        <v>7204.4666666666681</v>
      </c>
      <c r="F85" s="125">
        <v>7164.3333333333339</v>
      </c>
      <c r="G85" s="125">
        <v>7128.6666666666679</v>
      </c>
      <c r="H85" s="125">
        <v>7280.2666666666682</v>
      </c>
      <c r="I85" s="125">
        <v>7315.9333333333343</v>
      </c>
      <c r="J85" s="125">
        <v>7356.0666666666684</v>
      </c>
      <c r="K85" s="124">
        <v>7275.8</v>
      </c>
      <c r="L85" s="124">
        <v>7200</v>
      </c>
      <c r="M85" s="124">
        <v>0.1615</v>
      </c>
    </row>
    <row r="86" spans="1:13">
      <c r="A86" s="66">
        <v>77</v>
      </c>
      <c r="B86" s="124" t="s">
        <v>782</v>
      </c>
      <c r="C86" s="124">
        <v>1314.95</v>
      </c>
      <c r="D86" s="125">
        <v>1317.1333333333332</v>
      </c>
      <c r="E86" s="125">
        <v>1306.2666666666664</v>
      </c>
      <c r="F86" s="125">
        <v>1297.5833333333333</v>
      </c>
      <c r="G86" s="125">
        <v>1286.7166666666665</v>
      </c>
      <c r="H86" s="125">
        <v>1325.8166666666664</v>
      </c>
      <c r="I86" s="125">
        <v>1336.6833333333332</v>
      </c>
      <c r="J86" s="125">
        <v>1345.3666666666663</v>
      </c>
      <c r="K86" s="124">
        <v>1328</v>
      </c>
      <c r="L86" s="124">
        <v>1308.45</v>
      </c>
      <c r="M86" s="124">
        <v>0.17669000000000001</v>
      </c>
    </row>
    <row r="87" spans="1:13">
      <c r="A87" s="66">
        <v>78</v>
      </c>
      <c r="B87" s="124" t="s">
        <v>70</v>
      </c>
      <c r="C87" s="124">
        <v>632.35</v>
      </c>
      <c r="D87" s="125">
        <v>636</v>
      </c>
      <c r="E87" s="125">
        <v>626.35</v>
      </c>
      <c r="F87" s="125">
        <v>620.35</v>
      </c>
      <c r="G87" s="125">
        <v>610.70000000000005</v>
      </c>
      <c r="H87" s="125">
        <v>642</v>
      </c>
      <c r="I87" s="125">
        <v>651.65000000000009</v>
      </c>
      <c r="J87" s="125">
        <v>657.65</v>
      </c>
      <c r="K87" s="124">
        <v>645.65</v>
      </c>
      <c r="L87" s="124">
        <v>630</v>
      </c>
      <c r="M87" s="124">
        <v>7.1367700000000003</v>
      </c>
    </row>
    <row r="88" spans="1:13">
      <c r="A88" s="66">
        <v>79</v>
      </c>
      <c r="B88" s="124" t="s">
        <v>340</v>
      </c>
      <c r="C88" s="124">
        <v>723.55</v>
      </c>
      <c r="D88" s="125">
        <v>728.29999999999984</v>
      </c>
      <c r="E88" s="125">
        <v>714.6999999999997</v>
      </c>
      <c r="F88" s="125">
        <v>705.84999999999991</v>
      </c>
      <c r="G88" s="125">
        <v>692.24999999999977</v>
      </c>
      <c r="H88" s="125">
        <v>737.14999999999964</v>
      </c>
      <c r="I88" s="125">
        <v>750.74999999999977</v>
      </c>
      <c r="J88" s="125">
        <v>759.59999999999957</v>
      </c>
      <c r="K88" s="124">
        <v>741.9</v>
      </c>
      <c r="L88" s="124">
        <v>719.45</v>
      </c>
      <c r="M88" s="124">
        <v>11.006489999999999</v>
      </c>
    </row>
    <row r="89" spans="1:13">
      <c r="A89" s="66">
        <v>80</v>
      </c>
      <c r="B89" s="124" t="s">
        <v>72</v>
      </c>
      <c r="C89" s="124">
        <v>527.5</v>
      </c>
      <c r="D89" s="125">
        <v>529.88333333333333</v>
      </c>
      <c r="E89" s="125">
        <v>522.06666666666661</v>
      </c>
      <c r="F89" s="125">
        <v>516.63333333333333</v>
      </c>
      <c r="G89" s="125">
        <v>508.81666666666661</v>
      </c>
      <c r="H89" s="125">
        <v>535.31666666666661</v>
      </c>
      <c r="I89" s="125">
        <v>543.13333333333344</v>
      </c>
      <c r="J89" s="125">
        <v>548.56666666666661</v>
      </c>
      <c r="K89" s="124">
        <v>537.70000000000005</v>
      </c>
      <c r="L89" s="124">
        <v>524.45000000000005</v>
      </c>
      <c r="M89" s="124">
        <v>5.2234400000000001</v>
      </c>
    </row>
    <row r="90" spans="1:13">
      <c r="A90" s="66">
        <v>81</v>
      </c>
      <c r="B90" s="124" t="s">
        <v>816</v>
      </c>
      <c r="C90" s="124">
        <v>270.35000000000002</v>
      </c>
      <c r="D90" s="125">
        <v>269.91666666666669</v>
      </c>
      <c r="E90" s="125">
        <v>265.98333333333335</v>
      </c>
      <c r="F90" s="125">
        <v>261.61666666666667</v>
      </c>
      <c r="G90" s="125">
        <v>257.68333333333334</v>
      </c>
      <c r="H90" s="125">
        <v>274.28333333333336</v>
      </c>
      <c r="I90" s="125">
        <v>278.21666666666664</v>
      </c>
      <c r="J90" s="125">
        <v>282.58333333333337</v>
      </c>
      <c r="K90" s="124">
        <v>273.85000000000002</v>
      </c>
      <c r="L90" s="124">
        <v>265.55</v>
      </c>
      <c r="M90" s="124">
        <v>7.6546500000000002</v>
      </c>
    </row>
    <row r="91" spans="1:13">
      <c r="A91" s="66">
        <v>82</v>
      </c>
      <c r="B91" s="124" t="s">
        <v>310</v>
      </c>
      <c r="C91" s="124">
        <v>93.75</v>
      </c>
      <c r="D91" s="125">
        <v>93.233333333333334</v>
      </c>
      <c r="E91" s="125">
        <v>91.566666666666663</v>
      </c>
      <c r="F91" s="125">
        <v>89.383333333333326</v>
      </c>
      <c r="G91" s="125">
        <v>87.716666666666654</v>
      </c>
      <c r="H91" s="125">
        <v>95.416666666666671</v>
      </c>
      <c r="I91" s="125">
        <v>97.083333333333329</v>
      </c>
      <c r="J91" s="125">
        <v>99.26666666666668</v>
      </c>
      <c r="K91" s="124">
        <v>94.9</v>
      </c>
      <c r="L91" s="124">
        <v>91.05</v>
      </c>
      <c r="M91" s="124">
        <v>1.65272</v>
      </c>
    </row>
    <row r="92" spans="1:13">
      <c r="A92" s="66">
        <v>83</v>
      </c>
      <c r="B92" s="124" t="s">
        <v>197</v>
      </c>
      <c r="C92" s="124">
        <v>179.65</v>
      </c>
      <c r="D92" s="125">
        <v>181.18333333333331</v>
      </c>
      <c r="E92" s="125">
        <v>176.46666666666661</v>
      </c>
      <c r="F92" s="125">
        <v>173.2833333333333</v>
      </c>
      <c r="G92" s="125">
        <v>168.56666666666661</v>
      </c>
      <c r="H92" s="125">
        <v>184.36666666666662</v>
      </c>
      <c r="I92" s="125">
        <v>189.08333333333331</v>
      </c>
      <c r="J92" s="125">
        <v>192.26666666666662</v>
      </c>
      <c r="K92" s="124">
        <v>185.9</v>
      </c>
      <c r="L92" s="124">
        <v>178</v>
      </c>
      <c r="M92" s="124">
        <v>8.5922499999999999</v>
      </c>
    </row>
    <row r="93" spans="1:13">
      <c r="A93" s="66">
        <v>84</v>
      </c>
      <c r="B93" s="124" t="s">
        <v>75</v>
      </c>
      <c r="C93" s="124">
        <v>1028.3499999999999</v>
      </c>
      <c r="D93" s="125">
        <v>1028.4833333333333</v>
      </c>
      <c r="E93" s="125">
        <v>1013.9666666666667</v>
      </c>
      <c r="F93" s="125">
        <v>999.58333333333337</v>
      </c>
      <c r="G93" s="125">
        <v>985.06666666666672</v>
      </c>
      <c r="H93" s="125">
        <v>1042.8666666666668</v>
      </c>
      <c r="I93" s="125">
        <v>1057.3833333333337</v>
      </c>
      <c r="J93" s="125">
        <v>1071.7666666666667</v>
      </c>
      <c r="K93" s="124">
        <v>1043</v>
      </c>
      <c r="L93" s="124">
        <v>1014.1</v>
      </c>
      <c r="M93" s="124">
        <v>34.0167</v>
      </c>
    </row>
    <row r="94" spans="1:13">
      <c r="A94" s="66">
        <v>85</v>
      </c>
      <c r="B94" s="124" t="s">
        <v>77</v>
      </c>
      <c r="C94" s="124">
        <v>2226.5500000000002</v>
      </c>
      <c r="D94" s="125">
        <v>2210.8833333333332</v>
      </c>
      <c r="E94" s="125">
        <v>2187.7666666666664</v>
      </c>
      <c r="F94" s="125">
        <v>2148.9833333333331</v>
      </c>
      <c r="G94" s="125">
        <v>2125.8666666666663</v>
      </c>
      <c r="H94" s="125">
        <v>2249.6666666666665</v>
      </c>
      <c r="I94" s="125">
        <v>2272.7833333333333</v>
      </c>
      <c r="J94" s="125">
        <v>2311.5666666666666</v>
      </c>
      <c r="K94" s="124">
        <v>2234</v>
      </c>
      <c r="L94" s="124">
        <v>2172.1</v>
      </c>
      <c r="M94" s="124">
        <v>142.91587000000001</v>
      </c>
    </row>
    <row r="95" spans="1:13">
      <c r="A95" s="66">
        <v>86</v>
      </c>
      <c r="B95" s="124" t="s">
        <v>74</v>
      </c>
      <c r="C95" s="124">
        <v>766.6</v>
      </c>
      <c r="D95" s="125">
        <v>767.31666666666661</v>
      </c>
      <c r="E95" s="125">
        <v>757.88333333333321</v>
      </c>
      <c r="F95" s="125">
        <v>749.16666666666663</v>
      </c>
      <c r="G95" s="125">
        <v>739.73333333333323</v>
      </c>
      <c r="H95" s="125">
        <v>776.03333333333319</v>
      </c>
      <c r="I95" s="125">
        <v>785.46666666666658</v>
      </c>
      <c r="J95" s="125">
        <v>794.18333333333317</v>
      </c>
      <c r="K95" s="124">
        <v>776.75</v>
      </c>
      <c r="L95" s="124">
        <v>758.6</v>
      </c>
      <c r="M95" s="124">
        <v>20.136649999999999</v>
      </c>
    </row>
    <row r="96" spans="1:13">
      <c r="A96" s="66">
        <v>87</v>
      </c>
      <c r="B96" s="124" t="s">
        <v>79</v>
      </c>
      <c r="C96" s="124">
        <v>2803.65</v>
      </c>
      <c r="D96" s="125">
        <v>2807.4166666666665</v>
      </c>
      <c r="E96" s="125">
        <v>2786.833333333333</v>
      </c>
      <c r="F96" s="125">
        <v>2770.0166666666664</v>
      </c>
      <c r="G96" s="125">
        <v>2749.4333333333329</v>
      </c>
      <c r="H96" s="125">
        <v>2824.2333333333331</v>
      </c>
      <c r="I96" s="125">
        <v>2844.8166666666662</v>
      </c>
      <c r="J96" s="125">
        <v>2861.6333333333332</v>
      </c>
      <c r="K96" s="124">
        <v>2828</v>
      </c>
      <c r="L96" s="124">
        <v>2790.6</v>
      </c>
      <c r="M96" s="124">
        <v>3.8036099999999999</v>
      </c>
    </row>
    <row r="97" spans="1:13">
      <c r="A97" s="66">
        <v>88</v>
      </c>
      <c r="B97" s="124" t="s">
        <v>80</v>
      </c>
      <c r="C97" s="124">
        <v>337.3</v>
      </c>
      <c r="D97" s="125">
        <v>339.86666666666667</v>
      </c>
      <c r="E97" s="125">
        <v>333.83333333333337</v>
      </c>
      <c r="F97" s="125">
        <v>330.36666666666667</v>
      </c>
      <c r="G97" s="125">
        <v>324.33333333333337</v>
      </c>
      <c r="H97" s="125">
        <v>343.33333333333337</v>
      </c>
      <c r="I97" s="125">
        <v>349.36666666666667</v>
      </c>
      <c r="J97" s="125">
        <v>352.83333333333337</v>
      </c>
      <c r="K97" s="124">
        <v>345.9</v>
      </c>
      <c r="L97" s="124">
        <v>336.4</v>
      </c>
      <c r="M97" s="124">
        <v>15.3376</v>
      </c>
    </row>
    <row r="98" spans="1:13">
      <c r="A98" s="66">
        <v>89</v>
      </c>
      <c r="B98" s="124" t="s">
        <v>81</v>
      </c>
      <c r="C98" s="124">
        <v>202.3</v>
      </c>
      <c r="D98" s="125">
        <v>202.76666666666665</v>
      </c>
      <c r="E98" s="125">
        <v>200.23333333333329</v>
      </c>
      <c r="F98" s="125">
        <v>198.16666666666663</v>
      </c>
      <c r="G98" s="125">
        <v>195.63333333333327</v>
      </c>
      <c r="H98" s="125">
        <v>204.83333333333331</v>
      </c>
      <c r="I98" s="125">
        <v>207.36666666666667</v>
      </c>
      <c r="J98" s="125">
        <v>209.43333333333334</v>
      </c>
      <c r="K98" s="124">
        <v>205.3</v>
      </c>
      <c r="L98" s="124">
        <v>200.7</v>
      </c>
      <c r="M98" s="124">
        <v>49.71396</v>
      </c>
    </row>
    <row r="99" spans="1:13">
      <c r="A99" s="66">
        <v>90</v>
      </c>
      <c r="B99" s="124" t="s">
        <v>82</v>
      </c>
      <c r="C99" s="124">
        <v>267.85000000000002</v>
      </c>
      <c r="D99" s="125">
        <v>264.28333333333336</v>
      </c>
      <c r="E99" s="125">
        <v>259.56666666666672</v>
      </c>
      <c r="F99" s="125">
        <v>251.28333333333336</v>
      </c>
      <c r="G99" s="125">
        <v>246.56666666666672</v>
      </c>
      <c r="H99" s="125">
        <v>272.56666666666672</v>
      </c>
      <c r="I99" s="125">
        <v>277.2833333333333</v>
      </c>
      <c r="J99" s="125">
        <v>285.56666666666672</v>
      </c>
      <c r="K99" s="124">
        <v>269</v>
      </c>
      <c r="L99" s="124">
        <v>256</v>
      </c>
      <c r="M99" s="124">
        <v>81.121949999999998</v>
      </c>
    </row>
    <row r="100" spans="1:13">
      <c r="A100" s="66">
        <v>91</v>
      </c>
      <c r="B100" s="124" t="s">
        <v>83</v>
      </c>
      <c r="C100" s="124">
        <v>1747.6</v>
      </c>
      <c r="D100" s="125">
        <v>1748.0666666666666</v>
      </c>
      <c r="E100" s="125">
        <v>1740.6333333333332</v>
      </c>
      <c r="F100" s="125">
        <v>1733.6666666666665</v>
      </c>
      <c r="G100" s="125">
        <v>1726.2333333333331</v>
      </c>
      <c r="H100" s="125">
        <v>1755.0333333333333</v>
      </c>
      <c r="I100" s="125">
        <v>1762.4666666666667</v>
      </c>
      <c r="J100" s="125">
        <v>1769.4333333333334</v>
      </c>
      <c r="K100" s="124">
        <v>1755.5</v>
      </c>
      <c r="L100" s="124">
        <v>1741.1</v>
      </c>
      <c r="M100" s="124">
        <v>17.44331</v>
      </c>
    </row>
    <row r="101" spans="1:13">
      <c r="A101" s="66">
        <v>92</v>
      </c>
      <c r="B101" s="124" t="s">
        <v>84</v>
      </c>
      <c r="C101" s="124">
        <v>276.75</v>
      </c>
      <c r="D101" s="125">
        <v>276.21666666666664</v>
      </c>
      <c r="E101" s="125">
        <v>274.5333333333333</v>
      </c>
      <c r="F101" s="125">
        <v>272.31666666666666</v>
      </c>
      <c r="G101" s="125">
        <v>270.63333333333333</v>
      </c>
      <c r="H101" s="125">
        <v>278.43333333333328</v>
      </c>
      <c r="I101" s="125">
        <v>280.11666666666656</v>
      </c>
      <c r="J101" s="125">
        <v>282.33333333333326</v>
      </c>
      <c r="K101" s="124">
        <v>277.89999999999998</v>
      </c>
      <c r="L101" s="124">
        <v>274</v>
      </c>
      <c r="M101" s="124">
        <v>12.214130000000001</v>
      </c>
    </row>
    <row r="102" spans="1:13">
      <c r="A102" s="66">
        <v>93</v>
      </c>
      <c r="B102" s="124" t="s">
        <v>2044</v>
      </c>
      <c r="C102" s="124">
        <v>44.6</v>
      </c>
      <c r="D102" s="125">
        <v>45</v>
      </c>
      <c r="E102" s="125">
        <v>44</v>
      </c>
      <c r="F102" s="125">
        <v>43.4</v>
      </c>
      <c r="G102" s="125">
        <v>42.4</v>
      </c>
      <c r="H102" s="125">
        <v>45.6</v>
      </c>
      <c r="I102" s="125">
        <v>46.6</v>
      </c>
      <c r="J102" s="125">
        <v>47.2</v>
      </c>
      <c r="K102" s="124">
        <v>46</v>
      </c>
      <c r="L102" s="124">
        <v>44.4</v>
      </c>
      <c r="M102" s="124">
        <v>11.636979999999999</v>
      </c>
    </row>
    <row r="103" spans="1:13">
      <c r="A103" s="66">
        <v>94</v>
      </c>
      <c r="B103" s="124" t="s">
        <v>76</v>
      </c>
      <c r="C103" s="124">
        <v>1950.65</v>
      </c>
      <c r="D103" s="125">
        <v>1946.1500000000003</v>
      </c>
      <c r="E103" s="125">
        <v>1927.9000000000005</v>
      </c>
      <c r="F103" s="125">
        <v>1905.1500000000003</v>
      </c>
      <c r="G103" s="125">
        <v>1886.9000000000005</v>
      </c>
      <c r="H103" s="125">
        <v>1968.9000000000005</v>
      </c>
      <c r="I103" s="125">
        <v>1987.15</v>
      </c>
      <c r="J103" s="125">
        <v>2009.9000000000005</v>
      </c>
      <c r="K103" s="124">
        <v>1964.4</v>
      </c>
      <c r="L103" s="124">
        <v>1923.4</v>
      </c>
      <c r="M103" s="124">
        <v>35.70861</v>
      </c>
    </row>
    <row r="104" spans="1:13">
      <c r="A104" s="66">
        <v>95</v>
      </c>
      <c r="B104" s="124" t="s">
        <v>99</v>
      </c>
      <c r="C104" s="124">
        <v>294.89999999999998</v>
      </c>
      <c r="D104" s="125">
        <v>295.34999999999997</v>
      </c>
      <c r="E104" s="125">
        <v>293.69999999999993</v>
      </c>
      <c r="F104" s="125">
        <v>292.49999999999994</v>
      </c>
      <c r="G104" s="125">
        <v>290.84999999999991</v>
      </c>
      <c r="H104" s="125">
        <v>296.54999999999995</v>
      </c>
      <c r="I104" s="125">
        <v>298.19999999999993</v>
      </c>
      <c r="J104" s="125">
        <v>299.39999999999998</v>
      </c>
      <c r="K104" s="124">
        <v>297</v>
      </c>
      <c r="L104" s="124">
        <v>294.14999999999998</v>
      </c>
      <c r="M104" s="124">
        <v>110.70294</v>
      </c>
    </row>
    <row r="105" spans="1:13">
      <c r="A105" s="66">
        <v>96</v>
      </c>
      <c r="B105" s="124" t="s">
        <v>87</v>
      </c>
      <c r="C105" s="124">
        <v>391.9</v>
      </c>
      <c r="D105" s="125">
        <v>389.81666666666666</v>
      </c>
      <c r="E105" s="125">
        <v>386.38333333333333</v>
      </c>
      <c r="F105" s="125">
        <v>380.86666666666667</v>
      </c>
      <c r="G105" s="125">
        <v>377.43333333333334</v>
      </c>
      <c r="H105" s="125">
        <v>395.33333333333331</v>
      </c>
      <c r="I105" s="125">
        <v>398.76666666666659</v>
      </c>
      <c r="J105" s="125">
        <v>404.2833333333333</v>
      </c>
      <c r="K105" s="124">
        <v>393.25</v>
      </c>
      <c r="L105" s="124">
        <v>384.3</v>
      </c>
      <c r="M105" s="124">
        <v>195.74619000000001</v>
      </c>
    </row>
    <row r="106" spans="1:13">
      <c r="A106" s="66">
        <v>97</v>
      </c>
      <c r="B106" s="124" t="s">
        <v>1897</v>
      </c>
      <c r="C106" s="124">
        <v>333.8</v>
      </c>
      <c r="D106" s="125">
        <v>336.83333333333331</v>
      </c>
      <c r="E106" s="125">
        <v>329.66666666666663</v>
      </c>
      <c r="F106" s="125">
        <v>325.5333333333333</v>
      </c>
      <c r="G106" s="125">
        <v>318.36666666666662</v>
      </c>
      <c r="H106" s="125">
        <v>340.96666666666664</v>
      </c>
      <c r="I106" s="125">
        <v>348.13333333333327</v>
      </c>
      <c r="J106" s="125">
        <v>352.26666666666665</v>
      </c>
      <c r="K106" s="124">
        <v>344</v>
      </c>
      <c r="L106" s="124">
        <v>332.7</v>
      </c>
      <c r="M106" s="124">
        <v>13.948130000000001</v>
      </c>
    </row>
    <row r="107" spans="1:13">
      <c r="A107" s="66">
        <v>98</v>
      </c>
      <c r="B107" s="124" t="s">
        <v>88</v>
      </c>
      <c r="C107" s="124">
        <v>43.1</v>
      </c>
      <c r="D107" s="125">
        <v>43.616666666666667</v>
      </c>
      <c r="E107" s="125">
        <v>42.483333333333334</v>
      </c>
      <c r="F107" s="125">
        <v>41.866666666666667</v>
      </c>
      <c r="G107" s="125">
        <v>40.733333333333334</v>
      </c>
      <c r="H107" s="125">
        <v>44.233333333333334</v>
      </c>
      <c r="I107" s="125">
        <v>45.366666666666674</v>
      </c>
      <c r="J107" s="125">
        <v>45.983333333333334</v>
      </c>
      <c r="K107" s="124">
        <v>44.75</v>
      </c>
      <c r="L107" s="124">
        <v>43</v>
      </c>
      <c r="M107" s="124">
        <v>160.65984</v>
      </c>
    </row>
    <row r="108" spans="1:13">
      <c r="A108" s="66">
        <v>99</v>
      </c>
      <c r="B108" s="124" t="s">
        <v>3360</v>
      </c>
      <c r="C108" s="124">
        <v>50.05</v>
      </c>
      <c r="D108" s="125">
        <v>50</v>
      </c>
      <c r="E108" s="125">
        <v>49.4</v>
      </c>
      <c r="F108" s="125">
        <v>48.75</v>
      </c>
      <c r="G108" s="125">
        <v>48.15</v>
      </c>
      <c r="H108" s="125">
        <v>50.65</v>
      </c>
      <c r="I108" s="125">
        <v>51.249999999999993</v>
      </c>
      <c r="J108" s="125">
        <v>51.9</v>
      </c>
      <c r="K108" s="124">
        <v>50.6</v>
      </c>
      <c r="L108" s="124">
        <v>49.35</v>
      </c>
      <c r="M108" s="124">
        <v>155.11131</v>
      </c>
    </row>
    <row r="109" spans="1:13">
      <c r="A109" s="66">
        <v>100</v>
      </c>
      <c r="B109" s="124" t="s">
        <v>90</v>
      </c>
      <c r="C109" s="124">
        <v>41.35</v>
      </c>
      <c r="D109" s="125">
        <v>41.583333333333336</v>
      </c>
      <c r="E109" s="125">
        <v>40.666666666666671</v>
      </c>
      <c r="F109" s="125">
        <v>39.983333333333334</v>
      </c>
      <c r="G109" s="125">
        <v>39.06666666666667</v>
      </c>
      <c r="H109" s="125">
        <v>42.266666666666673</v>
      </c>
      <c r="I109" s="125">
        <v>43.183333333333344</v>
      </c>
      <c r="J109" s="125">
        <v>43.866666666666674</v>
      </c>
      <c r="K109" s="124">
        <v>42.5</v>
      </c>
      <c r="L109" s="124">
        <v>40.9</v>
      </c>
      <c r="M109" s="124">
        <v>73.926159999999996</v>
      </c>
    </row>
    <row r="110" spans="1:13">
      <c r="A110" s="66">
        <v>101</v>
      </c>
      <c r="B110" s="124" t="s">
        <v>98</v>
      </c>
      <c r="C110" s="124">
        <v>152</v>
      </c>
      <c r="D110" s="125">
        <v>153.48333333333332</v>
      </c>
      <c r="E110" s="125">
        <v>149.26666666666665</v>
      </c>
      <c r="F110" s="125">
        <v>146.53333333333333</v>
      </c>
      <c r="G110" s="125">
        <v>142.31666666666666</v>
      </c>
      <c r="H110" s="125">
        <v>156.21666666666664</v>
      </c>
      <c r="I110" s="125">
        <v>160.43333333333328</v>
      </c>
      <c r="J110" s="125">
        <v>163.16666666666663</v>
      </c>
      <c r="K110" s="124">
        <v>157.69999999999999</v>
      </c>
      <c r="L110" s="124">
        <v>150.75</v>
      </c>
      <c r="M110" s="124">
        <v>29.654789999999998</v>
      </c>
    </row>
    <row r="111" spans="1:13">
      <c r="A111" s="66">
        <v>102</v>
      </c>
      <c r="B111" s="124" t="s">
        <v>89</v>
      </c>
      <c r="C111" s="124">
        <v>33.950000000000003</v>
      </c>
      <c r="D111" s="125">
        <v>34.233333333333334</v>
      </c>
      <c r="E111" s="125">
        <v>33.166666666666671</v>
      </c>
      <c r="F111" s="125">
        <v>32.38333333333334</v>
      </c>
      <c r="G111" s="125">
        <v>31.316666666666677</v>
      </c>
      <c r="H111" s="125">
        <v>35.016666666666666</v>
      </c>
      <c r="I111" s="125">
        <v>36.083333333333329</v>
      </c>
      <c r="J111" s="125">
        <v>36.86666666666666</v>
      </c>
      <c r="K111" s="124">
        <v>35.299999999999997</v>
      </c>
      <c r="L111" s="124">
        <v>33.450000000000003</v>
      </c>
      <c r="M111" s="124">
        <v>553.38104999999996</v>
      </c>
    </row>
    <row r="112" spans="1:13">
      <c r="A112" s="66">
        <v>103</v>
      </c>
      <c r="B112" s="124" t="s">
        <v>86</v>
      </c>
      <c r="C112" s="124">
        <v>701.85</v>
      </c>
      <c r="D112" s="125">
        <v>707.43333333333339</v>
      </c>
      <c r="E112" s="125">
        <v>692.86666666666679</v>
      </c>
      <c r="F112" s="125">
        <v>683.88333333333344</v>
      </c>
      <c r="G112" s="125">
        <v>669.31666666666683</v>
      </c>
      <c r="H112" s="125">
        <v>716.41666666666674</v>
      </c>
      <c r="I112" s="125">
        <v>730.98333333333335</v>
      </c>
      <c r="J112" s="125">
        <v>739.9666666666667</v>
      </c>
      <c r="K112" s="124">
        <v>722</v>
      </c>
      <c r="L112" s="124">
        <v>698.45</v>
      </c>
      <c r="M112" s="124">
        <v>59.607340000000001</v>
      </c>
    </row>
    <row r="113" spans="1:13">
      <c r="A113" s="66">
        <v>104</v>
      </c>
      <c r="B113" s="124" t="s">
        <v>924</v>
      </c>
      <c r="C113" s="124">
        <v>268.3</v>
      </c>
      <c r="D113" s="125">
        <v>267.3</v>
      </c>
      <c r="E113" s="125">
        <v>264.15000000000003</v>
      </c>
      <c r="F113" s="125">
        <v>260</v>
      </c>
      <c r="G113" s="125">
        <v>256.85000000000002</v>
      </c>
      <c r="H113" s="125">
        <v>271.45000000000005</v>
      </c>
      <c r="I113" s="125">
        <v>274.60000000000002</v>
      </c>
      <c r="J113" s="125">
        <v>278.75000000000006</v>
      </c>
      <c r="K113" s="124">
        <v>270.45</v>
      </c>
      <c r="L113" s="124">
        <v>263.14999999999998</v>
      </c>
      <c r="M113" s="124">
        <v>19.627140000000001</v>
      </c>
    </row>
    <row r="114" spans="1:13">
      <c r="A114" s="66">
        <v>105</v>
      </c>
      <c r="B114" s="124" t="s">
        <v>198</v>
      </c>
      <c r="C114" s="124">
        <v>153.94999999999999</v>
      </c>
      <c r="D114" s="125">
        <v>154.03333333333333</v>
      </c>
      <c r="E114" s="125">
        <v>151.61666666666667</v>
      </c>
      <c r="F114" s="125">
        <v>149.28333333333333</v>
      </c>
      <c r="G114" s="125">
        <v>146.86666666666667</v>
      </c>
      <c r="H114" s="125">
        <v>156.36666666666667</v>
      </c>
      <c r="I114" s="125">
        <v>158.78333333333336</v>
      </c>
      <c r="J114" s="125">
        <v>161.11666666666667</v>
      </c>
      <c r="K114" s="124">
        <v>156.44999999999999</v>
      </c>
      <c r="L114" s="124">
        <v>151.69999999999999</v>
      </c>
      <c r="M114" s="124">
        <v>34.141210000000001</v>
      </c>
    </row>
    <row r="115" spans="1:13">
      <c r="A115" s="66">
        <v>106</v>
      </c>
      <c r="B115" s="124" t="s">
        <v>97</v>
      </c>
      <c r="C115" s="124">
        <v>148.75</v>
      </c>
      <c r="D115" s="125">
        <v>149.43333333333331</v>
      </c>
      <c r="E115" s="125">
        <v>146.16666666666663</v>
      </c>
      <c r="F115" s="125">
        <v>143.58333333333331</v>
      </c>
      <c r="G115" s="125">
        <v>140.31666666666663</v>
      </c>
      <c r="H115" s="125">
        <v>152.01666666666662</v>
      </c>
      <c r="I115" s="125">
        <v>155.28333333333333</v>
      </c>
      <c r="J115" s="125">
        <v>157.86666666666662</v>
      </c>
      <c r="K115" s="124">
        <v>152.69999999999999</v>
      </c>
      <c r="L115" s="124">
        <v>146.85</v>
      </c>
      <c r="M115" s="124">
        <v>201.16619</v>
      </c>
    </row>
    <row r="116" spans="1:13">
      <c r="A116" s="66">
        <v>107</v>
      </c>
      <c r="B116" s="124" t="s">
        <v>92</v>
      </c>
      <c r="C116" s="124">
        <v>291.45</v>
      </c>
      <c r="D116" s="125">
        <v>293.89999999999998</v>
      </c>
      <c r="E116" s="125">
        <v>287.89999999999998</v>
      </c>
      <c r="F116" s="125">
        <v>284.35000000000002</v>
      </c>
      <c r="G116" s="125">
        <v>278.35000000000002</v>
      </c>
      <c r="H116" s="125">
        <v>297.44999999999993</v>
      </c>
      <c r="I116" s="125">
        <v>303.44999999999993</v>
      </c>
      <c r="J116" s="125">
        <v>306.99999999999989</v>
      </c>
      <c r="K116" s="124">
        <v>299.89999999999998</v>
      </c>
      <c r="L116" s="124">
        <v>290.35000000000002</v>
      </c>
      <c r="M116" s="124">
        <v>27.971889999999998</v>
      </c>
    </row>
    <row r="117" spans="1:13">
      <c r="A117" s="66">
        <v>108</v>
      </c>
      <c r="B117" s="124" t="s">
        <v>94</v>
      </c>
      <c r="C117" s="124">
        <v>1636.35</v>
      </c>
      <c r="D117" s="125">
        <v>1614.75</v>
      </c>
      <c r="E117" s="125">
        <v>1589.5</v>
      </c>
      <c r="F117" s="125">
        <v>1542.65</v>
      </c>
      <c r="G117" s="125">
        <v>1517.4</v>
      </c>
      <c r="H117" s="125">
        <v>1661.6</v>
      </c>
      <c r="I117" s="125">
        <v>1686.85</v>
      </c>
      <c r="J117" s="125">
        <v>1733.6999999999998</v>
      </c>
      <c r="K117" s="124">
        <v>1640</v>
      </c>
      <c r="L117" s="124">
        <v>1567.9</v>
      </c>
      <c r="M117" s="124">
        <v>74.076790000000003</v>
      </c>
    </row>
    <row r="118" spans="1:13">
      <c r="A118" s="66">
        <v>109</v>
      </c>
      <c r="B118" s="124" t="s">
        <v>1225</v>
      </c>
      <c r="C118" s="124">
        <v>1899.45</v>
      </c>
      <c r="D118" s="125">
        <v>1885.8333333333333</v>
      </c>
      <c r="E118" s="125">
        <v>1853.6666666666665</v>
      </c>
      <c r="F118" s="125">
        <v>1807.8833333333332</v>
      </c>
      <c r="G118" s="125">
        <v>1775.7166666666665</v>
      </c>
      <c r="H118" s="125">
        <v>1931.6166666666666</v>
      </c>
      <c r="I118" s="125">
        <v>1963.7833333333331</v>
      </c>
      <c r="J118" s="125">
        <v>2009.5666666666666</v>
      </c>
      <c r="K118" s="124">
        <v>1918</v>
      </c>
      <c r="L118" s="124">
        <v>1840.05</v>
      </c>
      <c r="M118" s="124">
        <v>4.4649000000000001</v>
      </c>
    </row>
    <row r="119" spans="1:13">
      <c r="A119" s="66">
        <v>110</v>
      </c>
      <c r="B119" s="124" t="s">
        <v>95</v>
      </c>
      <c r="C119" s="124">
        <v>708.45</v>
      </c>
      <c r="D119" s="125">
        <v>711.11666666666679</v>
      </c>
      <c r="E119" s="125">
        <v>703.63333333333355</v>
      </c>
      <c r="F119" s="125">
        <v>698.81666666666672</v>
      </c>
      <c r="G119" s="125">
        <v>691.33333333333348</v>
      </c>
      <c r="H119" s="125">
        <v>715.93333333333362</v>
      </c>
      <c r="I119" s="125">
        <v>723.41666666666674</v>
      </c>
      <c r="J119" s="125">
        <v>728.23333333333369</v>
      </c>
      <c r="K119" s="124">
        <v>718.6</v>
      </c>
      <c r="L119" s="124">
        <v>706.3</v>
      </c>
      <c r="M119" s="124">
        <v>113.48867</v>
      </c>
    </row>
    <row r="120" spans="1:13">
      <c r="A120" s="66">
        <v>111</v>
      </c>
      <c r="B120" s="124" t="s">
        <v>927</v>
      </c>
      <c r="C120" s="124">
        <v>1301.7</v>
      </c>
      <c r="D120" s="125">
        <v>1302.5666666666666</v>
      </c>
      <c r="E120" s="125">
        <v>1279.1333333333332</v>
      </c>
      <c r="F120" s="125">
        <v>1256.5666666666666</v>
      </c>
      <c r="G120" s="125">
        <v>1233.1333333333332</v>
      </c>
      <c r="H120" s="125">
        <v>1325.1333333333332</v>
      </c>
      <c r="I120" s="125">
        <v>1348.5666666666666</v>
      </c>
      <c r="J120" s="125">
        <v>1371.1333333333332</v>
      </c>
      <c r="K120" s="124">
        <v>1326</v>
      </c>
      <c r="L120" s="124">
        <v>1280</v>
      </c>
      <c r="M120" s="124">
        <v>26.415150000000001</v>
      </c>
    </row>
    <row r="121" spans="1:13">
      <c r="A121" s="66">
        <v>112</v>
      </c>
      <c r="B121" s="124" t="s">
        <v>199</v>
      </c>
      <c r="C121" s="124">
        <v>917.55</v>
      </c>
      <c r="D121" s="125">
        <v>919.23333333333323</v>
      </c>
      <c r="E121" s="125">
        <v>907.46666666666647</v>
      </c>
      <c r="F121" s="125">
        <v>897.38333333333321</v>
      </c>
      <c r="G121" s="125">
        <v>885.61666666666645</v>
      </c>
      <c r="H121" s="125">
        <v>929.31666666666649</v>
      </c>
      <c r="I121" s="125">
        <v>941.08333333333314</v>
      </c>
      <c r="J121" s="125">
        <v>951.16666666666652</v>
      </c>
      <c r="K121" s="124">
        <v>931</v>
      </c>
      <c r="L121" s="124">
        <v>909.15</v>
      </c>
      <c r="M121" s="124">
        <v>1.4272100000000001</v>
      </c>
    </row>
    <row r="122" spans="1:13">
      <c r="A122" s="66">
        <v>113</v>
      </c>
      <c r="B122" s="124" t="s">
        <v>103</v>
      </c>
      <c r="C122" s="124">
        <v>68.3</v>
      </c>
      <c r="D122" s="125">
        <v>69.11666666666666</v>
      </c>
      <c r="E122" s="125">
        <v>67.033333333333317</v>
      </c>
      <c r="F122" s="125">
        <v>65.766666666666652</v>
      </c>
      <c r="G122" s="125">
        <v>63.683333333333309</v>
      </c>
      <c r="H122" s="125">
        <v>70.383333333333326</v>
      </c>
      <c r="I122" s="125">
        <v>72.466666666666669</v>
      </c>
      <c r="J122" s="125">
        <v>73.733333333333334</v>
      </c>
      <c r="K122" s="124">
        <v>71.2</v>
      </c>
      <c r="L122" s="124">
        <v>67.849999999999994</v>
      </c>
      <c r="M122" s="124">
        <v>20.043119999999998</v>
      </c>
    </row>
    <row r="123" spans="1:13">
      <c r="A123" s="66">
        <v>114</v>
      </c>
      <c r="B123" s="124" t="s">
        <v>104</v>
      </c>
      <c r="C123" s="124">
        <v>286.25</v>
      </c>
      <c r="D123" s="125">
        <v>286.25</v>
      </c>
      <c r="E123" s="125">
        <v>282.10000000000002</v>
      </c>
      <c r="F123" s="125">
        <v>277.95000000000005</v>
      </c>
      <c r="G123" s="125">
        <v>273.80000000000007</v>
      </c>
      <c r="H123" s="125">
        <v>290.39999999999998</v>
      </c>
      <c r="I123" s="125">
        <v>294.54999999999995</v>
      </c>
      <c r="J123" s="125">
        <v>298.69999999999993</v>
      </c>
      <c r="K123" s="124">
        <v>290.39999999999998</v>
      </c>
      <c r="L123" s="124">
        <v>282.10000000000002</v>
      </c>
      <c r="M123" s="124">
        <v>91.224369999999993</v>
      </c>
    </row>
    <row r="124" spans="1:13">
      <c r="A124" s="66">
        <v>115</v>
      </c>
      <c r="B124" s="124" t="s">
        <v>100</v>
      </c>
      <c r="C124" s="124">
        <v>167.3</v>
      </c>
      <c r="D124" s="125">
        <v>168.08333333333334</v>
      </c>
      <c r="E124" s="125">
        <v>164.66666666666669</v>
      </c>
      <c r="F124" s="125">
        <v>162.03333333333333</v>
      </c>
      <c r="G124" s="125">
        <v>158.61666666666667</v>
      </c>
      <c r="H124" s="125">
        <v>170.7166666666667</v>
      </c>
      <c r="I124" s="125">
        <v>174.13333333333338</v>
      </c>
      <c r="J124" s="125">
        <v>176.76666666666671</v>
      </c>
      <c r="K124" s="124">
        <v>171.5</v>
      </c>
      <c r="L124" s="124">
        <v>165.45</v>
      </c>
      <c r="M124" s="124">
        <v>74.911839999999998</v>
      </c>
    </row>
    <row r="125" spans="1:13">
      <c r="A125" s="66">
        <v>116</v>
      </c>
      <c r="B125" s="124" t="s">
        <v>105</v>
      </c>
      <c r="C125" s="124">
        <v>1325.65</v>
      </c>
      <c r="D125" s="125">
        <v>1333.8833333333334</v>
      </c>
      <c r="E125" s="125">
        <v>1312.7666666666669</v>
      </c>
      <c r="F125" s="125">
        <v>1299.8833333333334</v>
      </c>
      <c r="G125" s="125">
        <v>1278.7666666666669</v>
      </c>
      <c r="H125" s="125">
        <v>1346.7666666666669</v>
      </c>
      <c r="I125" s="125">
        <v>1367.8833333333332</v>
      </c>
      <c r="J125" s="125">
        <v>1380.7666666666669</v>
      </c>
      <c r="K125" s="124">
        <v>1355</v>
      </c>
      <c r="L125" s="124">
        <v>1321</v>
      </c>
      <c r="M125" s="124">
        <v>13.08577</v>
      </c>
    </row>
    <row r="126" spans="1:13">
      <c r="A126" s="66">
        <v>117</v>
      </c>
      <c r="B126" s="124" t="s">
        <v>997</v>
      </c>
      <c r="C126" s="124">
        <v>829.55</v>
      </c>
      <c r="D126" s="125">
        <v>831.7166666666667</v>
      </c>
      <c r="E126" s="125">
        <v>818.43333333333339</v>
      </c>
      <c r="F126" s="125">
        <v>807.31666666666672</v>
      </c>
      <c r="G126" s="125">
        <v>794.03333333333342</v>
      </c>
      <c r="H126" s="125">
        <v>842.83333333333337</v>
      </c>
      <c r="I126" s="125">
        <v>856.11666666666667</v>
      </c>
      <c r="J126" s="125">
        <v>867.23333333333335</v>
      </c>
      <c r="K126" s="124">
        <v>845</v>
      </c>
      <c r="L126" s="124">
        <v>820.6</v>
      </c>
      <c r="M126" s="124">
        <v>4.03477</v>
      </c>
    </row>
    <row r="127" spans="1:13">
      <c r="A127" s="66">
        <v>118</v>
      </c>
      <c r="B127" s="124" t="s">
        <v>202</v>
      </c>
      <c r="C127" s="124">
        <v>71.45</v>
      </c>
      <c r="D127" s="125">
        <v>72.283333333333346</v>
      </c>
      <c r="E127" s="125">
        <v>70.166666666666686</v>
      </c>
      <c r="F127" s="125">
        <v>68.88333333333334</v>
      </c>
      <c r="G127" s="125">
        <v>66.76666666666668</v>
      </c>
      <c r="H127" s="125">
        <v>73.566666666666691</v>
      </c>
      <c r="I127" s="125">
        <v>75.683333333333337</v>
      </c>
      <c r="J127" s="125">
        <v>76.966666666666697</v>
      </c>
      <c r="K127" s="124">
        <v>74.400000000000006</v>
      </c>
      <c r="L127" s="124">
        <v>71</v>
      </c>
      <c r="M127" s="124">
        <v>13.24666</v>
      </c>
    </row>
    <row r="128" spans="1:13">
      <c r="A128" s="66">
        <v>119</v>
      </c>
      <c r="B128" s="124" t="s">
        <v>107</v>
      </c>
      <c r="C128" s="124">
        <v>1261.25</v>
      </c>
      <c r="D128" s="125">
        <v>1259.1333333333332</v>
      </c>
      <c r="E128" s="125">
        <v>1249.1666666666665</v>
      </c>
      <c r="F128" s="125">
        <v>1237.0833333333333</v>
      </c>
      <c r="G128" s="125">
        <v>1227.1166666666666</v>
      </c>
      <c r="H128" s="125">
        <v>1271.2166666666665</v>
      </c>
      <c r="I128" s="125">
        <v>1281.1833333333332</v>
      </c>
      <c r="J128" s="125">
        <v>1293.2666666666664</v>
      </c>
      <c r="K128" s="124">
        <v>1269.0999999999999</v>
      </c>
      <c r="L128" s="124">
        <v>1247.05</v>
      </c>
      <c r="M128" s="124">
        <v>24.2547</v>
      </c>
    </row>
    <row r="129" spans="1:13">
      <c r="A129" s="66">
        <v>120</v>
      </c>
      <c r="B129" s="124" t="s">
        <v>109</v>
      </c>
      <c r="C129" s="124">
        <v>145.1</v>
      </c>
      <c r="D129" s="125">
        <v>145.61666666666667</v>
      </c>
      <c r="E129" s="125">
        <v>143.88333333333335</v>
      </c>
      <c r="F129" s="125">
        <v>142.66666666666669</v>
      </c>
      <c r="G129" s="125">
        <v>140.93333333333337</v>
      </c>
      <c r="H129" s="125">
        <v>146.83333333333334</v>
      </c>
      <c r="I129" s="125">
        <v>148.56666666666669</v>
      </c>
      <c r="J129" s="125">
        <v>149.78333333333333</v>
      </c>
      <c r="K129" s="124">
        <v>147.35</v>
      </c>
      <c r="L129" s="124">
        <v>144.4</v>
      </c>
      <c r="M129" s="124">
        <v>54.895829999999997</v>
      </c>
    </row>
    <row r="130" spans="1:13">
      <c r="A130" s="66">
        <v>121</v>
      </c>
      <c r="B130" s="124" t="s">
        <v>110</v>
      </c>
      <c r="C130" s="124">
        <v>504.6</v>
      </c>
      <c r="D130" s="125">
        <v>506.43333333333339</v>
      </c>
      <c r="E130" s="125">
        <v>500.16666666666674</v>
      </c>
      <c r="F130" s="125">
        <v>495.73333333333335</v>
      </c>
      <c r="G130" s="125">
        <v>489.4666666666667</v>
      </c>
      <c r="H130" s="125">
        <v>510.86666666666679</v>
      </c>
      <c r="I130" s="125">
        <v>517.13333333333344</v>
      </c>
      <c r="J130" s="125">
        <v>521.56666666666683</v>
      </c>
      <c r="K130" s="124">
        <v>512.70000000000005</v>
      </c>
      <c r="L130" s="124">
        <v>502</v>
      </c>
      <c r="M130" s="124">
        <v>22.318629999999999</v>
      </c>
    </row>
    <row r="131" spans="1:13">
      <c r="A131" s="66">
        <v>122</v>
      </c>
      <c r="B131" s="124" t="s">
        <v>111</v>
      </c>
      <c r="C131" s="124">
        <v>1378.6</v>
      </c>
      <c r="D131" s="125">
        <v>1383</v>
      </c>
      <c r="E131" s="125">
        <v>1368.45</v>
      </c>
      <c r="F131" s="125">
        <v>1358.3</v>
      </c>
      <c r="G131" s="125">
        <v>1343.75</v>
      </c>
      <c r="H131" s="125">
        <v>1393.15</v>
      </c>
      <c r="I131" s="125">
        <v>1407.7000000000003</v>
      </c>
      <c r="J131" s="125">
        <v>1417.8500000000001</v>
      </c>
      <c r="K131" s="124">
        <v>1397.55</v>
      </c>
      <c r="L131" s="124">
        <v>1372.85</v>
      </c>
      <c r="M131" s="124">
        <v>22.416720000000002</v>
      </c>
    </row>
    <row r="132" spans="1:13">
      <c r="A132" s="66">
        <v>123</v>
      </c>
      <c r="B132" s="124" t="s">
        <v>112</v>
      </c>
      <c r="C132" s="124">
        <v>763.3</v>
      </c>
      <c r="D132" s="125">
        <v>775.25</v>
      </c>
      <c r="E132" s="125">
        <v>745.05</v>
      </c>
      <c r="F132" s="125">
        <v>726.8</v>
      </c>
      <c r="G132" s="125">
        <v>696.59999999999991</v>
      </c>
      <c r="H132" s="125">
        <v>793.5</v>
      </c>
      <c r="I132" s="125">
        <v>823.7</v>
      </c>
      <c r="J132" s="125">
        <v>841.95</v>
      </c>
      <c r="K132" s="124">
        <v>805.45</v>
      </c>
      <c r="L132" s="124">
        <v>757</v>
      </c>
      <c r="M132" s="124">
        <v>36.380809999999997</v>
      </c>
    </row>
    <row r="133" spans="1:13">
      <c r="A133" s="66">
        <v>124</v>
      </c>
      <c r="B133" s="124" t="s">
        <v>119</v>
      </c>
      <c r="C133" s="124">
        <v>57414.6</v>
      </c>
      <c r="D133" s="125">
        <v>57538.200000000004</v>
      </c>
      <c r="E133" s="125">
        <v>57076.400000000009</v>
      </c>
      <c r="F133" s="125">
        <v>56738.200000000004</v>
      </c>
      <c r="G133" s="125">
        <v>56276.400000000009</v>
      </c>
      <c r="H133" s="125">
        <v>57876.400000000009</v>
      </c>
      <c r="I133" s="125">
        <v>58338.200000000012</v>
      </c>
      <c r="J133" s="125">
        <v>58676.400000000009</v>
      </c>
      <c r="K133" s="124">
        <v>58000</v>
      </c>
      <c r="L133" s="124">
        <v>57200</v>
      </c>
      <c r="M133" s="124">
        <v>8.9330000000000007E-2</v>
      </c>
    </row>
    <row r="134" spans="1:13">
      <c r="A134" s="66">
        <v>125</v>
      </c>
      <c r="B134" s="124" t="s">
        <v>1831</v>
      </c>
      <c r="C134" s="124">
        <v>920.9</v>
      </c>
      <c r="D134" s="125">
        <v>917.65</v>
      </c>
      <c r="E134" s="125">
        <v>905.3</v>
      </c>
      <c r="F134" s="125">
        <v>889.69999999999993</v>
      </c>
      <c r="G134" s="125">
        <v>877.34999999999991</v>
      </c>
      <c r="H134" s="125">
        <v>933.25</v>
      </c>
      <c r="I134" s="125">
        <v>945.60000000000014</v>
      </c>
      <c r="J134" s="125">
        <v>961.2</v>
      </c>
      <c r="K134" s="124">
        <v>930</v>
      </c>
      <c r="L134" s="124">
        <v>902.05</v>
      </c>
      <c r="M134" s="124">
        <v>5.4933399999999999</v>
      </c>
    </row>
    <row r="135" spans="1:13">
      <c r="A135" s="66">
        <v>126</v>
      </c>
      <c r="B135" s="124" t="s">
        <v>114</v>
      </c>
      <c r="C135" s="124">
        <v>432.95</v>
      </c>
      <c r="D135" s="125">
        <v>434.83333333333331</v>
      </c>
      <c r="E135" s="125">
        <v>427.71666666666664</v>
      </c>
      <c r="F135" s="125">
        <v>422.48333333333335</v>
      </c>
      <c r="G135" s="125">
        <v>415.36666666666667</v>
      </c>
      <c r="H135" s="125">
        <v>440.06666666666661</v>
      </c>
      <c r="I135" s="125">
        <v>447.18333333333328</v>
      </c>
      <c r="J135" s="125">
        <v>452.41666666666657</v>
      </c>
      <c r="K135" s="124">
        <v>441.95</v>
      </c>
      <c r="L135" s="124">
        <v>429.6</v>
      </c>
      <c r="M135" s="124">
        <v>9.5180299999999995</v>
      </c>
    </row>
    <row r="136" spans="1:13">
      <c r="A136" s="66">
        <v>127</v>
      </c>
      <c r="B136" s="124" t="s">
        <v>113</v>
      </c>
      <c r="C136" s="124">
        <v>684.2</v>
      </c>
      <c r="D136" s="125">
        <v>684.94999999999993</v>
      </c>
      <c r="E136" s="125">
        <v>680.49999999999989</v>
      </c>
      <c r="F136" s="125">
        <v>676.8</v>
      </c>
      <c r="G136" s="125">
        <v>672.34999999999991</v>
      </c>
      <c r="H136" s="125">
        <v>688.64999999999986</v>
      </c>
      <c r="I136" s="125">
        <v>693.09999999999991</v>
      </c>
      <c r="J136" s="125">
        <v>696.79999999999984</v>
      </c>
      <c r="K136" s="124">
        <v>689.4</v>
      </c>
      <c r="L136" s="124">
        <v>681.25</v>
      </c>
      <c r="M136" s="124">
        <v>18.080590000000001</v>
      </c>
    </row>
    <row r="137" spans="1:13">
      <c r="A137" s="66">
        <v>128</v>
      </c>
      <c r="B137" s="124" t="s">
        <v>1127</v>
      </c>
      <c r="C137" s="124">
        <v>119</v>
      </c>
      <c r="D137" s="125">
        <v>118.91666666666667</v>
      </c>
      <c r="E137" s="125">
        <v>117.83333333333334</v>
      </c>
      <c r="F137" s="125">
        <v>116.66666666666667</v>
      </c>
      <c r="G137" s="125">
        <v>115.58333333333334</v>
      </c>
      <c r="H137" s="125">
        <v>120.08333333333334</v>
      </c>
      <c r="I137" s="125">
        <v>121.16666666666669</v>
      </c>
      <c r="J137" s="125">
        <v>122.33333333333334</v>
      </c>
      <c r="K137" s="124">
        <v>120</v>
      </c>
      <c r="L137" s="124">
        <v>117.75</v>
      </c>
      <c r="M137" s="124">
        <v>32.113030000000002</v>
      </c>
    </row>
    <row r="138" spans="1:13">
      <c r="A138" s="66">
        <v>129</v>
      </c>
      <c r="B138" s="124" t="s">
        <v>1192</v>
      </c>
      <c r="C138" s="124">
        <v>73.25</v>
      </c>
      <c r="D138" s="125">
        <v>73.216666666666654</v>
      </c>
      <c r="E138" s="125">
        <v>72.233333333333306</v>
      </c>
      <c r="F138" s="125">
        <v>71.216666666666654</v>
      </c>
      <c r="G138" s="125">
        <v>70.233333333333306</v>
      </c>
      <c r="H138" s="125">
        <v>74.233333333333306</v>
      </c>
      <c r="I138" s="125">
        <v>75.216666666666654</v>
      </c>
      <c r="J138" s="125">
        <v>76.233333333333306</v>
      </c>
      <c r="K138" s="124">
        <v>74.2</v>
      </c>
      <c r="L138" s="124">
        <v>72.2</v>
      </c>
      <c r="M138" s="124">
        <v>9.4231400000000001</v>
      </c>
    </row>
    <row r="139" spans="1:13">
      <c r="A139" s="66">
        <v>130</v>
      </c>
      <c r="B139" s="124" t="s">
        <v>239</v>
      </c>
      <c r="C139" s="124">
        <v>342.9</v>
      </c>
      <c r="D139" s="125">
        <v>344.45</v>
      </c>
      <c r="E139" s="125">
        <v>337.2</v>
      </c>
      <c r="F139" s="125">
        <v>331.5</v>
      </c>
      <c r="G139" s="125">
        <v>324.25</v>
      </c>
      <c r="H139" s="125">
        <v>350.15</v>
      </c>
      <c r="I139" s="125">
        <v>357.4</v>
      </c>
      <c r="J139" s="125">
        <v>363.09999999999997</v>
      </c>
      <c r="K139" s="124">
        <v>351.7</v>
      </c>
      <c r="L139" s="124">
        <v>338.75</v>
      </c>
      <c r="M139" s="124">
        <v>20.5566</v>
      </c>
    </row>
    <row r="140" spans="1:13">
      <c r="A140" s="66">
        <v>131</v>
      </c>
      <c r="B140" s="124" t="s">
        <v>115</v>
      </c>
      <c r="C140" s="124">
        <v>7091.05</v>
      </c>
      <c r="D140" s="125">
        <v>7114.666666666667</v>
      </c>
      <c r="E140" s="125">
        <v>7026.3833333333341</v>
      </c>
      <c r="F140" s="125">
        <v>6961.7166666666672</v>
      </c>
      <c r="G140" s="125">
        <v>6873.4333333333343</v>
      </c>
      <c r="H140" s="125">
        <v>7179.3333333333339</v>
      </c>
      <c r="I140" s="125">
        <v>7267.6166666666668</v>
      </c>
      <c r="J140" s="125">
        <v>7332.2833333333338</v>
      </c>
      <c r="K140" s="124">
        <v>7202.95</v>
      </c>
      <c r="L140" s="124">
        <v>7050</v>
      </c>
      <c r="M140" s="124">
        <v>5.3498200000000002</v>
      </c>
    </row>
    <row r="141" spans="1:13">
      <c r="A141" s="66">
        <v>132</v>
      </c>
      <c r="B141" s="124" t="s">
        <v>351</v>
      </c>
      <c r="C141" s="124">
        <v>432.2</v>
      </c>
      <c r="D141" s="125">
        <v>429.86666666666662</v>
      </c>
      <c r="E141" s="125">
        <v>423.83333333333326</v>
      </c>
      <c r="F141" s="125">
        <v>415.46666666666664</v>
      </c>
      <c r="G141" s="125">
        <v>409.43333333333328</v>
      </c>
      <c r="H141" s="125">
        <v>438.23333333333323</v>
      </c>
      <c r="I141" s="125">
        <v>444.26666666666665</v>
      </c>
      <c r="J141" s="125">
        <v>452.63333333333321</v>
      </c>
      <c r="K141" s="124">
        <v>435.9</v>
      </c>
      <c r="L141" s="124">
        <v>421.5</v>
      </c>
      <c r="M141" s="124">
        <v>4.4320899999999996</v>
      </c>
    </row>
    <row r="142" spans="1:13">
      <c r="A142" s="66">
        <v>133</v>
      </c>
      <c r="B142" s="124" t="s">
        <v>117</v>
      </c>
      <c r="C142" s="124">
        <v>923.9</v>
      </c>
      <c r="D142" s="125">
        <v>926.58333333333337</v>
      </c>
      <c r="E142" s="125">
        <v>915.51666666666677</v>
      </c>
      <c r="F142" s="125">
        <v>907.13333333333344</v>
      </c>
      <c r="G142" s="125">
        <v>896.06666666666683</v>
      </c>
      <c r="H142" s="125">
        <v>934.9666666666667</v>
      </c>
      <c r="I142" s="125">
        <v>946.0333333333333</v>
      </c>
      <c r="J142" s="125">
        <v>954.41666666666663</v>
      </c>
      <c r="K142" s="124">
        <v>937.65</v>
      </c>
      <c r="L142" s="124">
        <v>918.2</v>
      </c>
      <c r="M142" s="124">
        <v>22.603649999999998</v>
      </c>
    </row>
    <row r="143" spans="1:13">
      <c r="A143" s="66">
        <v>134</v>
      </c>
      <c r="B143" s="124" t="s">
        <v>118</v>
      </c>
      <c r="C143" s="124">
        <v>165.55</v>
      </c>
      <c r="D143" s="125">
        <v>165.95000000000002</v>
      </c>
      <c r="E143" s="125">
        <v>162.75000000000003</v>
      </c>
      <c r="F143" s="125">
        <v>159.95000000000002</v>
      </c>
      <c r="G143" s="125">
        <v>156.75000000000003</v>
      </c>
      <c r="H143" s="125">
        <v>168.75000000000003</v>
      </c>
      <c r="I143" s="125">
        <v>171.95000000000002</v>
      </c>
      <c r="J143" s="125">
        <v>174.75000000000003</v>
      </c>
      <c r="K143" s="124">
        <v>169.15</v>
      </c>
      <c r="L143" s="124">
        <v>163.15</v>
      </c>
      <c r="M143" s="124">
        <v>40.639389999999999</v>
      </c>
    </row>
    <row r="144" spans="1:13">
      <c r="A144" s="66">
        <v>135</v>
      </c>
      <c r="B144" s="124" t="s">
        <v>203</v>
      </c>
      <c r="C144" s="124">
        <v>975.7</v>
      </c>
      <c r="D144" s="125">
        <v>978.5333333333333</v>
      </c>
      <c r="E144" s="125">
        <v>969.06666666666661</v>
      </c>
      <c r="F144" s="125">
        <v>962.43333333333328</v>
      </c>
      <c r="G144" s="125">
        <v>952.96666666666658</v>
      </c>
      <c r="H144" s="125">
        <v>985.16666666666663</v>
      </c>
      <c r="I144" s="125">
        <v>994.63333333333333</v>
      </c>
      <c r="J144" s="125">
        <v>1001.2666666666667</v>
      </c>
      <c r="K144" s="124">
        <v>988</v>
      </c>
      <c r="L144" s="124">
        <v>971.9</v>
      </c>
      <c r="M144" s="124">
        <v>0.99694000000000005</v>
      </c>
    </row>
    <row r="145" spans="1:13">
      <c r="A145" s="66">
        <v>136</v>
      </c>
      <c r="B145" s="124" t="s">
        <v>1208</v>
      </c>
      <c r="C145" s="124">
        <v>591.95000000000005</v>
      </c>
      <c r="D145" s="125">
        <v>595.06666666666672</v>
      </c>
      <c r="E145" s="125">
        <v>586.93333333333339</v>
      </c>
      <c r="F145" s="125">
        <v>581.91666666666663</v>
      </c>
      <c r="G145" s="125">
        <v>573.7833333333333</v>
      </c>
      <c r="H145" s="125">
        <v>600.08333333333348</v>
      </c>
      <c r="I145" s="125">
        <v>608.21666666666692</v>
      </c>
      <c r="J145" s="125">
        <v>613.23333333333358</v>
      </c>
      <c r="K145" s="124">
        <v>603.20000000000005</v>
      </c>
      <c r="L145" s="124">
        <v>590.04999999999995</v>
      </c>
      <c r="M145" s="124">
        <v>8.7921499999999995</v>
      </c>
    </row>
    <row r="146" spans="1:13">
      <c r="A146" s="66">
        <v>137</v>
      </c>
      <c r="B146" s="124" t="s">
        <v>373</v>
      </c>
      <c r="C146" s="124">
        <v>582.70000000000005</v>
      </c>
      <c r="D146" s="125">
        <v>586.23333333333335</v>
      </c>
      <c r="E146" s="125">
        <v>577.4666666666667</v>
      </c>
      <c r="F146" s="125">
        <v>572.23333333333335</v>
      </c>
      <c r="G146" s="125">
        <v>563.4666666666667</v>
      </c>
      <c r="H146" s="125">
        <v>591.4666666666667</v>
      </c>
      <c r="I146" s="125">
        <v>600.23333333333335</v>
      </c>
      <c r="J146" s="125">
        <v>605.4666666666667</v>
      </c>
      <c r="K146" s="124">
        <v>595</v>
      </c>
      <c r="L146" s="124">
        <v>581</v>
      </c>
      <c r="M146" s="124">
        <v>1.7848900000000001</v>
      </c>
    </row>
    <row r="147" spans="1:13">
      <c r="A147" s="66">
        <v>138</v>
      </c>
      <c r="B147" s="124" t="s">
        <v>366</v>
      </c>
      <c r="C147" s="124">
        <v>60.05</v>
      </c>
      <c r="D147" s="125">
        <v>60.216666666666669</v>
      </c>
      <c r="E147" s="125">
        <v>58.833333333333336</v>
      </c>
      <c r="F147" s="125">
        <v>57.616666666666667</v>
      </c>
      <c r="G147" s="125">
        <v>56.233333333333334</v>
      </c>
      <c r="H147" s="125">
        <v>61.433333333333337</v>
      </c>
      <c r="I147" s="125">
        <v>62.816666666666663</v>
      </c>
      <c r="J147" s="125">
        <v>64.033333333333331</v>
      </c>
      <c r="K147" s="124">
        <v>61.6</v>
      </c>
      <c r="L147" s="124">
        <v>59</v>
      </c>
      <c r="M147" s="124">
        <v>99.422780000000003</v>
      </c>
    </row>
    <row r="148" spans="1:13">
      <c r="A148" s="66">
        <v>139</v>
      </c>
      <c r="B148" s="124" t="s">
        <v>120</v>
      </c>
      <c r="C148" s="124">
        <v>24.85</v>
      </c>
      <c r="D148" s="125">
        <v>24.883333333333336</v>
      </c>
      <c r="E148" s="125">
        <v>24.666666666666671</v>
      </c>
      <c r="F148" s="125">
        <v>24.483333333333334</v>
      </c>
      <c r="G148" s="125">
        <v>24.266666666666669</v>
      </c>
      <c r="H148" s="125">
        <v>25.066666666666674</v>
      </c>
      <c r="I148" s="125">
        <v>25.283333333333335</v>
      </c>
      <c r="J148" s="125">
        <v>25.466666666666676</v>
      </c>
      <c r="K148" s="124">
        <v>25.1</v>
      </c>
      <c r="L148" s="124">
        <v>24.7</v>
      </c>
      <c r="M148" s="124">
        <v>25.97419</v>
      </c>
    </row>
    <row r="149" spans="1:13">
      <c r="A149" s="66">
        <v>140</v>
      </c>
      <c r="B149" s="124" t="s">
        <v>121</v>
      </c>
      <c r="C149" s="124">
        <v>113.85</v>
      </c>
      <c r="D149" s="125">
        <v>113.88333333333333</v>
      </c>
      <c r="E149" s="125">
        <v>112.76666666666665</v>
      </c>
      <c r="F149" s="125">
        <v>111.68333333333332</v>
      </c>
      <c r="G149" s="125">
        <v>110.56666666666665</v>
      </c>
      <c r="H149" s="125">
        <v>114.96666666666665</v>
      </c>
      <c r="I149" s="125">
        <v>116.08333333333333</v>
      </c>
      <c r="J149" s="125">
        <v>117.16666666666666</v>
      </c>
      <c r="K149" s="124">
        <v>115</v>
      </c>
      <c r="L149" s="124">
        <v>112.8</v>
      </c>
      <c r="M149" s="124">
        <v>80.040319999999994</v>
      </c>
    </row>
    <row r="150" spans="1:13">
      <c r="A150" s="66">
        <v>141</v>
      </c>
      <c r="B150" s="124" t="s">
        <v>122</v>
      </c>
      <c r="C150" s="124">
        <v>148.19999999999999</v>
      </c>
      <c r="D150" s="125">
        <v>148.08333333333334</v>
      </c>
      <c r="E150" s="125">
        <v>145.11666666666667</v>
      </c>
      <c r="F150" s="125">
        <v>142.03333333333333</v>
      </c>
      <c r="G150" s="125">
        <v>139.06666666666666</v>
      </c>
      <c r="H150" s="125">
        <v>151.16666666666669</v>
      </c>
      <c r="I150" s="125">
        <v>154.13333333333333</v>
      </c>
      <c r="J150" s="125">
        <v>157.2166666666667</v>
      </c>
      <c r="K150" s="124">
        <v>151.05000000000001</v>
      </c>
      <c r="L150" s="124">
        <v>145</v>
      </c>
      <c r="M150" s="124">
        <v>174.52596</v>
      </c>
    </row>
    <row r="151" spans="1:13">
      <c r="A151" s="66">
        <v>142</v>
      </c>
      <c r="B151" s="124" t="s">
        <v>1223</v>
      </c>
      <c r="C151" s="124">
        <v>52.5</v>
      </c>
      <c r="D151" s="125">
        <v>53.033333333333339</v>
      </c>
      <c r="E151" s="125">
        <v>51.416666666666679</v>
      </c>
      <c r="F151" s="125">
        <v>50.333333333333343</v>
      </c>
      <c r="G151" s="125">
        <v>48.716666666666683</v>
      </c>
      <c r="H151" s="125">
        <v>54.116666666666674</v>
      </c>
      <c r="I151" s="125">
        <v>55.733333333333334</v>
      </c>
      <c r="J151" s="125">
        <v>56.81666666666667</v>
      </c>
      <c r="K151" s="124">
        <v>54.65</v>
      </c>
      <c r="L151" s="124">
        <v>51.95</v>
      </c>
      <c r="M151" s="124">
        <v>179.36675</v>
      </c>
    </row>
    <row r="152" spans="1:13">
      <c r="A152" s="66">
        <v>143</v>
      </c>
      <c r="B152" s="124" t="s">
        <v>1274</v>
      </c>
      <c r="C152" s="124">
        <v>481.35</v>
      </c>
      <c r="D152" s="125">
        <v>484.51666666666665</v>
      </c>
      <c r="E152" s="125">
        <v>477.0333333333333</v>
      </c>
      <c r="F152" s="125">
        <v>472.71666666666664</v>
      </c>
      <c r="G152" s="125">
        <v>465.23333333333329</v>
      </c>
      <c r="H152" s="125">
        <v>488.83333333333331</v>
      </c>
      <c r="I152" s="125">
        <v>496.31666666666666</v>
      </c>
      <c r="J152" s="125">
        <v>500.63333333333333</v>
      </c>
      <c r="K152" s="124">
        <v>492</v>
      </c>
      <c r="L152" s="124">
        <v>480.2</v>
      </c>
      <c r="M152" s="124">
        <v>12.694660000000001</v>
      </c>
    </row>
    <row r="153" spans="1:13">
      <c r="A153" s="66">
        <v>144</v>
      </c>
      <c r="B153" s="124" t="s">
        <v>124</v>
      </c>
      <c r="C153" s="124">
        <v>149.75</v>
      </c>
      <c r="D153" s="125">
        <v>148.9</v>
      </c>
      <c r="E153" s="125">
        <v>146.55000000000001</v>
      </c>
      <c r="F153" s="125">
        <v>143.35</v>
      </c>
      <c r="G153" s="125">
        <v>141</v>
      </c>
      <c r="H153" s="125">
        <v>152.10000000000002</v>
      </c>
      <c r="I153" s="125">
        <v>154.44999999999999</v>
      </c>
      <c r="J153" s="125">
        <v>157.65000000000003</v>
      </c>
      <c r="K153" s="124">
        <v>151.25</v>
      </c>
      <c r="L153" s="124">
        <v>145.69999999999999</v>
      </c>
      <c r="M153" s="124">
        <v>210.01041000000001</v>
      </c>
    </row>
    <row r="154" spans="1:13">
      <c r="A154" s="66">
        <v>145</v>
      </c>
      <c r="B154" s="124" t="s">
        <v>204</v>
      </c>
      <c r="C154" s="124">
        <v>175.45</v>
      </c>
      <c r="D154" s="125">
        <v>176.68333333333331</v>
      </c>
      <c r="E154" s="125">
        <v>172.51666666666662</v>
      </c>
      <c r="F154" s="125">
        <v>169.58333333333331</v>
      </c>
      <c r="G154" s="125">
        <v>165.41666666666663</v>
      </c>
      <c r="H154" s="125">
        <v>179.61666666666662</v>
      </c>
      <c r="I154" s="125">
        <v>183.7833333333333</v>
      </c>
      <c r="J154" s="125">
        <v>186.71666666666661</v>
      </c>
      <c r="K154" s="124">
        <v>180.85</v>
      </c>
      <c r="L154" s="124">
        <v>173.75</v>
      </c>
      <c r="M154" s="124">
        <v>21.38007</v>
      </c>
    </row>
    <row r="155" spans="1:13">
      <c r="A155" s="66">
        <v>146</v>
      </c>
      <c r="B155" s="124" t="s">
        <v>123</v>
      </c>
      <c r="C155" s="124">
        <v>3420</v>
      </c>
      <c r="D155" s="125">
        <v>3442.5</v>
      </c>
      <c r="E155" s="125">
        <v>3390</v>
      </c>
      <c r="F155" s="125">
        <v>3360</v>
      </c>
      <c r="G155" s="125">
        <v>3307.5</v>
      </c>
      <c r="H155" s="125">
        <v>3472.5</v>
      </c>
      <c r="I155" s="125">
        <v>3525</v>
      </c>
      <c r="J155" s="125">
        <v>3555</v>
      </c>
      <c r="K155" s="124">
        <v>3495</v>
      </c>
      <c r="L155" s="124">
        <v>3412.5</v>
      </c>
      <c r="M155" s="124">
        <v>0.24409</v>
      </c>
    </row>
    <row r="156" spans="1:13">
      <c r="A156" s="66">
        <v>147</v>
      </c>
      <c r="B156" s="124" t="s">
        <v>348</v>
      </c>
      <c r="C156" s="124">
        <v>80.75</v>
      </c>
      <c r="D156" s="125">
        <v>80.350000000000009</v>
      </c>
      <c r="E156" s="125">
        <v>78.450000000000017</v>
      </c>
      <c r="F156" s="125">
        <v>76.150000000000006</v>
      </c>
      <c r="G156" s="125">
        <v>74.250000000000014</v>
      </c>
      <c r="H156" s="125">
        <v>82.65000000000002</v>
      </c>
      <c r="I156" s="125">
        <v>84.550000000000026</v>
      </c>
      <c r="J156" s="125">
        <v>86.850000000000023</v>
      </c>
      <c r="K156" s="124">
        <v>82.25</v>
      </c>
      <c r="L156" s="124">
        <v>78.05</v>
      </c>
      <c r="M156" s="124">
        <v>75.775049999999993</v>
      </c>
    </row>
    <row r="157" spans="1:13">
      <c r="A157" s="66">
        <v>148</v>
      </c>
      <c r="B157" s="124" t="s">
        <v>1328</v>
      </c>
      <c r="C157" s="124">
        <v>1002.65</v>
      </c>
      <c r="D157" s="125">
        <v>1002.5500000000001</v>
      </c>
      <c r="E157" s="125">
        <v>990.10000000000014</v>
      </c>
      <c r="F157" s="125">
        <v>977.55000000000007</v>
      </c>
      <c r="G157" s="125">
        <v>965.10000000000014</v>
      </c>
      <c r="H157" s="125">
        <v>1015.1000000000001</v>
      </c>
      <c r="I157" s="125">
        <v>1027.5500000000002</v>
      </c>
      <c r="J157" s="125">
        <v>1040.1000000000001</v>
      </c>
      <c r="K157" s="124">
        <v>1015</v>
      </c>
      <c r="L157" s="124">
        <v>990</v>
      </c>
      <c r="M157" s="124">
        <v>1.38479</v>
      </c>
    </row>
    <row r="158" spans="1:13">
      <c r="A158" s="66">
        <v>149</v>
      </c>
      <c r="B158" s="124" t="s">
        <v>1916</v>
      </c>
      <c r="C158" s="124">
        <v>899.2</v>
      </c>
      <c r="D158" s="125">
        <v>896.0333333333333</v>
      </c>
      <c r="E158" s="125">
        <v>885.16666666666663</v>
      </c>
      <c r="F158" s="125">
        <v>871.13333333333333</v>
      </c>
      <c r="G158" s="125">
        <v>860.26666666666665</v>
      </c>
      <c r="H158" s="125">
        <v>910.06666666666661</v>
      </c>
      <c r="I158" s="125">
        <v>920.93333333333339</v>
      </c>
      <c r="J158" s="125">
        <v>934.96666666666658</v>
      </c>
      <c r="K158" s="124">
        <v>906.9</v>
      </c>
      <c r="L158" s="124">
        <v>882</v>
      </c>
      <c r="M158" s="124">
        <v>2.0873900000000001</v>
      </c>
    </row>
    <row r="159" spans="1:13">
      <c r="A159" s="66">
        <v>150</v>
      </c>
      <c r="B159" s="124" t="s">
        <v>228</v>
      </c>
      <c r="C159" s="124">
        <v>23902.5</v>
      </c>
      <c r="D159" s="125">
        <v>23953.883333333331</v>
      </c>
      <c r="E159" s="125">
        <v>23758.766666666663</v>
      </c>
      <c r="F159" s="125">
        <v>23615.033333333333</v>
      </c>
      <c r="G159" s="125">
        <v>23419.916666666664</v>
      </c>
      <c r="H159" s="125">
        <v>24097.616666666661</v>
      </c>
      <c r="I159" s="125">
        <v>24292.73333333333</v>
      </c>
      <c r="J159" s="125">
        <v>24436.46666666666</v>
      </c>
      <c r="K159" s="124">
        <v>24149</v>
      </c>
      <c r="L159" s="124">
        <v>23810.15</v>
      </c>
      <c r="M159" s="124">
        <v>0.18135999999999999</v>
      </c>
    </row>
    <row r="160" spans="1:13">
      <c r="A160" s="66">
        <v>151</v>
      </c>
      <c r="B160" s="124" t="s">
        <v>126</v>
      </c>
      <c r="C160" s="124">
        <v>242.5</v>
      </c>
      <c r="D160" s="125">
        <v>241.1</v>
      </c>
      <c r="E160" s="125">
        <v>239.2</v>
      </c>
      <c r="F160" s="125">
        <v>235.9</v>
      </c>
      <c r="G160" s="125">
        <v>234</v>
      </c>
      <c r="H160" s="125">
        <v>244.39999999999998</v>
      </c>
      <c r="I160" s="125">
        <v>246.3</v>
      </c>
      <c r="J160" s="125">
        <v>249.59999999999997</v>
      </c>
      <c r="K160" s="124">
        <v>243</v>
      </c>
      <c r="L160" s="124">
        <v>237.8</v>
      </c>
      <c r="M160" s="124">
        <v>15.58595</v>
      </c>
    </row>
    <row r="161" spans="1:13">
      <c r="A161" s="66">
        <v>152</v>
      </c>
      <c r="B161" s="124" t="s">
        <v>205</v>
      </c>
      <c r="C161" s="124">
        <v>1176.4000000000001</v>
      </c>
      <c r="D161" s="125">
        <v>1163.1833333333334</v>
      </c>
      <c r="E161" s="125">
        <v>1144.3666666666668</v>
      </c>
      <c r="F161" s="125">
        <v>1112.3333333333335</v>
      </c>
      <c r="G161" s="125">
        <v>1093.5166666666669</v>
      </c>
      <c r="H161" s="125">
        <v>1195.2166666666667</v>
      </c>
      <c r="I161" s="125">
        <v>1214.0333333333333</v>
      </c>
      <c r="J161" s="125">
        <v>1246.0666666666666</v>
      </c>
      <c r="K161" s="124">
        <v>1182</v>
      </c>
      <c r="L161" s="124">
        <v>1131.1500000000001</v>
      </c>
      <c r="M161" s="124">
        <v>14.67625</v>
      </c>
    </row>
    <row r="162" spans="1:13">
      <c r="A162" s="66">
        <v>153</v>
      </c>
      <c r="B162" s="124" t="s">
        <v>206</v>
      </c>
      <c r="C162" s="124">
        <v>2601.25</v>
      </c>
      <c r="D162" s="125">
        <v>2608.0833333333335</v>
      </c>
      <c r="E162" s="125">
        <v>2574.166666666667</v>
      </c>
      <c r="F162" s="125">
        <v>2547.0833333333335</v>
      </c>
      <c r="G162" s="125">
        <v>2513.166666666667</v>
      </c>
      <c r="H162" s="125">
        <v>2635.166666666667</v>
      </c>
      <c r="I162" s="125">
        <v>2669.0833333333339</v>
      </c>
      <c r="J162" s="125">
        <v>2696.166666666667</v>
      </c>
      <c r="K162" s="124">
        <v>2642</v>
      </c>
      <c r="L162" s="124">
        <v>2581</v>
      </c>
      <c r="M162" s="124">
        <v>4.2247899999999996</v>
      </c>
    </row>
    <row r="163" spans="1:13">
      <c r="A163" s="66">
        <v>154</v>
      </c>
      <c r="B163" s="124" t="s">
        <v>127</v>
      </c>
      <c r="C163" s="124">
        <v>111.25</v>
      </c>
      <c r="D163" s="125">
        <v>110.53333333333335</v>
      </c>
      <c r="E163" s="125">
        <v>108.26666666666669</v>
      </c>
      <c r="F163" s="125">
        <v>105.28333333333335</v>
      </c>
      <c r="G163" s="125">
        <v>103.01666666666669</v>
      </c>
      <c r="H163" s="125">
        <v>113.51666666666669</v>
      </c>
      <c r="I163" s="125">
        <v>115.78333333333335</v>
      </c>
      <c r="J163" s="125">
        <v>118.76666666666669</v>
      </c>
      <c r="K163" s="124">
        <v>112.8</v>
      </c>
      <c r="L163" s="124">
        <v>107.55</v>
      </c>
      <c r="M163" s="124">
        <v>91.504140000000007</v>
      </c>
    </row>
    <row r="164" spans="1:13">
      <c r="A164" s="66">
        <v>155</v>
      </c>
      <c r="B164" s="124" t="s">
        <v>129</v>
      </c>
      <c r="C164" s="124">
        <v>194.75</v>
      </c>
      <c r="D164" s="125">
        <v>195.36666666666667</v>
      </c>
      <c r="E164" s="125">
        <v>192.48333333333335</v>
      </c>
      <c r="F164" s="125">
        <v>190.21666666666667</v>
      </c>
      <c r="G164" s="125">
        <v>187.33333333333334</v>
      </c>
      <c r="H164" s="125">
        <v>197.63333333333335</v>
      </c>
      <c r="I164" s="125">
        <v>200.51666666666668</v>
      </c>
      <c r="J164" s="125">
        <v>202.78333333333336</v>
      </c>
      <c r="K164" s="124">
        <v>198.25</v>
      </c>
      <c r="L164" s="124">
        <v>193.1</v>
      </c>
      <c r="M164" s="124">
        <v>38.982509999999998</v>
      </c>
    </row>
    <row r="165" spans="1:13">
      <c r="A165" s="66">
        <v>156</v>
      </c>
      <c r="B165" s="124" t="s">
        <v>1358</v>
      </c>
      <c r="C165" s="124">
        <v>207.8</v>
      </c>
      <c r="D165" s="125">
        <v>208.56666666666669</v>
      </c>
      <c r="E165" s="125">
        <v>204.23333333333338</v>
      </c>
      <c r="F165" s="125">
        <v>200.66666666666669</v>
      </c>
      <c r="G165" s="125">
        <v>196.33333333333337</v>
      </c>
      <c r="H165" s="125">
        <v>212.13333333333338</v>
      </c>
      <c r="I165" s="125">
        <v>216.4666666666667</v>
      </c>
      <c r="J165" s="125">
        <v>220.03333333333339</v>
      </c>
      <c r="K165" s="124">
        <v>212.9</v>
      </c>
      <c r="L165" s="124">
        <v>205</v>
      </c>
      <c r="M165" s="124">
        <v>5.1768700000000001</v>
      </c>
    </row>
    <row r="166" spans="1:13">
      <c r="A166" s="66">
        <v>157</v>
      </c>
      <c r="B166" s="124" t="s">
        <v>207</v>
      </c>
      <c r="C166" s="124">
        <v>10395.4</v>
      </c>
      <c r="D166" s="125">
        <v>10429.85</v>
      </c>
      <c r="E166" s="125">
        <v>10186.200000000001</v>
      </c>
      <c r="F166" s="125">
        <v>9977</v>
      </c>
      <c r="G166" s="125">
        <v>9733.35</v>
      </c>
      <c r="H166" s="125">
        <v>10639.050000000001</v>
      </c>
      <c r="I166" s="125">
        <v>10882.699999999999</v>
      </c>
      <c r="J166" s="125">
        <v>11091.900000000001</v>
      </c>
      <c r="K166" s="124">
        <v>10673.5</v>
      </c>
      <c r="L166" s="124">
        <v>10220.65</v>
      </c>
      <c r="M166" s="124">
        <v>3.3669999999999999E-2</v>
      </c>
    </row>
    <row r="167" spans="1:13">
      <c r="A167" s="66">
        <v>158</v>
      </c>
      <c r="B167" s="124" t="s">
        <v>128</v>
      </c>
      <c r="C167" s="124">
        <v>84.85</v>
      </c>
      <c r="D167" s="125">
        <v>84.7</v>
      </c>
      <c r="E167" s="125">
        <v>83.45</v>
      </c>
      <c r="F167" s="125">
        <v>82.05</v>
      </c>
      <c r="G167" s="125">
        <v>80.8</v>
      </c>
      <c r="H167" s="125">
        <v>86.100000000000009</v>
      </c>
      <c r="I167" s="125">
        <v>87.350000000000009</v>
      </c>
      <c r="J167" s="125">
        <v>88.750000000000014</v>
      </c>
      <c r="K167" s="124">
        <v>85.95</v>
      </c>
      <c r="L167" s="124">
        <v>83.3</v>
      </c>
      <c r="M167" s="124">
        <v>261.67126000000002</v>
      </c>
    </row>
    <row r="168" spans="1:13">
      <c r="A168" s="66">
        <v>159</v>
      </c>
      <c r="B168" s="124" t="s">
        <v>1877</v>
      </c>
      <c r="C168" s="124">
        <v>627.25</v>
      </c>
      <c r="D168" s="125">
        <v>630.18333333333328</v>
      </c>
      <c r="E168" s="125">
        <v>620.36666666666656</v>
      </c>
      <c r="F168" s="125">
        <v>613.48333333333323</v>
      </c>
      <c r="G168" s="125">
        <v>603.66666666666652</v>
      </c>
      <c r="H168" s="125">
        <v>637.06666666666661</v>
      </c>
      <c r="I168" s="125">
        <v>646.88333333333344</v>
      </c>
      <c r="J168" s="125">
        <v>653.76666666666665</v>
      </c>
      <c r="K168" s="124">
        <v>640</v>
      </c>
      <c r="L168" s="124">
        <v>623.29999999999995</v>
      </c>
      <c r="M168" s="124">
        <v>20.252389999999998</v>
      </c>
    </row>
    <row r="169" spans="1:13">
      <c r="A169" s="66">
        <v>160</v>
      </c>
      <c r="B169" s="124" t="s">
        <v>1370</v>
      </c>
      <c r="C169" s="124">
        <v>614</v>
      </c>
      <c r="D169" s="125">
        <v>613.6</v>
      </c>
      <c r="E169" s="125">
        <v>607.40000000000009</v>
      </c>
      <c r="F169" s="125">
        <v>600.80000000000007</v>
      </c>
      <c r="G169" s="125">
        <v>594.60000000000014</v>
      </c>
      <c r="H169" s="125">
        <v>620.20000000000005</v>
      </c>
      <c r="I169" s="125">
        <v>626.40000000000009</v>
      </c>
      <c r="J169" s="125">
        <v>633</v>
      </c>
      <c r="K169" s="124">
        <v>619.79999999999995</v>
      </c>
      <c r="L169" s="124">
        <v>607</v>
      </c>
      <c r="M169" s="124">
        <v>3.7027999999999999</v>
      </c>
    </row>
    <row r="170" spans="1:13">
      <c r="A170" s="66">
        <v>161</v>
      </c>
      <c r="B170" s="124" t="s">
        <v>133</v>
      </c>
      <c r="C170" s="124">
        <v>187.75</v>
      </c>
      <c r="D170" s="125">
        <v>188.29999999999998</v>
      </c>
      <c r="E170" s="125">
        <v>186.19999999999996</v>
      </c>
      <c r="F170" s="125">
        <v>184.64999999999998</v>
      </c>
      <c r="G170" s="125">
        <v>182.54999999999995</v>
      </c>
      <c r="H170" s="125">
        <v>189.84999999999997</v>
      </c>
      <c r="I170" s="125">
        <v>191.95</v>
      </c>
      <c r="J170" s="125">
        <v>193.49999999999997</v>
      </c>
      <c r="K170" s="124">
        <v>190.4</v>
      </c>
      <c r="L170" s="124">
        <v>186.75</v>
      </c>
      <c r="M170" s="124">
        <v>39.238160000000001</v>
      </c>
    </row>
    <row r="171" spans="1:13">
      <c r="A171" s="66">
        <v>162</v>
      </c>
      <c r="B171" s="124" t="s">
        <v>131</v>
      </c>
      <c r="C171" s="124">
        <v>4.9000000000000004</v>
      </c>
      <c r="D171" s="125">
        <v>4.95</v>
      </c>
      <c r="E171" s="125">
        <v>4.75</v>
      </c>
      <c r="F171" s="125">
        <v>4.5999999999999996</v>
      </c>
      <c r="G171" s="125">
        <v>4.3999999999999995</v>
      </c>
      <c r="H171" s="125">
        <v>5.1000000000000005</v>
      </c>
      <c r="I171" s="125">
        <v>5.3000000000000016</v>
      </c>
      <c r="J171" s="125">
        <v>5.4500000000000011</v>
      </c>
      <c r="K171" s="124">
        <v>5.15</v>
      </c>
      <c r="L171" s="124">
        <v>4.8</v>
      </c>
      <c r="M171" s="124">
        <v>426.31322999999998</v>
      </c>
    </row>
    <row r="172" spans="1:13">
      <c r="A172" s="66">
        <v>163</v>
      </c>
      <c r="B172" s="124" t="s">
        <v>134</v>
      </c>
      <c r="C172" s="124">
        <v>1347.3</v>
      </c>
      <c r="D172" s="125">
        <v>1345.1333333333334</v>
      </c>
      <c r="E172" s="125">
        <v>1330.2666666666669</v>
      </c>
      <c r="F172" s="125">
        <v>1313.2333333333333</v>
      </c>
      <c r="G172" s="125">
        <v>1298.3666666666668</v>
      </c>
      <c r="H172" s="125">
        <v>1362.166666666667</v>
      </c>
      <c r="I172" s="125">
        <v>1377.0333333333333</v>
      </c>
      <c r="J172" s="125">
        <v>1394.0666666666671</v>
      </c>
      <c r="K172" s="124">
        <v>1360</v>
      </c>
      <c r="L172" s="124">
        <v>1328.1</v>
      </c>
      <c r="M172" s="124">
        <v>112.36048</v>
      </c>
    </row>
    <row r="173" spans="1:13">
      <c r="A173" s="66">
        <v>164</v>
      </c>
      <c r="B173" s="124" t="s">
        <v>135</v>
      </c>
      <c r="C173" s="124">
        <v>129.80000000000001</v>
      </c>
      <c r="D173" s="125">
        <v>130.46666666666667</v>
      </c>
      <c r="E173" s="125">
        <v>128.43333333333334</v>
      </c>
      <c r="F173" s="125">
        <v>127.06666666666666</v>
      </c>
      <c r="G173" s="125">
        <v>125.03333333333333</v>
      </c>
      <c r="H173" s="125">
        <v>131.83333333333334</v>
      </c>
      <c r="I173" s="125">
        <v>133.8666666666667</v>
      </c>
      <c r="J173" s="125">
        <v>135.23333333333335</v>
      </c>
      <c r="K173" s="124">
        <v>132.5</v>
      </c>
      <c r="L173" s="124">
        <v>129.1</v>
      </c>
      <c r="M173" s="124">
        <v>61.964649999999999</v>
      </c>
    </row>
    <row r="174" spans="1:13">
      <c r="A174" s="66">
        <v>165</v>
      </c>
      <c r="B174" s="124" t="s">
        <v>136</v>
      </c>
      <c r="C174" s="124">
        <v>11.5</v>
      </c>
      <c r="D174" s="125">
        <v>11.666666666666666</v>
      </c>
      <c r="E174" s="125">
        <v>11.283333333333331</v>
      </c>
      <c r="F174" s="125">
        <v>11.066666666666665</v>
      </c>
      <c r="G174" s="125">
        <v>10.68333333333333</v>
      </c>
      <c r="H174" s="125">
        <v>11.883333333333333</v>
      </c>
      <c r="I174" s="125">
        <v>12.266666666666669</v>
      </c>
      <c r="J174" s="125">
        <v>12.483333333333334</v>
      </c>
      <c r="K174" s="124">
        <v>12.05</v>
      </c>
      <c r="L174" s="124">
        <v>11.45</v>
      </c>
      <c r="M174" s="124">
        <v>327.93164000000002</v>
      </c>
    </row>
    <row r="175" spans="1:13">
      <c r="A175" s="66">
        <v>166</v>
      </c>
      <c r="B175" s="124" t="s">
        <v>132</v>
      </c>
      <c r="C175" s="124">
        <v>134.69999999999999</v>
      </c>
      <c r="D175" s="125">
        <v>133.66666666666666</v>
      </c>
      <c r="E175" s="125">
        <v>131.73333333333332</v>
      </c>
      <c r="F175" s="125">
        <v>128.76666666666665</v>
      </c>
      <c r="G175" s="125">
        <v>126.83333333333331</v>
      </c>
      <c r="H175" s="125">
        <v>136.63333333333333</v>
      </c>
      <c r="I175" s="125">
        <v>138.56666666666666</v>
      </c>
      <c r="J175" s="125">
        <v>141.53333333333333</v>
      </c>
      <c r="K175" s="124">
        <v>135.6</v>
      </c>
      <c r="L175" s="124">
        <v>130.69999999999999</v>
      </c>
      <c r="M175" s="124">
        <v>101.00689</v>
      </c>
    </row>
    <row r="176" spans="1:13">
      <c r="A176" s="66">
        <v>167</v>
      </c>
      <c r="B176" s="124" t="s">
        <v>227</v>
      </c>
      <c r="C176" s="124">
        <v>2403.35</v>
      </c>
      <c r="D176" s="125">
        <v>2391.4500000000003</v>
      </c>
      <c r="E176" s="125">
        <v>2357.9000000000005</v>
      </c>
      <c r="F176" s="125">
        <v>2312.4500000000003</v>
      </c>
      <c r="G176" s="125">
        <v>2278.9000000000005</v>
      </c>
      <c r="H176" s="125">
        <v>2436.9000000000005</v>
      </c>
      <c r="I176" s="125">
        <v>2470.4500000000007</v>
      </c>
      <c r="J176" s="125">
        <v>2515.9000000000005</v>
      </c>
      <c r="K176" s="124">
        <v>2425</v>
      </c>
      <c r="L176" s="124">
        <v>2346</v>
      </c>
      <c r="M176" s="124">
        <v>1.8361700000000001</v>
      </c>
    </row>
    <row r="177" spans="1:13">
      <c r="A177" s="66">
        <v>168</v>
      </c>
      <c r="B177" s="124" t="s">
        <v>209</v>
      </c>
      <c r="C177" s="124">
        <v>17929</v>
      </c>
      <c r="D177" s="125">
        <v>17933.733333333334</v>
      </c>
      <c r="E177" s="125">
        <v>17775.016666666666</v>
      </c>
      <c r="F177" s="125">
        <v>17621.033333333333</v>
      </c>
      <c r="G177" s="125">
        <v>17462.316666666666</v>
      </c>
      <c r="H177" s="125">
        <v>18087.716666666667</v>
      </c>
      <c r="I177" s="125">
        <v>18246.433333333334</v>
      </c>
      <c r="J177" s="125">
        <v>18400.416666666668</v>
      </c>
      <c r="K177" s="124">
        <v>18092.45</v>
      </c>
      <c r="L177" s="124">
        <v>17779.75</v>
      </c>
      <c r="M177" s="124">
        <v>0.20080999999999999</v>
      </c>
    </row>
    <row r="178" spans="1:13">
      <c r="A178" s="66">
        <v>169</v>
      </c>
      <c r="B178" s="124" t="s">
        <v>140</v>
      </c>
      <c r="C178" s="124">
        <v>1280.3</v>
      </c>
      <c r="D178" s="125">
        <v>1281.1166666666668</v>
      </c>
      <c r="E178" s="125">
        <v>1265.2333333333336</v>
      </c>
      <c r="F178" s="125">
        <v>1250.1666666666667</v>
      </c>
      <c r="G178" s="125">
        <v>1234.2833333333335</v>
      </c>
      <c r="H178" s="125">
        <v>1296.1833333333336</v>
      </c>
      <c r="I178" s="125">
        <v>1312.0666666666668</v>
      </c>
      <c r="J178" s="125">
        <v>1327.1333333333337</v>
      </c>
      <c r="K178" s="124">
        <v>1297</v>
      </c>
      <c r="L178" s="124">
        <v>1266.05</v>
      </c>
      <c r="M178" s="124">
        <v>9.8185300000000009</v>
      </c>
    </row>
    <row r="179" spans="1:13">
      <c r="A179" s="66">
        <v>170</v>
      </c>
      <c r="B179" s="124" t="s">
        <v>139</v>
      </c>
      <c r="C179" s="124">
        <v>1053.75</v>
      </c>
      <c r="D179" s="125">
        <v>1055.9333333333334</v>
      </c>
      <c r="E179" s="125">
        <v>1042.8666666666668</v>
      </c>
      <c r="F179" s="125">
        <v>1031.9833333333333</v>
      </c>
      <c r="G179" s="125">
        <v>1018.9166666666667</v>
      </c>
      <c r="H179" s="125">
        <v>1066.8166666666668</v>
      </c>
      <c r="I179" s="125">
        <v>1079.8833333333334</v>
      </c>
      <c r="J179" s="125">
        <v>1090.7666666666669</v>
      </c>
      <c r="K179" s="124">
        <v>1069</v>
      </c>
      <c r="L179" s="124">
        <v>1045.05</v>
      </c>
      <c r="M179" s="124">
        <v>8.2284500000000005</v>
      </c>
    </row>
    <row r="180" spans="1:13">
      <c r="A180" s="66">
        <v>171</v>
      </c>
      <c r="B180" s="124" t="s">
        <v>138</v>
      </c>
      <c r="C180" s="124">
        <v>293.14999999999998</v>
      </c>
      <c r="D180" s="125">
        <v>290.75</v>
      </c>
      <c r="E180" s="125">
        <v>287.10000000000002</v>
      </c>
      <c r="F180" s="125">
        <v>281.05</v>
      </c>
      <c r="G180" s="125">
        <v>277.40000000000003</v>
      </c>
      <c r="H180" s="125">
        <v>296.8</v>
      </c>
      <c r="I180" s="125">
        <v>300.45</v>
      </c>
      <c r="J180" s="125">
        <v>306.5</v>
      </c>
      <c r="K180" s="124">
        <v>294.39999999999998</v>
      </c>
      <c r="L180" s="124">
        <v>284.7</v>
      </c>
      <c r="M180" s="124">
        <v>237.25640999999999</v>
      </c>
    </row>
    <row r="181" spans="1:13">
      <c r="A181" s="66">
        <v>172</v>
      </c>
      <c r="B181" s="124" t="s">
        <v>137</v>
      </c>
      <c r="C181" s="124">
        <v>52.65</v>
      </c>
      <c r="D181" s="125">
        <v>53.25</v>
      </c>
      <c r="E181" s="125">
        <v>51.5</v>
      </c>
      <c r="F181" s="125">
        <v>50.35</v>
      </c>
      <c r="G181" s="125">
        <v>48.6</v>
      </c>
      <c r="H181" s="125">
        <v>54.4</v>
      </c>
      <c r="I181" s="125">
        <v>56.15</v>
      </c>
      <c r="J181" s="125">
        <v>57.3</v>
      </c>
      <c r="K181" s="124">
        <v>55</v>
      </c>
      <c r="L181" s="124">
        <v>52.1</v>
      </c>
      <c r="M181" s="124">
        <v>249.07096000000001</v>
      </c>
    </row>
    <row r="182" spans="1:13">
      <c r="A182" s="66">
        <v>173</v>
      </c>
      <c r="B182" s="124" t="s">
        <v>1544</v>
      </c>
      <c r="C182" s="124">
        <v>193.2</v>
      </c>
      <c r="D182" s="125">
        <v>196.06666666666669</v>
      </c>
      <c r="E182" s="125">
        <v>188.33333333333337</v>
      </c>
      <c r="F182" s="125">
        <v>183.46666666666667</v>
      </c>
      <c r="G182" s="125">
        <v>175.73333333333335</v>
      </c>
      <c r="H182" s="125">
        <v>200.93333333333339</v>
      </c>
      <c r="I182" s="125">
        <v>208.66666666666669</v>
      </c>
      <c r="J182" s="125">
        <v>213.53333333333342</v>
      </c>
      <c r="K182" s="124">
        <v>203.8</v>
      </c>
      <c r="L182" s="124">
        <v>191.2</v>
      </c>
      <c r="M182" s="124">
        <v>11.332330000000001</v>
      </c>
    </row>
    <row r="183" spans="1:13">
      <c r="A183" s="66">
        <v>174</v>
      </c>
      <c r="B183" s="124" t="s">
        <v>142</v>
      </c>
      <c r="C183" s="124">
        <v>456.5</v>
      </c>
      <c r="D183" s="125">
        <v>461.33333333333331</v>
      </c>
      <c r="E183" s="125">
        <v>447.66666666666663</v>
      </c>
      <c r="F183" s="125">
        <v>438.83333333333331</v>
      </c>
      <c r="G183" s="125">
        <v>425.16666666666663</v>
      </c>
      <c r="H183" s="125">
        <v>470.16666666666663</v>
      </c>
      <c r="I183" s="125">
        <v>483.83333333333326</v>
      </c>
      <c r="J183" s="125">
        <v>492.66666666666663</v>
      </c>
      <c r="K183" s="124">
        <v>475</v>
      </c>
      <c r="L183" s="124">
        <v>452.5</v>
      </c>
      <c r="M183" s="124">
        <v>71.564279999999997</v>
      </c>
    </row>
    <row r="184" spans="1:13">
      <c r="A184" s="66">
        <v>175</v>
      </c>
      <c r="B184" s="124" t="s">
        <v>143</v>
      </c>
      <c r="C184" s="124">
        <v>612.54999999999995</v>
      </c>
      <c r="D184" s="125">
        <v>614.43333333333328</v>
      </c>
      <c r="E184" s="125">
        <v>607.11666666666656</v>
      </c>
      <c r="F184" s="125">
        <v>601.68333333333328</v>
      </c>
      <c r="G184" s="125">
        <v>594.36666666666656</v>
      </c>
      <c r="H184" s="125">
        <v>619.86666666666656</v>
      </c>
      <c r="I184" s="125">
        <v>627.18333333333339</v>
      </c>
      <c r="J184" s="125">
        <v>632.61666666666656</v>
      </c>
      <c r="K184" s="124">
        <v>621.75</v>
      </c>
      <c r="L184" s="124">
        <v>609</v>
      </c>
      <c r="M184" s="124">
        <v>14.81513</v>
      </c>
    </row>
    <row r="185" spans="1:13">
      <c r="A185" s="66">
        <v>176</v>
      </c>
      <c r="B185" s="124" t="s">
        <v>1585</v>
      </c>
      <c r="C185" s="124">
        <v>6.8</v>
      </c>
      <c r="D185" s="125">
        <v>6.916666666666667</v>
      </c>
      <c r="E185" s="125">
        <v>6.5833333333333339</v>
      </c>
      <c r="F185" s="125">
        <v>6.3666666666666671</v>
      </c>
      <c r="G185" s="125">
        <v>6.0333333333333341</v>
      </c>
      <c r="H185" s="125">
        <v>7.1333333333333337</v>
      </c>
      <c r="I185" s="125">
        <v>7.4666666666666677</v>
      </c>
      <c r="J185" s="125">
        <v>7.6833333333333336</v>
      </c>
      <c r="K185" s="124">
        <v>7.25</v>
      </c>
      <c r="L185" s="124">
        <v>6.7</v>
      </c>
      <c r="M185" s="124">
        <v>940.57245</v>
      </c>
    </row>
    <row r="186" spans="1:13">
      <c r="A186" s="66">
        <v>177</v>
      </c>
      <c r="B186" s="124" t="s">
        <v>144</v>
      </c>
      <c r="C186" s="124">
        <v>38.950000000000003</v>
      </c>
      <c r="D186" s="125">
        <v>38.550000000000004</v>
      </c>
      <c r="E186" s="125">
        <v>37.900000000000006</v>
      </c>
      <c r="F186" s="125">
        <v>36.85</v>
      </c>
      <c r="G186" s="125">
        <v>36.200000000000003</v>
      </c>
      <c r="H186" s="125">
        <v>39.600000000000009</v>
      </c>
      <c r="I186" s="125">
        <v>40.25</v>
      </c>
      <c r="J186" s="125">
        <v>41.300000000000011</v>
      </c>
      <c r="K186" s="124">
        <v>39.200000000000003</v>
      </c>
      <c r="L186" s="124">
        <v>37.5</v>
      </c>
      <c r="M186" s="124">
        <v>51.662640000000003</v>
      </c>
    </row>
    <row r="187" spans="1:13">
      <c r="A187" s="66">
        <v>178</v>
      </c>
      <c r="B187" s="124" t="s">
        <v>1598</v>
      </c>
      <c r="C187" s="124">
        <v>586.9</v>
      </c>
      <c r="D187" s="125">
        <v>588.84999999999991</v>
      </c>
      <c r="E187" s="125">
        <v>584.14999999999986</v>
      </c>
      <c r="F187" s="125">
        <v>581.4</v>
      </c>
      <c r="G187" s="125">
        <v>576.69999999999993</v>
      </c>
      <c r="H187" s="125">
        <v>591.5999999999998</v>
      </c>
      <c r="I187" s="125">
        <v>596.29999999999984</v>
      </c>
      <c r="J187" s="125">
        <v>599.04999999999973</v>
      </c>
      <c r="K187" s="124">
        <v>593.54999999999995</v>
      </c>
      <c r="L187" s="124">
        <v>586.1</v>
      </c>
      <c r="M187" s="124">
        <v>0.86692999999999998</v>
      </c>
    </row>
    <row r="188" spans="1:13">
      <c r="A188" s="66">
        <v>179</v>
      </c>
      <c r="B188" s="124" t="s">
        <v>241</v>
      </c>
      <c r="C188" s="124">
        <v>36.6</v>
      </c>
      <c r="D188" s="125">
        <v>36.516666666666666</v>
      </c>
      <c r="E188" s="125">
        <v>36.033333333333331</v>
      </c>
      <c r="F188" s="125">
        <v>35.466666666666669</v>
      </c>
      <c r="G188" s="125">
        <v>34.983333333333334</v>
      </c>
      <c r="H188" s="125">
        <v>37.083333333333329</v>
      </c>
      <c r="I188" s="125">
        <v>37.566666666666663</v>
      </c>
      <c r="J188" s="125">
        <v>38.133333333333326</v>
      </c>
      <c r="K188" s="124">
        <v>37</v>
      </c>
      <c r="L188" s="124">
        <v>35.950000000000003</v>
      </c>
      <c r="M188" s="124">
        <v>27.958500000000001</v>
      </c>
    </row>
    <row r="189" spans="1:13">
      <c r="A189" s="66">
        <v>180</v>
      </c>
      <c r="B189" s="124" t="s">
        <v>155</v>
      </c>
      <c r="C189" s="124">
        <v>497.9</v>
      </c>
      <c r="D189" s="125">
        <v>498.05</v>
      </c>
      <c r="E189" s="125">
        <v>492.5</v>
      </c>
      <c r="F189" s="125">
        <v>487.09999999999997</v>
      </c>
      <c r="G189" s="125">
        <v>481.54999999999995</v>
      </c>
      <c r="H189" s="125">
        <v>503.45000000000005</v>
      </c>
      <c r="I189" s="125">
        <v>509.00000000000011</v>
      </c>
      <c r="J189" s="125">
        <v>514.40000000000009</v>
      </c>
      <c r="K189" s="124">
        <v>503.6</v>
      </c>
      <c r="L189" s="124">
        <v>492.65</v>
      </c>
      <c r="M189" s="124">
        <v>10.78365</v>
      </c>
    </row>
    <row r="190" spans="1:13">
      <c r="A190" s="66">
        <v>181</v>
      </c>
      <c r="B190" s="124" t="s">
        <v>145</v>
      </c>
      <c r="C190" s="124">
        <v>578.6</v>
      </c>
      <c r="D190" s="125">
        <v>581.35</v>
      </c>
      <c r="E190" s="125">
        <v>573.6</v>
      </c>
      <c r="F190" s="125">
        <v>568.6</v>
      </c>
      <c r="G190" s="125">
        <v>560.85</v>
      </c>
      <c r="H190" s="125">
        <v>586.35</v>
      </c>
      <c r="I190" s="125">
        <v>594.1</v>
      </c>
      <c r="J190" s="125">
        <v>599.1</v>
      </c>
      <c r="K190" s="124">
        <v>589.1</v>
      </c>
      <c r="L190" s="124">
        <v>576.35</v>
      </c>
      <c r="M190" s="124">
        <v>7.72363</v>
      </c>
    </row>
    <row r="191" spans="1:13">
      <c r="A191" s="66">
        <v>182</v>
      </c>
      <c r="B191" s="124" t="s">
        <v>146</v>
      </c>
      <c r="C191" s="124">
        <v>599.65</v>
      </c>
      <c r="D191" s="125">
        <v>604.31666666666672</v>
      </c>
      <c r="E191" s="125">
        <v>592.63333333333344</v>
      </c>
      <c r="F191" s="125">
        <v>585.61666666666667</v>
      </c>
      <c r="G191" s="125">
        <v>573.93333333333339</v>
      </c>
      <c r="H191" s="125">
        <v>611.33333333333348</v>
      </c>
      <c r="I191" s="125">
        <v>623.01666666666665</v>
      </c>
      <c r="J191" s="125">
        <v>630.03333333333353</v>
      </c>
      <c r="K191" s="124">
        <v>616</v>
      </c>
      <c r="L191" s="124">
        <v>597.29999999999995</v>
      </c>
      <c r="M191" s="124">
        <v>7.7346899999999996</v>
      </c>
    </row>
    <row r="192" spans="1:13">
      <c r="A192" s="66">
        <v>183</v>
      </c>
      <c r="B192" s="124" t="s">
        <v>152</v>
      </c>
      <c r="C192" s="124">
        <v>2000.5</v>
      </c>
      <c r="D192" s="125">
        <v>1998.3333333333333</v>
      </c>
      <c r="E192" s="125">
        <v>1980.7666666666664</v>
      </c>
      <c r="F192" s="125">
        <v>1961.0333333333331</v>
      </c>
      <c r="G192" s="125">
        <v>1943.4666666666662</v>
      </c>
      <c r="H192" s="125">
        <v>2018.0666666666666</v>
      </c>
      <c r="I192" s="125">
        <v>2035.6333333333337</v>
      </c>
      <c r="J192" s="125">
        <v>2055.3666666666668</v>
      </c>
      <c r="K192" s="124">
        <v>2015.9</v>
      </c>
      <c r="L192" s="124">
        <v>1978.6</v>
      </c>
      <c r="M192" s="124">
        <v>18.331630000000001</v>
      </c>
    </row>
    <row r="193" spans="1:13">
      <c r="A193" s="66">
        <v>184</v>
      </c>
      <c r="B193" s="124" t="s">
        <v>147</v>
      </c>
      <c r="C193" s="124">
        <v>202.85</v>
      </c>
      <c r="D193" s="125">
        <v>204.61666666666667</v>
      </c>
      <c r="E193" s="125">
        <v>200.48333333333335</v>
      </c>
      <c r="F193" s="125">
        <v>198.11666666666667</v>
      </c>
      <c r="G193" s="125">
        <v>193.98333333333335</v>
      </c>
      <c r="H193" s="125">
        <v>206.98333333333335</v>
      </c>
      <c r="I193" s="125">
        <v>211.11666666666667</v>
      </c>
      <c r="J193" s="125">
        <v>213.48333333333335</v>
      </c>
      <c r="K193" s="124">
        <v>208.75</v>
      </c>
      <c r="L193" s="124">
        <v>202.25</v>
      </c>
      <c r="M193" s="124">
        <v>26.901810000000001</v>
      </c>
    </row>
    <row r="194" spans="1:13">
      <c r="A194" s="66">
        <v>185</v>
      </c>
      <c r="B194" s="124" t="s">
        <v>149</v>
      </c>
      <c r="C194" s="124">
        <v>91.2</v>
      </c>
      <c r="D194" s="125">
        <v>91.766666666666666</v>
      </c>
      <c r="E194" s="125">
        <v>90.233333333333334</v>
      </c>
      <c r="F194" s="125">
        <v>89.266666666666666</v>
      </c>
      <c r="G194" s="125">
        <v>87.733333333333334</v>
      </c>
      <c r="H194" s="125">
        <v>92.733333333333334</v>
      </c>
      <c r="I194" s="125">
        <v>94.266666666666666</v>
      </c>
      <c r="J194" s="125">
        <v>95.233333333333334</v>
      </c>
      <c r="K194" s="124">
        <v>93.3</v>
      </c>
      <c r="L194" s="124">
        <v>90.8</v>
      </c>
      <c r="M194" s="124">
        <v>18.243549999999999</v>
      </c>
    </row>
    <row r="195" spans="1:13">
      <c r="A195" s="66">
        <v>186</v>
      </c>
      <c r="B195" s="124" t="s">
        <v>148</v>
      </c>
      <c r="C195" s="124">
        <v>181.7</v>
      </c>
      <c r="D195" s="125">
        <v>182.33333333333334</v>
      </c>
      <c r="E195" s="125">
        <v>179.76666666666668</v>
      </c>
      <c r="F195" s="125">
        <v>177.83333333333334</v>
      </c>
      <c r="G195" s="125">
        <v>175.26666666666668</v>
      </c>
      <c r="H195" s="125">
        <v>184.26666666666668</v>
      </c>
      <c r="I195" s="125">
        <v>186.83333333333334</v>
      </c>
      <c r="J195" s="125">
        <v>188.76666666666668</v>
      </c>
      <c r="K195" s="124">
        <v>184.9</v>
      </c>
      <c r="L195" s="124">
        <v>180.4</v>
      </c>
      <c r="M195" s="124">
        <v>97.698210000000003</v>
      </c>
    </row>
    <row r="196" spans="1:13">
      <c r="A196" s="66">
        <v>187</v>
      </c>
      <c r="B196" s="124" t="s">
        <v>150</v>
      </c>
      <c r="C196" s="124">
        <v>73.8</v>
      </c>
      <c r="D196" s="125">
        <v>73.466666666666669</v>
      </c>
      <c r="E196" s="125">
        <v>72.483333333333334</v>
      </c>
      <c r="F196" s="125">
        <v>71.166666666666671</v>
      </c>
      <c r="G196" s="125">
        <v>70.183333333333337</v>
      </c>
      <c r="H196" s="125">
        <v>74.783333333333331</v>
      </c>
      <c r="I196" s="125">
        <v>75.76666666666668</v>
      </c>
      <c r="J196" s="125">
        <v>77.083333333333329</v>
      </c>
      <c r="K196" s="124">
        <v>74.45</v>
      </c>
      <c r="L196" s="124">
        <v>72.150000000000006</v>
      </c>
      <c r="M196" s="124">
        <v>74.088080000000005</v>
      </c>
    </row>
    <row r="197" spans="1:13">
      <c r="A197" s="66">
        <v>188</v>
      </c>
      <c r="B197" s="124" t="s">
        <v>151</v>
      </c>
      <c r="C197" s="124">
        <v>513.75</v>
      </c>
      <c r="D197" s="125">
        <v>517.11666666666667</v>
      </c>
      <c r="E197" s="125">
        <v>509.23333333333335</v>
      </c>
      <c r="F197" s="125">
        <v>504.7166666666667</v>
      </c>
      <c r="G197" s="125">
        <v>496.83333333333337</v>
      </c>
      <c r="H197" s="125">
        <v>521.63333333333333</v>
      </c>
      <c r="I197" s="125">
        <v>529.51666666666677</v>
      </c>
      <c r="J197" s="125">
        <v>534.0333333333333</v>
      </c>
      <c r="K197" s="124">
        <v>525</v>
      </c>
      <c r="L197" s="124">
        <v>512.6</v>
      </c>
      <c r="M197" s="124">
        <v>64.091530000000006</v>
      </c>
    </row>
    <row r="198" spans="1:13">
      <c r="A198" s="66">
        <v>189</v>
      </c>
      <c r="B198" s="124" t="s">
        <v>153</v>
      </c>
      <c r="C198" s="124">
        <v>789.95</v>
      </c>
      <c r="D198" s="125">
        <v>797.98333333333323</v>
      </c>
      <c r="E198" s="125">
        <v>779.96666666666647</v>
      </c>
      <c r="F198" s="125">
        <v>769.98333333333323</v>
      </c>
      <c r="G198" s="125">
        <v>751.96666666666647</v>
      </c>
      <c r="H198" s="125">
        <v>807.96666666666647</v>
      </c>
      <c r="I198" s="125">
        <v>825.98333333333312</v>
      </c>
      <c r="J198" s="125">
        <v>835.96666666666647</v>
      </c>
      <c r="K198" s="124">
        <v>816</v>
      </c>
      <c r="L198" s="124">
        <v>788</v>
      </c>
      <c r="M198" s="124">
        <v>48.155760000000001</v>
      </c>
    </row>
    <row r="199" spans="1:13">
      <c r="A199" s="66">
        <v>190</v>
      </c>
      <c r="B199" s="124" t="s">
        <v>211</v>
      </c>
      <c r="C199" s="124">
        <v>726.15</v>
      </c>
      <c r="D199" s="125">
        <v>727.88333333333333</v>
      </c>
      <c r="E199" s="125">
        <v>718.26666666666665</v>
      </c>
      <c r="F199" s="125">
        <v>710.38333333333333</v>
      </c>
      <c r="G199" s="125">
        <v>700.76666666666665</v>
      </c>
      <c r="H199" s="125">
        <v>735.76666666666665</v>
      </c>
      <c r="I199" s="125">
        <v>745.38333333333321</v>
      </c>
      <c r="J199" s="125">
        <v>753.26666666666665</v>
      </c>
      <c r="K199" s="124">
        <v>737.5</v>
      </c>
      <c r="L199" s="124">
        <v>720</v>
      </c>
      <c r="M199" s="124">
        <v>3.16127</v>
      </c>
    </row>
    <row r="200" spans="1:13">
      <c r="A200" s="66">
        <v>191</v>
      </c>
      <c r="B200" s="124" t="s">
        <v>154</v>
      </c>
      <c r="C200" s="124">
        <v>1078.3</v>
      </c>
      <c r="D200" s="125">
        <v>1079.0999999999999</v>
      </c>
      <c r="E200" s="125">
        <v>1064.2999999999997</v>
      </c>
      <c r="F200" s="125">
        <v>1050.2999999999997</v>
      </c>
      <c r="G200" s="125">
        <v>1035.4999999999995</v>
      </c>
      <c r="H200" s="125">
        <v>1093.0999999999999</v>
      </c>
      <c r="I200" s="125">
        <v>1107.9000000000001</v>
      </c>
      <c r="J200" s="125">
        <v>1121.9000000000001</v>
      </c>
      <c r="K200" s="124">
        <v>1093.9000000000001</v>
      </c>
      <c r="L200" s="124">
        <v>1065.0999999999999</v>
      </c>
      <c r="M200" s="124">
        <v>20.245539999999998</v>
      </c>
    </row>
    <row r="201" spans="1:13">
      <c r="A201" s="66">
        <v>192</v>
      </c>
      <c r="B201" s="124" t="s">
        <v>213</v>
      </c>
      <c r="C201" s="124">
        <v>1815.2</v>
      </c>
      <c r="D201" s="125">
        <v>1832.8666666666668</v>
      </c>
      <c r="E201" s="125">
        <v>1787.5833333333335</v>
      </c>
      <c r="F201" s="125">
        <v>1759.9666666666667</v>
      </c>
      <c r="G201" s="125">
        <v>1714.6833333333334</v>
      </c>
      <c r="H201" s="125">
        <v>1860.4833333333336</v>
      </c>
      <c r="I201" s="125">
        <v>1905.7666666666669</v>
      </c>
      <c r="J201" s="125">
        <v>1933.3833333333337</v>
      </c>
      <c r="K201" s="124">
        <v>1878.15</v>
      </c>
      <c r="L201" s="124">
        <v>1805.25</v>
      </c>
      <c r="M201" s="124">
        <v>3.5855399999999999</v>
      </c>
    </row>
    <row r="202" spans="1:13">
      <c r="A202" s="66">
        <v>193</v>
      </c>
      <c r="B202" s="124" t="s">
        <v>214</v>
      </c>
      <c r="C202" s="124">
        <v>255.7</v>
      </c>
      <c r="D202" s="125">
        <v>256.51666666666665</v>
      </c>
      <c r="E202" s="125">
        <v>253.73333333333329</v>
      </c>
      <c r="F202" s="125">
        <v>251.76666666666665</v>
      </c>
      <c r="G202" s="125">
        <v>248.98333333333329</v>
      </c>
      <c r="H202" s="125">
        <v>258.48333333333329</v>
      </c>
      <c r="I202" s="125">
        <v>261.26666666666659</v>
      </c>
      <c r="J202" s="125">
        <v>263.23333333333329</v>
      </c>
      <c r="K202" s="124">
        <v>259.3</v>
      </c>
      <c r="L202" s="124">
        <v>254.55</v>
      </c>
      <c r="M202" s="124">
        <v>5.4188999999999998</v>
      </c>
    </row>
    <row r="203" spans="1:13">
      <c r="A203" s="66">
        <v>194</v>
      </c>
      <c r="B203" s="124" t="s">
        <v>160</v>
      </c>
      <c r="C203" s="124">
        <v>911.2</v>
      </c>
      <c r="D203" s="125">
        <v>906.0333333333333</v>
      </c>
      <c r="E203" s="125">
        <v>897.16666666666663</v>
      </c>
      <c r="F203" s="125">
        <v>883.13333333333333</v>
      </c>
      <c r="G203" s="125">
        <v>874.26666666666665</v>
      </c>
      <c r="H203" s="125">
        <v>920.06666666666661</v>
      </c>
      <c r="I203" s="125">
        <v>928.93333333333339</v>
      </c>
      <c r="J203" s="125">
        <v>942.96666666666658</v>
      </c>
      <c r="K203" s="124">
        <v>914.9</v>
      </c>
      <c r="L203" s="124">
        <v>892</v>
      </c>
      <c r="M203" s="124">
        <v>16.073250000000002</v>
      </c>
    </row>
    <row r="204" spans="1:13">
      <c r="A204" s="66">
        <v>195</v>
      </c>
      <c r="B204" s="65" t="s">
        <v>158</v>
      </c>
      <c r="C204" s="65">
        <v>4025.65</v>
      </c>
      <c r="D204" s="302">
        <v>4058.9</v>
      </c>
      <c r="E204" s="302">
        <v>3977.8</v>
      </c>
      <c r="F204" s="302">
        <v>3929.9500000000003</v>
      </c>
      <c r="G204" s="302">
        <v>3848.8500000000004</v>
      </c>
      <c r="H204" s="302">
        <v>4106.75</v>
      </c>
      <c r="I204" s="302">
        <v>4187.8499999999995</v>
      </c>
      <c r="J204" s="302">
        <v>4235.7</v>
      </c>
      <c r="K204" s="65">
        <v>4140</v>
      </c>
      <c r="L204" s="65">
        <v>4011.05</v>
      </c>
      <c r="M204" s="65">
        <v>3.8092299999999999</v>
      </c>
    </row>
    <row r="205" spans="1:13">
      <c r="A205" s="66">
        <v>196</v>
      </c>
      <c r="B205" s="65" t="s">
        <v>159</v>
      </c>
      <c r="C205" s="65">
        <v>82.6</v>
      </c>
      <c r="D205" s="302">
        <v>82.149999999999991</v>
      </c>
      <c r="E205" s="302">
        <v>81.149999999999977</v>
      </c>
      <c r="F205" s="302">
        <v>79.699999999999989</v>
      </c>
      <c r="G205" s="302">
        <v>78.699999999999974</v>
      </c>
      <c r="H205" s="302">
        <v>83.59999999999998</v>
      </c>
      <c r="I205" s="302">
        <v>84.600000000000009</v>
      </c>
      <c r="J205" s="302">
        <v>86.049999999999983</v>
      </c>
      <c r="K205" s="65">
        <v>83.15</v>
      </c>
      <c r="L205" s="65">
        <v>80.7</v>
      </c>
      <c r="M205" s="65">
        <v>119.4442</v>
      </c>
    </row>
    <row r="206" spans="1:13">
      <c r="A206" s="66">
        <v>197</v>
      </c>
      <c r="B206" s="65" t="s">
        <v>156</v>
      </c>
      <c r="C206" s="65">
        <v>1373.25</v>
      </c>
      <c r="D206" s="302">
        <v>1381.1499999999999</v>
      </c>
      <c r="E206" s="302">
        <v>1349.2999999999997</v>
      </c>
      <c r="F206" s="302">
        <v>1325.35</v>
      </c>
      <c r="G206" s="302">
        <v>1293.4999999999998</v>
      </c>
      <c r="H206" s="302">
        <v>1405.0999999999997</v>
      </c>
      <c r="I206" s="302">
        <v>1436.9499999999996</v>
      </c>
      <c r="J206" s="302">
        <v>1460.8999999999996</v>
      </c>
      <c r="K206" s="65">
        <v>1413</v>
      </c>
      <c r="L206" s="65">
        <v>1357.2</v>
      </c>
      <c r="M206" s="65">
        <v>6.3085300000000002</v>
      </c>
    </row>
    <row r="207" spans="1:13">
      <c r="A207" s="66">
        <v>198</v>
      </c>
      <c r="B207" s="65" t="s">
        <v>347</v>
      </c>
      <c r="C207" s="65">
        <v>576.4</v>
      </c>
      <c r="D207" s="302">
        <v>577.08333333333337</v>
      </c>
      <c r="E207" s="302">
        <v>571.56666666666672</v>
      </c>
      <c r="F207" s="302">
        <v>566.73333333333335</v>
      </c>
      <c r="G207" s="302">
        <v>561.2166666666667</v>
      </c>
      <c r="H207" s="302">
        <v>581.91666666666674</v>
      </c>
      <c r="I207" s="302">
        <v>587.43333333333339</v>
      </c>
      <c r="J207" s="302">
        <v>592.26666666666677</v>
      </c>
      <c r="K207" s="65">
        <v>582.6</v>
      </c>
      <c r="L207" s="65">
        <v>572.25</v>
      </c>
      <c r="M207" s="65">
        <v>10.27092</v>
      </c>
    </row>
    <row r="208" spans="1:13">
      <c r="A208" s="66">
        <v>199</v>
      </c>
      <c r="B208" s="65" t="s">
        <v>1737</v>
      </c>
      <c r="C208" s="65">
        <v>220.1</v>
      </c>
      <c r="D208" s="302">
        <v>220.5</v>
      </c>
      <c r="E208" s="302">
        <v>217.75</v>
      </c>
      <c r="F208" s="302">
        <v>215.4</v>
      </c>
      <c r="G208" s="302">
        <v>212.65</v>
      </c>
      <c r="H208" s="302">
        <v>222.85</v>
      </c>
      <c r="I208" s="302">
        <v>225.6</v>
      </c>
      <c r="J208" s="302">
        <v>227.95</v>
      </c>
      <c r="K208" s="65">
        <v>223.25</v>
      </c>
      <c r="L208" s="65">
        <v>218.15</v>
      </c>
      <c r="M208" s="65">
        <v>5.4722900000000001</v>
      </c>
    </row>
    <row r="209" spans="1:13">
      <c r="A209" s="66">
        <v>200</v>
      </c>
      <c r="B209" s="65" t="s">
        <v>2611</v>
      </c>
      <c r="C209" s="65">
        <v>49.7</v>
      </c>
      <c r="D209" s="302">
        <v>49.65</v>
      </c>
      <c r="E209" s="302">
        <v>48.849999999999994</v>
      </c>
      <c r="F209" s="302">
        <v>47.999999999999993</v>
      </c>
      <c r="G209" s="302">
        <v>47.199999999999989</v>
      </c>
      <c r="H209" s="302">
        <v>50.5</v>
      </c>
      <c r="I209" s="302">
        <v>51.3</v>
      </c>
      <c r="J209" s="302">
        <v>52.150000000000006</v>
      </c>
      <c r="K209" s="65">
        <v>50.45</v>
      </c>
      <c r="L209" s="65">
        <v>48.8</v>
      </c>
      <c r="M209" s="65">
        <v>45.546869999999998</v>
      </c>
    </row>
    <row r="210" spans="1:13">
      <c r="A210" s="66">
        <v>201</v>
      </c>
      <c r="B210" s="65" t="s">
        <v>225</v>
      </c>
      <c r="C210" s="65">
        <v>171.6</v>
      </c>
      <c r="D210" s="302">
        <v>173.63333333333333</v>
      </c>
      <c r="E210" s="302">
        <v>168.96666666666664</v>
      </c>
      <c r="F210" s="302">
        <v>166.33333333333331</v>
      </c>
      <c r="G210" s="302">
        <v>161.66666666666663</v>
      </c>
      <c r="H210" s="302">
        <v>176.26666666666665</v>
      </c>
      <c r="I210" s="302">
        <v>180.93333333333334</v>
      </c>
      <c r="J210" s="302">
        <v>183.56666666666666</v>
      </c>
      <c r="K210" s="65">
        <v>178.3</v>
      </c>
      <c r="L210" s="65">
        <v>171</v>
      </c>
      <c r="M210" s="65">
        <v>97.689530000000005</v>
      </c>
    </row>
    <row r="211" spans="1:13">
      <c r="A211" s="66">
        <v>202</v>
      </c>
      <c r="B211" s="65" t="s">
        <v>161</v>
      </c>
      <c r="C211" s="65">
        <v>618.79999999999995</v>
      </c>
      <c r="D211" s="302">
        <v>621.26666666666654</v>
      </c>
      <c r="E211" s="302">
        <v>612.6333333333331</v>
      </c>
      <c r="F211" s="302">
        <v>606.46666666666658</v>
      </c>
      <c r="G211" s="302">
        <v>597.83333333333314</v>
      </c>
      <c r="H211" s="302">
        <v>627.43333333333305</v>
      </c>
      <c r="I211" s="302">
        <v>636.06666666666649</v>
      </c>
      <c r="J211" s="302">
        <v>642.23333333333301</v>
      </c>
      <c r="K211" s="65">
        <v>629.9</v>
      </c>
      <c r="L211" s="65">
        <v>615.1</v>
      </c>
      <c r="M211" s="65">
        <v>12.25549</v>
      </c>
    </row>
    <row r="212" spans="1:13">
      <c r="A212" s="66">
        <v>203</v>
      </c>
      <c r="B212" s="65" t="s">
        <v>1788</v>
      </c>
      <c r="C212" s="65">
        <v>64.5</v>
      </c>
      <c r="D212" s="302">
        <v>64.416666666666671</v>
      </c>
      <c r="E212" s="302">
        <v>63.083333333333343</v>
      </c>
      <c r="F212" s="302">
        <v>61.666666666666671</v>
      </c>
      <c r="G212" s="302">
        <v>60.333333333333343</v>
      </c>
      <c r="H212" s="302">
        <v>65.833333333333343</v>
      </c>
      <c r="I212" s="302">
        <v>67.166666666666686</v>
      </c>
      <c r="J212" s="302">
        <v>68.583333333333343</v>
      </c>
      <c r="K212" s="65">
        <v>65.75</v>
      </c>
      <c r="L212" s="65">
        <v>63</v>
      </c>
      <c r="M212" s="65">
        <v>8.1790000000000003</v>
      </c>
    </row>
    <row r="213" spans="1:13">
      <c r="A213" s="66">
        <v>204</v>
      </c>
      <c r="B213" s="65" t="s">
        <v>162</v>
      </c>
      <c r="C213" s="65">
        <v>257.89999999999998</v>
      </c>
      <c r="D213" s="302">
        <v>259.90000000000003</v>
      </c>
      <c r="E213" s="302">
        <v>254.20000000000005</v>
      </c>
      <c r="F213" s="302">
        <v>250.5</v>
      </c>
      <c r="G213" s="302">
        <v>244.8</v>
      </c>
      <c r="H213" s="302">
        <v>263.60000000000008</v>
      </c>
      <c r="I213" s="302">
        <v>269.3</v>
      </c>
      <c r="J213" s="302">
        <v>273.00000000000011</v>
      </c>
      <c r="K213" s="65">
        <v>265.60000000000002</v>
      </c>
      <c r="L213" s="65">
        <v>256.2</v>
      </c>
      <c r="M213" s="65">
        <v>72.197230000000005</v>
      </c>
    </row>
    <row r="214" spans="1:13">
      <c r="A214" s="66">
        <v>205</v>
      </c>
      <c r="B214" s="398" t="s">
        <v>163</v>
      </c>
      <c r="C214" s="65">
        <v>427</v>
      </c>
      <c r="D214" s="302">
        <v>432.18333333333334</v>
      </c>
      <c r="E214" s="302">
        <v>420.36666666666667</v>
      </c>
      <c r="F214" s="302">
        <v>413.73333333333335</v>
      </c>
      <c r="G214" s="302">
        <v>401.91666666666669</v>
      </c>
      <c r="H214" s="302">
        <v>438.81666666666666</v>
      </c>
      <c r="I214" s="302">
        <v>450.63333333333338</v>
      </c>
      <c r="J214" s="302">
        <v>457.26666666666665</v>
      </c>
      <c r="K214" s="65">
        <v>444</v>
      </c>
      <c r="L214" s="65">
        <v>425.55</v>
      </c>
      <c r="M214" s="65">
        <v>12.4115</v>
      </c>
    </row>
    <row r="215" spans="1:13">
      <c r="A215" s="66">
        <v>206</v>
      </c>
      <c r="B215" s="398" t="s">
        <v>164</v>
      </c>
      <c r="C215" s="65">
        <v>244.3</v>
      </c>
      <c r="D215" s="302">
        <v>241.5333333333333</v>
      </c>
      <c r="E215" s="302">
        <v>235.46666666666661</v>
      </c>
      <c r="F215" s="302">
        <v>226.6333333333333</v>
      </c>
      <c r="G215" s="302">
        <v>220.56666666666661</v>
      </c>
      <c r="H215" s="302">
        <v>250.36666666666662</v>
      </c>
      <c r="I215" s="302">
        <v>256.43333333333334</v>
      </c>
      <c r="J215" s="302">
        <v>265.26666666666665</v>
      </c>
      <c r="K215" s="65">
        <v>247.6</v>
      </c>
      <c r="L215" s="65">
        <v>232.7</v>
      </c>
      <c r="M215" s="65">
        <v>588.83298000000002</v>
      </c>
    </row>
    <row r="216" spans="1:13">
      <c r="A216" s="66">
        <v>207</v>
      </c>
      <c r="B216" s="398" t="s">
        <v>165</v>
      </c>
      <c r="C216" s="65">
        <v>448.8</v>
      </c>
      <c r="D216" s="302">
        <v>452.59999999999997</v>
      </c>
      <c r="E216" s="302">
        <v>442.69999999999993</v>
      </c>
      <c r="F216" s="302">
        <v>436.59999999999997</v>
      </c>
      <c r="G216" s="302">
        <v>426.69999999999993</v>
      </c>
      <c r="H216" s="302">
        <v>458.69999999999993</v>
      </c>
      <c r="I216" s="302">
        <v>468.59999999999991</v>
      </c>
      <c r="J216" s="302">
        <v>474.69999999999993</v>
      </c>
      <c r="K216" s="65">
        <v>462.5</v>
      </c>
      <c r="L216" s="65">
        <v>446.5</v>
      </c>
      <c r="M216" s="65">
        <v>40.920920000000002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O16" sqref="O1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3"/>
      <c r="B1" s="49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43538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0" t="s">
        <v>13</v>
      </c>
      <c r="B9" s="491" t="s">
        <v>14</v>
      </c>
      <c r="C9" s="489" t="s">
        <v>15</v>
      </c>
      <c r="D9" s="489" t="s">
        <v>16</v>
      </c>
      <c r="E9" s="489" t="s">
        <v>17</v>
      </c>
      <c r="F9" s="489"/>
      <c r="G9" s="489"/>
      <c r="H9" s="489" t="s">
        <v>18</v>
      </c>
      <c r="I9" s="489"/>
      <c r="J9" s="489"/>
      <c r="K9" s="23"/>
      <c r="L9" s="24"/>
      <c r="M9" s="34"/>
    </row>
    <row r="10" spans="1:15" ht="42.75" customHeight="1">
      <c r="A10" s="485"/>
      <c r="B10" s="487"/>
      <c r="C10" s="492" t="s">
        <v>19</v>
      </c>
      <c r="D10" s="49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24203.599999999999</v>
      </c>
      <c r="D11" s="118">
        <v>24258.866666666669</v>
      </c>
      <c r="E11" s="118">
        <v>23817.733333333337</v>
      </c>
      <c r="F11" s="118">
        <v>23431.866666666669</v>
      </c>
      <c r="G11" s="118">
        <v>22990.733333333337</v>
      </c>
      <c r="H11" s="118">
        <v>24644.733333333337</v>
      </c>
      <c r="I11" s="118">
        <v>25085.866666666669</v>
      </c>
      <c r="J11" s="118">
        <v>25471.733333333337</v>
      </c>
      <c r="K11" s="117">
        <v>24700</v>
      </c>
      <c r="L11" s="117">
        <v>23873</v>
      </c>
      <c r="M11" s="117">
        <v>0.13331999999999999</v>
      </c>
    </row>
    <row r="12" spans="1:15" ht="12" customHeight="1">
      <c r="A12" s="65">
        <v>2</v>
      </c>
      <c r="B12" s="117" t="s">
        <v>389</v>
      </c>
      <c r="C12" s="120">
        <v>106.8</v>
      </c>
      <c r="D12" s="118">
        <v>107.63333333333333</v>
      </c>
      <c r="E12" s="118">
        <v>104.66666666666666</v>
      </c>
      <c r="F12" s="118">
        <v>102.53333333333333</v>
      </c>
      <c r="G12" s="118">
        <v>99.566666666666663</v>
      </c>
      <c r="H12" s="118">
        <v>109.76666666666665</v>
      </c>
      <c r="I12" s="118">
        <v>112.73333333333332</v>
      </c>
      <c r="J12" s="118">
        <v>114.86666666666665</v>
      </c>
      <c r="K12" s="117">
        <v>110.6</v>
      </c>
      <c r="L12" s="117">
        <v>105.5</v>
      </c>
      <c r="M12" s="117">
        <v>1.8308599999999999</v>
      </c>
    </row>
    <row r="13" spans="1:15" ht="12" customHeight="1">
      <c r="A13" s="65">
        <v>3</v>
      </c>
      <c r="B13" s="117" t="s">
        <v>390</v>
      </c>
      <c r="C13" s="120">
        <v>1440.55</v>
      </c>
      <c r="D13" s="118">
        <v>1456.5166666666667</v>
      </c>
      <c r="E13" s="118">
        <v>1419.0333333333333</v>
      </c>
      <c r="F13" s="118">
        <v>1397.5166666666667</v>
      </c>
      <c r="G13" s="118">
        <v>1360.0333333333333</v>
      </c>
      <c r="H13" s="118">
        <v>1478.0333333333333</v>
      </c>
      <c r="I13" s="118">
        <v>1515.5166666666664</v>
      </c>
      <c r="J13" s="118">
        <v>1537.0333333333333</v>
      </c>
      <c r="K13" s="117">
        <v>1494</v>
      </c>
      <c r="L13" s="117">
        <v>1435</v>
      </c>
      <c r="M13" s="117">
        <v>0.75139999999999996</v>
      </c>
    </row>
    <row r="14" spans="1:15" ht="12" customHeight="1">
      <c r="A14" s="65">
        <v>4</v>
      </c>
      <c r="B14" s="117" t="s">
        <v>391</v>
      </c>
      <c r="C14" s="120">
        <v>73.25</v>
      </c>
      <c r="D14" s="118">
        <v>73.966666666666654</v>
      </c>
      <c r="E14" s="118">
        <v>71.483333333333306</v>
      </c>
      <c r="F14" s="118">
        <v>69.716666666666654</v>
      </c>
      <c r="G14" s="118">
        <v>67.233333333333306</v>
      </c>
      <c r="H14" s="118">
        <v>75.733333333333306</v>
      </c>
      <c r="I14" s="118">
        <v>78.216666666666654</v>
      </c>
      <c r="J14" s="118">
        <v>79.983333333333306</v>
      </c>
      <c r="K14" s="117">
        <v>76.45</v>
      </c>
      <c r="L14" s="117">
        <v>72.2</v>
      </c>
      <c r="M14" s="117">
        <v>6.9179399999999998</v>
      </c>
    </row>
    <row r="15" spans="1:15" ht="12" customHeight="1">
      <c r="A15" s="65">
        <v>5</v>
      </c>
      <c r="B15" s="117" t="s">
        <v>185</v>
      </c>
      <c r="C15" s="120">
        <v>1296.95</v>
      </c>
      <c r="D15" s="118">
        <v>1287.2833333333335</v>
      </c>
      <c r="E15" s="118">
        <v>1257.666666666667</v>
      </c>
      <c r="F15" s="118">
        <v>1218.3833333333334</v>
      </c>
      <c r="G15" s="118">
        <v>1188.7666666666669</v>
      </c>
      <c r="H15" s="118">
        <v>1326.5666666666671</v>
      </c>
      <c r="I15" s="118">
        <v>1356.1833333333334</v>
      </c>
      <c r="J15" s="118">
        <v>1395.4666666666672</v>
      </c>
      <c r="K15" s="117">
        <v>1316.9</v>
      </c>
      <c r="L15" s="117">
        <v>1248</v>
      </c>
      <c r="M15" s="117">
        <v>5.0960999999999999</v>
      </c>
    </row>
    <row r="16" spans="1:15" ht="12" customHeight="1">
      <c r="A16" s="65">
        <v>6</v>
      </c>
      <c r="B16" s="117" t="s">
        <v>2178</v>
      </c>
      <c r="C16" s="120">
        <v>96.25</v>
      </c>
      <c r="D16" s="118">
        <v>97.516666666666652</v>
      </c>
      <c r="E16" s="118">
        <v>94.5833333333333</v>
      </c>
      <c r="F16" s="118">
        <v>92.916666666666643</v>
      </c>
      <c r="G16" s="118">
        <v>89.983333333333292</v>
      </c>
      <c r="H16" s="118">
        <v>99.183333333333309</v>
      </c>
      <c r="I16" s="118">
        <v>102.11666666666665</v>
      </c>
      <c r="J16" s="118">
        <v>103.78333333333332</v>
      </c>
      <c r="K16" s="117">
        <v>100.45</v>
      </c>
      <c r="L16" s="117">
        <v>95.85</v>
      </c>
      <c r="M16" s="117">
        <v>24.27675</v>
      </c>
    </row>
    <row r="17" spans="1:13" ht="12" customHeight="1">
      <c r="A17" s="65">
        <v>7</v>
      </c>
      <c r="B17" s="117" t="s">
        <v>393</v>
      </c>
      <c r="C17" s="120">
        <v>227.1</v>
      </c>
      <c r="D17" s="118">
        <v>228.56666666666669</v>
      </c>
      <c r="E17" s="118">
        <v>224.88333333333338</v>
      </c>
      <c r="F17" s="118">
        <v>222.66666666666669</v>
      </c>
      <c r="G17" s="118">
        <v>218.98333333333338</v>
      </c>
      <c r="H17" s="118">
        <v>230.78333333333339</v>
      </c>
      <c r="I17" s="118">
        <v>234.46666666666673</v>
      </c>
      <c r="J17" s="118">
        <v>236.68333333333339</v>
      </c>
      <c r="K17" s="117">
        <v>232.25</v>
      </c>
      <c r="L17" s="117">
        <v>226.35</v>
      </c>
      <c r="M17" s="117">
        <v>9.00108</v>
      </c>
    </row>
    <row r="18" spans="1:13" ht="12" customHeight="1">
      <c r="A18" s="65">
        <v>8</v>
      </c>
      <c r="B18" s="117" t="s">
        <v>30</v>
      </c>
      <c r="C18" s="120">
        <v>1571.4</v>
      </c>
      <c r="D18" s="118">
        <v>1579.6166666666668</v>
      </c>
      <c r="E18" s="118">
        <v>1557.8333333333335</v>
      </c>
      <c r="F18" s="118">
        <v>1544.2666666666667</v>
      </c>
      <c r="G18" s="118">
        <v>1522.4833333333333</v>
      </c>
      <c r="H18" s="118">
        <v>1593.1833333333336</v>
      </c>
      <c r="I18" s="118">
        <v>1614.9666666666669</v>
      </c>
      <c r="J18" s="118">
        <v>1628.5333333333338</v>
      </c>
      <c r="K18" s="117">
        <v>1601.4</v>
      </c>
      <c r="L18" s="117">
        <v>1566.05</v>
      </c>
      <c r="M18" s="117">
        <v>8.9312699999999996</v>
      </c>
    </row>
    <row r="19" spans="1:13" ht="12" customHeight="1">
      <c r="A19" s="65">
        <v>9</v>
      </c>
      <c r="B19" s="117" t="s">
        <v>32</v>
      </c>
      <c r="C19" s="120">
        <v>367.15</v>
      </c>
      <c r="D19" s="118">
        <v>364.7833333333333</v>
      </c>
      <c r="E19" s="118">
        <v>360.16666666666663</v>
      </c>
      <c r="F19" s="118">
        <v>353.18333333333334</v>
      </c>
      <c r="G19" s="118">
        <v>348.56666666666666</v>
      </c>
      <c r="H19" s="118">
        <v>371.76666666666659</v>
      </c>
      <c r="I19" s="118">
        <v>376.38333333333327</v>
      </c>
      <c r="J19" s="118">
        <v>383.36666666666656</v>
      </c>
      <c r="K19" s="117">
        <v>369.4</v>
      </c>
      <c r="L19" s="117">
        <v>357.8</v>
      </c>
      <c r="M19" s="117">
        <v>38.883769999999998</v>
      </c>
    </row>
    <row r="20" spans="1:13" ht="12" customHeight="1">
      <c r="A20" s="65">
        <v>10</v>
      </c>
      <c r="B20" s="117" t="s">
        <v>33</v>
      </c>
      <c r="C20" s="120">
        <v>51.6</v>
      </c>
      <c r="D20" s="118">
        <v>51.533333333333331</v>
      </c>
      <c r="E20" s="118">
        <v>50.816666666666663</v>
      </c>
      <c r="F20" s="118">
        <v>50.033333333333331</v>
      </c>
      <c r="G20" s="118">
        <v>49.316666666666663</v>
      </c>
      <c r="H20" s="118">
        <v>52.316666666666663</v>
      </c>
      <c r="I20" s="118">
        <v>53.033333333333331</v>
      </c>
      <c r="J20" s="118">
        <v>53.816666666666663</v>
      </c>
      <c r="K20" s="117">
        <v>52.25</v>
      </c>
      <c r="L20" s="117">
        <v>50.75</v>
      </c>
      <c r="M20" s="117">
        <v>97.649460000000005</v>
      </c>
    </row>
    <row r="21" spans="1:13" ht="12" customHeight="1">
      <c r="A21" s="65">
        <v>11</v>
      </c>
      <c r="B21" s="117" t="s">
        <v>401</v>
      </c>
      <c r="C21" s="120">
        <v>213.1</v>
      </c>
      <c r="D21" s="118">
        <v>215.04999999999998</v>
      </c>
      <c r="E21" s="118">
        <v>210.49999999999997</v>
      </c>
      <c r="F21" s="118">
        <v>207.89999999999998</v>
      </c>
      <c r="G21" s="118">
        <v>203.34999999999997</v>
      </c>
      <c r="H21" s="118">
        <v>217.64999999999998</v>
      </c>
      <c r="I21" s="118">
        <v>222.2</v>
      </c>
      <c r="J21" s="118">
        <v>224.79999999999998</v>
      </c>
      <c r="K21" s="117">
        <v>219.6</v>
      </c>
      <c r="L21" s="117">
        <v>212.45</v>
      </c>
      <c r="M21" s="117">
        <v>1.3457399999999999</v>
      </c>
    </row>
    <row r="22" spans="1:13" ht="12" customHeight="1">
      <c r="A22" s="65">
        <v>12</v>
      </c>
      <c r="B22" s="117" t="s">
        <v>1853</v>
      </c>
      <c r="C22" s="120">
        <v>177.05</v>
      </c>
      <c r="D22" s="118">
        <v>180.41666666666666</v>
      </c>
      <c r="E22" s="118">
        <v>171.93333333333331</v>
      </c>
      <c r="F22" s="118">
        <v>166.81666666666666</v>
      </c>
      <c r="G22" s="118">
        <v>158.33333333333331</v>
      </c>
      <c r="H22" s="118">
        <v>185.5333333333333</v>
      </c>
      <c r="I22" s="118">
        <v>194.01666666666665</v>
      </c>
      <c r="J22" s="118">
        <v>199.1333333333333</v>
      </c>
      <c r="K22" s="117">
        <v>188.9</v>
      </c>
      <c r="L22" s="117">
        <v>175.3</v>
      </c>
      <c r="M22" s="117">
        <v>4.2797299999999998</v>
      </c>
    </row>
    <row r="23" spans="1:13">
      <c r="A23" s="65">
        <v>13</v>
      </c>
      <c r="B23" s="117" t="s">
        <v>408</v>
      </c>
      <c r="C23" s="120">
        <v>202.1</v>
      </c>
      <c r="D23" s="118">
        <v>202.98333333333332</v>
      </c>
      <c r="E23" s="118">
        <v>197.26666666666665</v>
      </c>
      <c r="F23" s="118">
        <v>192.43333333333334</v>
      </c>
      <c r="G23" s="118">
        <v>186.71666666666667</v>
      </c>
      <c r="H23" s="118">
        <v>207.81666666666663</v>
      </c>
      <c r="I23" s="118">
        <v>213.53333333333327</v>
      </c>
      <c r="J23" s="118">
        <v>218.36666666666662</v>
      </c>
      <c r="K23" s="117">
        <v>208.7</v>
      </c>
      <c r="L23" s="117">
        <v>198.15</v>
      </c>
      <c r="M23" s="117">
        <v>1.40767</v>
      </c>
    </row>
    <row r="24" spans="1:13">
      <c r="A24" s="65">
        <v>14</v>
      </c>
      <c r="B24" s="117" t="s">
        <v>412</v>
      </c>
      <c r="C24" s="120">
        <v>1771.3</v>
      </c>
      <c r="D24" s="118">
        <v>1766.8999999999999</v>
      </c>
      <c r="E24" s="118">
        <v>1744.4499999999998</v>
      </c>
      <c r="F24" s="118">
        <v>1717.6</v>
      </c>
      <c r="G24" s="118">
        <v>1695.1499999999999</v>
      </c>
      <c r="H24" s="118">
        <v>1793.7499999999998</v>
      </c>
      <c r="I24" s="118">
        <v>1816.2</v>
      </c>
      <c r="J24" s="118">
        <v>1843.0499999999997</v>
      </c>
      <c r="K24" s="117">
        <v>1789.35</v>
      </c>
      <c r="L24" s="117">
        <v>1740.05</v>
      </c>
      <c r="M24" s="117">
        <v>0.11587</v>
      </c>
    </row>
    <row r="25" spans="1:13">
      <c r="A25" s="65">
        <v>15</v>
      </c>
      <c r="B25" s="117" t="s">
        <v>232</v>
      </c>
      <c r="C25" s="120">
        <v>1012.3</v>
      </c>
      <c r="D25" s="118">
        <v>1024.5166666666667</v>
      </c>
      <c r="E25" s="118">
        <v>992.0333333333333</v>
      </c>
      <c r="F25" s="118">
        <v>971.76666666666665</v>
      </c>
      <c r="G25" s="118">
        <v>939.2833333333333</v>
      </c>
      <c r="H25" s="118">
        <v>1044.7833333333333</v>
      </c>
      <c r="I25" s="118">
        <v>1077.2666666666664</v>
      </c>
      <c r="J25" s="118">
        <v>1097.5333333333333</v>
      </c>
      <c r="K25" s="117">
        <v>1057</v>
      </c>
      <c r="L25" s="117">
        <v>1004.25</v>
      </c>
      <c r="M25" s="117">
        <v>6.5979599999999996</v>
      </c>
    </row>
    <row r="26" spans="1:13">
      <c r="A26" s="65">
        <v>16</v>
      </c>
      <c r="B26" s="117" t="s">
        <v>419</v>
      </c>
      <c r="C26" s="120">
        <v>1804.55</v>
      </c>
      <c r="D26" s="118">
        <v>1795.0833333333333</v>
      </c>
      <c r="E26" s="118">
        <v>1781.4666666666665</v>
      </c>
      <c r="F26" s="118">
        <v>1758.3833333333332</v>
      </c>
      <c r="G26" s="118">
        <v>1744.7666666666664</v>
      </c>
      <c r="H26" s="118">
        <v>1818.1666666666665</v>
      </c>
      <c r="I26" s="118">
        <v>1831.7833333333333</v>
      </c>
      <c r="J26" s="118">
        <v>1854.8666666666666</v>
      </c>
      <c r="K26" s="117">
        <v>1808.7</v>
      </c>
      <c r="L26" s="117">
        <v>1772</v>
      </c>
      <c r="M26" s="117">
        <v>4.9790000000000001E-2</v>
      </c>
    </row>
    <row r="27" spans="1:13">
      <c r="A27" s="65">
        <v>17</v>
      </c>
      <c r="B27" s="117" t="s">
        <v>34</v>
      </c>
      <c r="C27" s="120">
        <v>54.4</v>
      </c>
      <c r="D27" s="118">
        <v>54.633333333333326</v>
      </c>
      <c r="E27" s="118">
        <v>53.716666666666654</v>
      </c>
      <c r="F27" s="118">
        <v>53.033333333333331</v>
      </c>
      <c r="G27" s="118">
        <v>52.11666666666666</v>
      </c>
      <c r="H27" s="118">
        <v>55.316666666666649</v>
      </c>
      <c r="I27" s="118">
        <v>56.23333333333332</v>
      </c>
      <c r="J27" s="118">
        <v>56.916666666666643</v>
      </c>
      <c r="K27" s="117">
        <v>55.55</v>
      </c>
      <c r="L27" s="117">
        <v>53.95</v>
      </c>
      <c r="M27" s="117">
        <v>80.954220000000007</v>
      </c>
    </row>
    <row r="28" spans="1:13">
      <c r="A28" s="65">
        <v>18</v>
      </c>
      <c r="B28" s="117" t="s">
        <v>423</v>
      </c>
      <c r="C28" s="120">
        <v>1734.9</v>
      </c>
      <c r="D28" s="118">
        <v>1739.3</v>
      </c>
      <c r="E28" s="118">
        <v>1725.6</v>
      </c>
      <c r="F28" s="118">
        <v>1716.3</v>
      </c>
      <c r="G28" s="118">
        <v>1702.6</v>
      </c>
      <c r="H28" s="118">
        <v>1748.6</v>
      </c>
      <c r="I28" s="118">
        <v>1762.3000000000002</v>
      </c>
      <c r="J28" s="118">
        <v>1771.6</v>
      </c>
      <c r="K28" s="117">
        <v>1753</v>
      </c>
      <c r="L28" s="117">
        <v>1730</v>
      </c>
      <c r="M28" s="117">
        <v>0.22051000000000001</v>
      </c>
    </row>
    <row r="29" spans="1:13">
      <c r="A29" s="65">
        <v>19</v>
      </c>
      <c r="B29" s="117" t="s">
        <v>426</v>
      </c>
      <c r="C29" s="120">
        <v>112.3</v>
      </c>
      <c r="D29" s="118">
        <v>112.23333333333335</v>
      </c>
      <c r="E29" s="118">
        <v>109.9666666666667</v>
      </c>
      <c r="F29" s="118">
        <v>107.63333333333335</v>
      </c>
      <c r="G29" s="118">
        <v>105.3666666666667</v>
      </c>
      <c r="H29" s="118">
        <v>114.56666666666669</v>
      </c>
      <c r="I29" s="118">
        <v>116.83333333333334</v>
      </c>
      <c r="J29" s="118">
        <v>119.16666666666669</v>
      </c>
      <c r="K29" s="117">
        <v>114.5</v>
      </c>
      <c r="L29" s="117">
        <v>109.9</v>
      </c>
      <c r="M29" s="117">
        <v>5.1514499999999996</v>
      </c>
    </row>
    <row r="30" spans="1:13">
      <c r="A30" s="65">
        <v>20</v>
      </c>
      <c r="B30" s="117" t="s">
        <v>186</v>
      </c>
      <c r="C30" s="120">
        <v>750.6</v>
      </c>
      <c r="D30" s="118">
        <v>756.26666666666677</v>
      </c>
      <c r="E30" s="118">
        <v>741.03333333333353</v>
      </c>
      <c r="F30" s="118">
        <v>731.46666666666681</v>
      </c>
      <c r="G30" s="118">
        <v>716.23333333333358</v>
      </c>
      <c r="H30" s="118">
        <v>765.83333333333348</v>
      </c>
      <c r="I30" s="118">
        <v>781.06666666666683</v>
      </c>
      <c r="J30" s="118">
        <v>790.63333333333344</v>
      </c>
      <c r="K30" s="117">
        <v>771.5</v>
      </c>
      <c r="L30" s="117">
        <v>746.7</v>
      </c>
      <c r="M30" s="117">
        <v>12.462109999999999</v>
      </c>
    </row>
    <row r="31" spans="1:13">
      <c r="A31" s="65">
        <v>21</v>
      </c>
      <c r="B31" s="117" t="s">
        <v>35</v>
      </c>
      <c r="C31" s="120">
        <v>229.8</v>
      </c>
      <c r="D31" s="118">
        <v>231.33333333333334</v>
      </c>
      <c r="E31" s="118">
        <v>227.06666666666669</v>
      </c>
      <c r="F31" s="118">
        <v>224.33333333333334</v>
      </c>
      <c r="G31" s="118">
        <v>220.06666666666669</v>
      </c>
      <c r="H31" s="118">
        <v>234.06666666666669</v>
      </c>
      <c r="I31" s="118">
        <v>238.33333333333334</v>
      </c>
      <c r="J31" s="118">
        <v>241.06666666666669</v>
      </c>
      <c r="K31" s="117">
        <v>235.6</v>
      </c>
      <c r="L31" s="117">
        <v>228.6</v>
      </c>
      <c r="M31" s="117">
        <v>37.369909999999997</v>
      </c>
    </row>
    <row r="32" spans="1:13">
      <c r="A32" s="65">
        <v>22</v>
      </c>
      <c r="B32" s="117" t="s">
        <v>36</v>
      </c>
      <c r="C32" s="120">
        <v>26.6</v>
      </c>
      <c r="D32" s="118">
        <v>26.733333333333334</v>
      </c>
      <c r="E32" s="118">
        <v>26.366666666666667</v>
      </c>
      <c r="F32" s="118">
        <v>26.133333333333333</v>
      </c>
      <c r="G32" s="118">
        <v>25.766666666666666</v>
      </c>
      <c r="H32" s="118">
        <v>26.966666666666669</v>
      </c>
      <c r="I32" s="118">
        <v>27.333333333333336</v>
      </c>
      <c r="J32" s="118">
        <v>27.56666666666667</v>
      </c>
      <c r="K32" s="117">
        <v>27.1</v>
      </c>
      <c r="L32" s="117">
        <v>26.5</v>
      </c>
      <c r="M32" s="117">
        <v>8.9583499999999994</v>
      </c>
    </row>
    <row r="33" spans="1:13">
      <c r="A33" s="65">
        <v>23</v>
      </c>
      <c r="B33" s="117" t="s">
        <v>446</v>
      </c>
      <c r="C33" s="120">
        <v>1394.75</v>
      </c>
      <c r="D33" s="118">
        <v>1391.5833333333333</v>
      </c>
      <c r="E33" s="118">
        <v>1375.1666666666665</v>
      </c>
      <c r="F33" s="118">
        <v>1355.5833333333333</v>
      </c>
      <c r="G33" s="118">
        <v>1339.1666666666665</v>
      </c>
      <c r="H33" s="118">
        <v>1411.1666666666665</v>
      </c>
      <c r="I33" s="118">
        <v>1427.583333333333</v>
      </c>
      <c r="J33" s="118">
        <v>1447.1666666666665</v>
      </c>
      <c r="K33" s="117">
        <v>1408</v>
      </c>
      <c r="L33" s="117">
        <v>1372</v>
      </c>
      <c r="M33" s="117">
        <v>5.9700000000000003E-2</v>
      </c>
    </row>
    <row r="34" spans="1:13">
      <c r="A34" s="65">
        <v>24</v>
      </c>
      <c r="B34" s="117" t="s">
        <v>448</v>
      </c>
      <c r="C34" s="120">
        <v>550.1</v>
      </c>
      <c r="D34" s="118">
        <v>550.43333333333339</v>
      </c>
      <c r="E34" s="118">
        <v>545.06666666666683</v>
      </c>
      <c r="F34" s="118">
        <v>540.03333333333342</v>
      </c>
      <c r="G34" s="118">
        <v>534.66666666666686</v>
      </c>
      <c r="H34" s="118">
        <v>555.46666666666681</v>
      </c>
      <c r="I34" s="118">
        <v>560.83333333333337</v>
      </c>
      <c r="J34" s="118">
        <v>565.86666666666679</v>
      </c>
      <c r="K34" s="117">
        <v>555.79999999999995</v>
      </c>
      <c r="L34" s="117">
        <v>545.4</v>
      </c>
      <c r="M34" s="117">
        <v>0.47910999999999998</v>
      </c>
    </row>
    <row r="35" spans="1:13">
      <c r="A35" s="65">
        <v>25</v>
      </c>
      <c r="B35" s="117" t="s">
        <v>37</v>
      </c>
      <c r="C35" s="120">
        <v>1117.5999999999999</v>
      </c>
      <c r="D35" s="118">
        <v>1125.2166666666665</v>
      </c>
      <c r="E35" s="118">
        <v>1084.383333333333</v>
      </c>
      <c r="F35" s="118">
        <v>1051.1666666666665</v>
      </c>
      <c r="G35" s="118">
        <v>1010.333333333333</v>
      </c>
      <c r="H35" s="118">
        <v>1158.4333333333329</v>
      </c>
      <c r="I35" s="118">
        <v>1199.2666666666664</v>
      </c>
      <c r="J35" s="118">
        <v>1232.4833333333329</v>
      </c>
      <c r="K35" s="117">
        <v>1166.05</v>
      </c>
      <c r="L35" s="117">
        <v>1092</v>
      </c>
      <c r="M35" s="117">
        <v>17.972799999999999</v>
      </c>
    </row>
    <row r="36" spans="1:13">
      <c r="A36" s="65">
        <v>26</v>
      </c>
      <c r="B36" s="117" t="s">
        <v>38</v>
      </c>
      <c r="C36" s="120">
        <v>225.45</v>
      </c>
      <c r="D36" s="118">
        <v>228.31666666666669</v>
      </c>
      <c r="E36" s="118">
        <v>221.63333333333338</v>
      </c>
      <c r="F36" s="118">
        <v>217.81666666666669</v>
      </c>
      <c r="G36" s="118">
        <v>211.13333333333338</v>
      </c>
      <c r="H36" s="118">
        <v>232.13333333333338</v>
      </c>
      <c r="I36" s="118">
        <v>238.81666666666672</v>
      </c>
      <c r="J36" s="118">
        <v>242.63333333333338</v>
      </c>
      <c r="K36" s="117">
        <v>235</v>
      </c>
      <c r="L36" s="117">
        <v>224.5</v>
      </c>
      <c r="M36" s="117">
        <v>98.468289999999996</v>
      </c>
    </row>
    <row r="37" spans="1:13">
      <c r="A37" s="65">
        <v>27</v>
      </c>
      <c r="B37" s="117" t="s">
        <v>39</v>
      </c>
      <c r="C37" s="120">
        <v>92.2</v>
      </c>
      <c r="D37" s="118">
        <v>92.116666666666674</v>
      </c>
      <c r="E37" s="118">
        <v>90.483333333333348</v>
      </c>
      <c r="F37" s="118">
        <v>88.76666666666668</v>
      </c>
      <c r="G37" s="118">
        <v>87.133333333333354</v>
      </c>
      <c r="H37" s="118">
        <v>93.833333333333343</v>
      </c>
      <c r="I37" s="118">
        <v>95.466666666666669</v>
      </c>
      <c r="J37" s="118">
        <v>97.183333333333337</v>
      </c>
      <c r="K37" s="117">
        <v>93.75</v>
      </c>
      <c r="L37" s="117">
        <v>90.4</v>
      </c>
      <c r="M37" s="117">
        <v>74.963449999999995</v>
      </c>
    </row>
    <row r="38" spans="1:13">
      <c r="A38" s="65">
        <v>28</v>
      </c>
      <c r="B38" s="117" t="s">
        <v>465</v>
      </c>
      <c r="C38" s="120">
        <v>267.39999999999998</v>
      </c>
      <c r="D38" s="118">
        <v>269.01666666666665</v>
      </c>
      <c r="E38" s="118">
        <v>264.38333333333333</v>
      </c>
      <c r="F38" s="118">
        <v>261.36666666666667</v>
      </c>
      <c r="G38" s="118">
        <v>256.73333333333335</v>
      </c>
      <c r="H38" s="118">
        <v>272.0333333333333</v>
      </c>
      <c r="I38" s="118">
        <v>276.66666666666663</v>
      </c>
      <c r="J38" s="118">
        <v>279.68333333333328</v>
      </c>
      <c r="K38" s="117">
        <v>273.64999999999998</v>
      </c>
      <c r="L38" s="117">
        <v>266</v>
      </c>
      <c r="M38" s="117">
        <v>4.4049999999999999E-2</v>
      </c>
    </row>
    <row r="39" spans="1:13">
      <c r="A39" s="65">
        <v>29</v>
      </c>
      <c r="B39" s="117" t="s">
        <v>475</v>
      </c>
      <c r="C39" s="120">
        <v>140.15</v>
      </c>
      <c r="D39" s="118">
        <v>139.38333333333333</v>
      </c>
      <c r="E39" s="118">
        <v>136.76666666666665</v>
      </c>
      <c r="F39" s="118">
        <v>133.38333333333333</v>
      </c>
      <c r="G39" s="118">
        <v>130.76666666666665</v>
      </c>
      <c r="H39" s="118">
        <v>142.76666666666665</v>
      </c>
      <c r="I39" s="118">
        <v>145.38333333333333</v>
      </c>
      <c r="J39" s="118">
        <v>148.76666666666665</v>
      </c>
      <c r="K39" s="117">
        <v>142</v>
      </c>
      <c r="L39" s="117">
        <v>136</v>
      </c>
      <c r="M39" s="117">
        <v>1.5138199999999999</v>
      </c>
    </row>
    <row r="40" spans="1:13">
      <c r="A40" s="65">
        <v>30</v>
      </c>
      <c r="B40" s="117" t="s">
        <v>40</v>
      </c>
      <c r="C40" s="120">
        <v>93.8</v>
      </c>
      <c r="D40" s="118">
        <v>93.399999999999991</v>
      </c>
      <c r="E40" s="118">
        <v>92.399999999999977</v>
      </c>
      <c r="F40" s="118">
        <v>90.999999999999986</v>
      </c>
      <c r="G40" s="118">
        <v>89.999999999999972</v>
      </c>
      <c r="H40" s="118">
        <v>94.799999999999983</v>
      </c>
      <c r="I40" s="118">
        <v>95.800000000000011</v>
      </c>
      <c r="J40" s="118">
        <v>97.199999999999989</v>
      </c>
      <c r="K40" s="117">
        <v>94.4</v>
      </c>
      <c r="L40" s="117">
        <v>92</v>
      </c>
      <c r="M40" s="117">
        <v>198.28845999999999</v>
      </c>
    </row>
    <row r="41" spans="1:13">
      <c r="A41" s="65">
        <v>31</v>
      </c>
      <c r="B41" s="117" t="s">
        <v>41</v>
      </c>
      <c r="C41" s="120">
        <v>1428.3</v>
      </c>
      <c r="D41" s="118">
        <v>1428.2333333333333</v>
      </c>
      <c r="E41" s="118">
        <v>1417.0666666666666</v>
      </c>
      <c r="F41" s="118">
        <v>1405.8333333333333</v>
      </c>
      <c r="G41" s="118">
        <v>1394.6666666666665</v>
      </c>
      <c r="H41" s="118">
        <v>1439.4666666666667</v>
      </c>
      <c r="I41" s="118">
        <v>1450.6333333333332</v>
      </c>
      <c r="J41" s="118">
        <v>1461.8666666666668</v>
      </c>
      <c r="K41" s="117">
        <v>1439.4</v>
      </c>
      <c r="L41" s="117">
        <v>1417</v>
      </c>
      <c r="M41" s="117">
        <v>7.0822700000000003</v>
      </c>
    </row>
    <row r="42" spans="1:13">
      <c r="A42" s="65">
        <v>32</v>
      </c>
      <c r="B42" s="117" t="s">
        <v>483</v>
      </c>
      <c r="C42" s="120">
        <v>1209.8499999999999</v>
      </c>
      <c r="D42" s="118">
        <v>1233.3666666666666</v>
      </c>
      <c r="E42" s="118">
        <v>1171.7333333333331</v>
      </c>
      <c r="F42" s="118">
        <v>1133.6166666666666</v>
      </c>
      <c r="G42" s="118">
        <v>1071.9833333333331</v>
      </c>
      <c r="H42" s="118">
        <v>1271.4833333333331</v>
      </c>
      <c r="I42" s="118">
        <v>1333.1166666666668</v>
      </c>
      <c r="J42" s="118">
        <v>1371.2333333333331</v>
      </c>
      <c r="K42" s="117">
        <v>1295</v>
      </c>
      <c r="L42" s="117">
        <v>1195.25</v>
      </c>
      <c r="M42" s="117">
        <v>0.71060000000000001</v>
      </c>
    </row>
    <row r="43" spans="1:13">
      <c r="A43" s="65">
        <v>33</v>
      </c>
      <c r="B43" s="117" t="s">
        <v>493</v>
      </c>
      <c r="C43" s="120">
        <v>3327.1</v>
      </c>
      <c r="D43" s="118">
        <v>3327.3666666666668</v>
      </c>
      <c r="E43" s="118">
        <v>3299.8333333333335</v>
      </c>
      <c r="F43" s="118">
        <v>3272.5666666666666</v>
      </c>
      <c r="G43" s="118">
        <v>3245.0333333333333</v>
      </c>
      <c r="H43" s="118">
        <v>3354.6333333333337</v>
      </c>
      <c r="I43" s="118">
        <v>3382.1666666666665</v>
      </c>
      <c r="J43" s="118">
        <v>3409.4333333333338</v>
      </c>
      <c r="K43" s="117">
        <v>3354.9</v>
      </c>
      <c r="L43" s="117">
        <v>3300.1</v>
      </c>
      <c r="M43" s="117">
        <v>3.1739999999999997E-2</v>
      </c>
    </row>
    <row r="44" spans="1:13">
      <c r="A44" s="65">
        <v>34</v>
      </c>
      <c r="B44" s="117" t="s">
        <v>2103</v>
      </c>
      <c r="C44" s="120">
        <v>606.6</v>
      </c>
      <c r="D44" s="118">
        <v>598.26666666666677</v>
      </c>
      <c r="E44" s="118">
        <v>587.73333333333358</v>
      </c>
      <c r="F44" s="118">
        <v>568.86666666666679</v>
      </c>
      <c r="G44" s="118">
        <v>558.3333333333336</v>
      </c>
      <c r="H44" s="118">
        <v>617.13333333333355</v>
      </c>
      <c r="I44" s="118">
        <v>627.66666666666663</v>
      </c>
      <c r="J44" s="118">
        <v>646.53333333333353</v>
      </c>
      <c r="K44" s="117">
        <v>608.79999999999995</v>
      </c>
      <c r="L44" s="117">
        <v>579.4</v>
      </c>
      <c r="M44" s="117">
        <v>2.8378100000000002</v>
      </c>
    </row>
    <row r="45" spans="1:13">
      <c r="A45" s="65">
        <v>35</v>
      </c>
      <c r="B45" s="117" t="s">
        <v>42</v>
      </c>
      <c r="C45" s="120">
        <v>766.25</v>
      </c>
      <c r="D45" s="118">
        <v>768.08333333333337</v>
      </c>
      <c r="E45" s="118">
        <v>753.26666666666677</v>
      </c>
      <c r="F45" s="118">
        <v>740.28333333333342</v>
      </c>
      <c r="G45" s="118">
        <v>725.46666666666681</v>
      </c>
      <c r="H45" s="118">
        <v>781.06666666666672</v>
      </c>
      <c r="I45" s="118">
        <v>795.88333333333333</v>
      </c>
      <c r="J45" s="118">
        <v>808.86666666666667</v>
      </c>
      <c r="K45" s="117">
        <v>782.9</v>
      </c>
      <c r="L45" s="117">
        <v>755.1</v>
      </c>
      <c r="M45" s="117">
        <v>29.512899999999998</v>
      </c>
    </row>
    <row r="46" spans="1:13">
      <c r="A46" s="65">
        <v>36</v>
      </c>
      <c r="B46" s="117" t="s">
        <v>502</v>
      </c>
      <c r="C46" s="120">
        <v>424.3</v>
      </c>
      <c r="D46" s="118">
        <v>431.88333333333338</v>
      </c>
      <c r="E46" s="118">
        <v>414.96666666666675</v>
      </c>
      <c r="F46" s="118">
        <v>405.63333333333338</v>
      </c>
      <c r="G46" s="118">
        <v>388.71666666666675</v>
      </c>
      <c r="H46" s="118">
        <v>441.21666666666675</v>
      </c>
      <c r="I46" s="118">
        <v>458.13333333333338</v>
      </c>
      <c r="J46" s="118">
        <v>467.46666666666675</v>
      </c>
      <c r="K46" s="117">
        <v>448.8</v>
      </c>
      <c r="L46" s="117">
        <v>422.55</v>
      </c>
      <c r="M46" s="117">
        <v>17.917339999999999</v>
      </c>
    </row>
    <row r="47" spans="1:13">
      <c r="A47" s="65">
        <v>37</v>
      </c>
      <c r="B47" s="117" t="s">
        <v>43</v>
      </c>
      <c r="C47" s="120">
        <v>738</v>
      </c>
      <c r="D47" s="118">
        <v>741.83333333333337</v>
      </c>
      <c r="E47" s="118">
        <v>732.66666666666674</v>
      </c>
      <c r="F47" s="118">
        <v>727.33333333333337</v>
      </c>
      <c r="G47" s="118">
        <v>718.16666666666674</v>
      </c>
      <c r="H47" s="118">
        <v>747.16666666666674</v>
      </c>
      <c r="I47" s="118">
        <v>756.33333333333348</v>
      </c>
      <c r="J47" s="118">
        <v>761.66666666666674</v>
      </c>
      <c r="K47" s="117">
        <v>751</v>
      </c>
      <c r="L47" s="117">
        <v>736.5</v>
      </c>
      <c r="M47" s="117">
        <v>123.33789</v>
      </c>
    </row>
    <row r="48" spans="1:13">
      <c r="A48" s="65">
        <v>38</v>
      </c>
      <c r="B48" s="117" t="s">
        <v>44</v>
      </c>
      <c r="C48" s="120">
        <v>3010</v>
      </c>
      <c r="D48" s="118">
        <v>3015.7333333333336</v>
      </c>
      <c r="E48" s="118">
        <v>2984.2666666666673</v>
      </c>
      <c r="F48" s="118">
        <v>2958.5333333333338</v>
      </c>
      <c r="G48" s="118">
        <v>2927.0666666666675</v>
      </c>
      <c r="H48" s="118">
        <v>3041.4666666666672</v>
      </c>
      <c r="I48" s="118">
        <v>3072.9333333333334</v>
      </c>
      <c r="J48" s="118">
        <v>3098.666666666667</v>
      </c>
      <c r="K48" s="117">
        <v>3047.2</v>
      </c>
      <c r="L48" s="117">
        <v>2990</v>
      </c>
      <c r="M48" s="117">
        <v>5.6549899999999997</v>
      </c>
    </row>
    <row r="49" spans="1:13">
      <c r="A49" s="65">
        <v>39</v>
      </c>
      <c r="B49" s="117" t="s">
        <v>3359</v>
      </c>
      <c r="C49" s="120">
        <v>328.6</v>
      </c>
      <c r="D49" s="118">
        <v>324.0333333333333</v>
      </c>
      <c r="E49" s="118">
        <v>312.36666666666662</v>
      </c>
      <c r="F49" s="118">
        <v>296.13333333333333</v>
      </c>
      <c r="G49" s="118">
        <v>284.46666666666664</v>
      </c>
      <c r="H49" s="118">
        <v>340.26666666666659</v>
      </c>
      <c r="I49" s="118">
        <v>351.93333333333334</v>
      </c>
      <c r="J49" s="118">
        <v>368.16666666666657</v>
      </c>
      <c r="K49" s="117">
        <v>335.7</v>
      </c>
      <c r="L49" s="117">
        <v>307.8</v>
      </c>
      <c r="M49" s="117">
        <v>67.652169999999998</v>
      </c>
    </row>
    <row r="50" spans="1:13">
      <c r="A50" s="65">
        <v>40</v>
      </c>
      <c r="B50" s="117" t="s">
        <v>512</v>
      </c>
      <c r="C50" s="120">
        <v>503.05</v>
      </c>
      <c r="D50" s="118">
        <v>503.84999999999997</v>
      </c>
      <c r="E50" s="118">
        <v>496.19999999999993</v>
      </c>
      <c r="F50" s="118">
        <v>489.34999999999997</v>
      </c>
      <c r="G50" s="118">
        <v>481.69999999999993</v>
      </c>
      <c r="H50" s="118">
        <v>510.69999999999993</v>
      </c>
      <c r="I50" s="118">
        <v>518.34999999999991</v>
      </c>
      <c r="J50" s="118">
        <v>525.19999999999993</v>
      </c>
      <c r="K50" s="117">
        <v>511.5</v>
      </c>
      <c r="L50" s="117">
        <v>497</v>
      </c>
      <c r="M50" s="117">
        <v>2.6148099999999999</v>
      </c>
    </row>
    <row r="51" spans="1:13">
      <c r="A51" s="65">
        <v>41</v>
      </c>
      <c r="B51" s="117" t="s">
        <v>188</v>
      </c>
      <c r="C51" s="120">
        <v>6898.2</v>
      </c>
      <c r="D51" s="118">
        <v>6873.95</v>
      </c>
      <c r="E51" s="118">
        <v>6816.9</v>
      </c>
      <c r="F51" s="118">
        <v>6735.5999999999995</v>
      </c>
      <c r="G51" s="118">
        <v>6678.5499999999993</v>
      </c>
      <c r="H51" s="118">
        <v>6955.25</v>
      </c>
      <c r="I51" s="118">
        <v>7012.3000000000011</v>
      </c>
      <c r="J51" s="118">
        <v>7093.6</v>
      </c>
      <c r="K51" s="117">
        <v>6931</v>
      </c>
      <c r="L51" s="117">
        <v>6792.65</v>
      </c>
      <c r="M51" s="117">
        <v>2.2123300000000001</v>
      </c>
    </row>
    <row r="52" spans="1:13">
      <c r="A52" s="65">
        <v>42</v>
      </c>
      <c r="B52" s="117" t="s">
        <v>515</v>
      </c>
      <c r="C52" s="120">
        <v>8.75</v>
      </c>
      <c r="D52" s="118">
        <v>8.8333333333333339</v>
      </c>
      <c r="E52" s="118">
        <v>8.6166666666666671</v>
      </c>
      <c r="F52" s="118">
        <v>8.4833333333333325</v>
      </c>
      <c r="G52" s="118">
        <v>8.2666666666666657</v>
      </c>
      <c r="H52" s="118">
        <v>8.9666666666666686</v>
      </c>
      <c r="I52" s="118">
        <v>9.1833333333333336</v>
      </c>
      <c r="J52" s="118">
        <v>9.31666666666667</v>
      </c>
      <c r="K52" s="117">
        <v>9.0500000000000007</v>
      </c>
      <c r="L52" s="117">
        <v>8.6999999999999993</v>
      </c>
      <c r="M52" s="117">
        <v>17.974530000000001</v>
      </c>
    </row>
    <row r="53" spans="1:13">
      <c r="A53" s="65">
        <v>43</v>
      </c>
      <c r="B53" s="117" t="s">
        <v>516</v>
      </c>
      <c r="C53" s="120">
        <v>3317.75</v>
      </c>
      <c r="D53" s="118">
        <v>3336.8333333333335</v>
      </c>
      <c r="E53" s="118">
        <v>3283.666666666667</v>
      </c>
      <c r="F53" s="118">
        <v>3249.5833333333335</v>
      </c>
      <c r="G53" s="118">
        <v>3196.416666666667</v>
      </c>
      <c r="H53" s="118">
        <v>3370.916666666667</v>
      </c>
      <c r="I53" s="118">
        <v>3424.0833333333339</v>
      </c>
      <c r="J53" s="118">
        <v>3458.166666666667</v>
      </c>
      <c r="K53" s="117">
        <v>3390</v>
      </c>
      <c r="L53" s="117">
        <v>3302.75</v>
      </c>
      <c r="M53" s="117">
        <v>0.28254000000000001</v>
      </c>
    </row>
    <row r="54" spans="1:13">
      <c r="A54" s="65">
        <v>44</v>
      </c>
      <c r="B54" s="117" t="s">
        <v>187</v>
      </c>
      <c r="C54" s="120">
        <v>2828.15</v>
      </c>
      <c r="D54" s="118">
        <v>2804.9833333333336</v>
      </c>
      <c r="E54" s="118">
        <v>2772.0166666666673</v>
      </c>
      <c r="F54" s="118">
        <v>2715.8833333333337</v>
      </c>
      <c r="G54" s="118">
        <v>2682.9166666666674</v>
      </c>
      <c r="H54" s="118">
        <v>2861.1166666666672</v>
      </c>
      <c r="I54" s="118">
        <v>2894.0833333333335</v>
      </c>
      <c r="J54" s="118">
        <v>2950.2166666666672</v>
      </c>
      <c r="K54" s="117">
        <v>2837.95</v>
      </c>
      <c r="L54" s="117">
        <v>2748.85</v>
      </c>
      <c r="M54" s="117">
        <v>15.49296</v>
      </c>
    </row>
    <row r="55" spans="1:13">
      <c r="A55" s="65">
        <v>45</v>
      </c>
      <c r="B55" s="117" t="s">
        <v>521</v>
      </c>
      <c r="C55" s="120">
        <v>928.95</v>
      </c>
      <c r="D55" s="118">
        <v>934.36666666666667</v>
      </c>
      <c r="E55" s="118">
        <v>917.23333333333335</v>
      </c>
      <c r="F55" s="118">
        <v>905.51666666666665</v>
      </c>
      <c r="G55" s="118">
        <v>888.38333333333333</v>
      </c>
      <c r="H55" s="118">
        <v>946.08333333333337</v>
      </c>
      <c r="I55" s="118">
        <v>963.21666666666681</v>
      </c>
      <c r="J55" s="118">
        <v>974.93333333333339</v>
      </c>
      <c r="K55" s="117">
        <v>951.5</v>
      </c>
      <c r="L55" s="117">
        <v>922.65</v>
      </c>
      <c r="M55" s="117">
        <v>12.002050000000001</v>
      </c>
    </row>
    <row r="56" spans="1:13">
      <c r="A56" s="65">
        <v>46</v>
      </c>
      <c r="B56" s="117" t="s">
        <v>523</v>
      </c>
      <c r="C56" s="120">
        <v>3.6</v>
      </c>
      <c r="D56" s="118">
        <v>3.6166666666666671</v>
      </c>
      <c r="E56" s="118">
        <v>3.5333333333333341</v>
      </c>
      <c r="F56" s="118">
        <v>3.4666666666666668</v>
      </c>
      <c r="G56" s="118">
        <v>3.3833333333333337</v>
      </c>
      <c r="H56" s="118">
        <v>3.6833333333333345</v>
      </c>
      <c r="I56" s="118">
        <v>3.7666666666666675</v>
      </c>
      <c r="J56" s="118">
        <v>3.8333333333333348</v>
      </c>
      <c r="K56" s="117">
        <v>3.7</v>
      </c>
      <c r="L56" s="117">
        <v>3.55</v>
      </c>
      <c r="M56" s="117">
        <v>6.6933299999999996</v>
      </c>
    </row>
    <row r="57" spans="1:13">
      <c r="A57" s="65">
        <v>47</v>
      </c>
      <c r="B57" s="117" t="s">
        <v>525</v>
      </c>
      <c r="C57" s="120">
        <v>187.25</v>
      </c>
      <c r="D57" s="118">
        <v>188</v>
      </c>
      <c r="E57" s="118">
        <v>185.5</v>
      </c>
      <c r="F57" s="118">
        <v>183.75</v>
      </c>
      <c r="G57" s="118">
        <v>181.25</v>
      </c>
      <c r="H57" s="118">
        <v>189.75</v>
      </c>
      <c r="I57" s="118">
        <v>192.25</v>
      </c>
      <c r="J57" s="118">
        <v>194</v>
      </c>
      <c r="K57" s="117">
        <v>190.5</v>
      </c>
      <c r="L57" s="117">
        <v>186.25</v>
      </c>
      <c r="M57" s="117">
        <v>0.25489000000000001</v>
      </c>
    </row>
    <row r="58" spans="1:13">
      <c r="A58" s="65">
        <v>48</v>
      </c>
      <c r="B58" s="117" t="s">
        <v>529</v>
      </c>
      <c r="C58" s="120">
        <v>131.1</v>
      </c>
      <c r="D58" s="118">
        <v>132.23333333333332</v>
      </c>
      <c r="E58" s="118">
        <v>129.41666666666663</v>
      </c>
      <c r="F58" s="118">
        <v>127.73333333333332</v>
      </c>
      <c r="G58" s="118">
        <v>124.91666666666663</v>
      </c>
      <c r="H58" s="118">
        <v>133.91666666666663</v>
      </c>
      <c r="I58" s="118">
        <v>136.73333333333329</v>
      </c>
      <c r="J58" s="118">
        <v>138.41666666666663</v>
      </c>
      <c r="K58" s="117">
        <v>135.05000000000001</v>
      </c>
      <c r="L58" s="117">
        <v>130.55000000000001</v>
      </c>
      <c r="M58" s="117">
        <v>12.006460000000001</v>
      </c>
    </row>
    <row r="59" spans="1:13">
      <c r="A59" s="65">
        <v>49</v>
      </c>
      <c r="B59" s="117" t="s">
        <v>45</v>
      </c>
      <c r="C59" s="120">
        <v>115.55</v>
      </c>
      <c r="D59" s="118">
        <v>115.58333333333333</v>
      </c>
      <c r="E59" s="118">
        <v>113.51666666666665</v>
      </c>
      <c r="F59" s="118">
        <v>111.48333333333332</v>
      </c>
      <c r="G59" s="118">
        <v>109.41666666666664</v>
      </c>
      <c r="H59" s="118">
        <v>117.61666666666666</v>
      </c>
      <c r="I59" s="118">
        <v>119.68333333333335</v>
      </c>
      <c r="J59" s="118">
        <v>121.71666666666667</v>
      </c>
      <c r="K59" s="117">
        <v>117.65</v>
      </c>
      <c r="L59" s="117">
        <v>113.55</v>
      </c>
      <c r="M59" s="117">
        <v>137.04338999999999</v>
      </c>
    </row>
    <row r="60" spans="1:13" ht="12" customHeight="1">
      <c r="A60" s="65">
        <v>50</v>
      </c>
      <c r="B60" s="117" t="s">
        <v>46</v>
      </c>
      <c r="C60" s="120">
        <v>92.05</v>
      </c>
      <c r="D60" s="118">
        <v>91.983333333333334</v>
      </c>
      <c r="E60" s="118">
        <v>90.566666666666663</v>
      </c>
      <c r="F60" s="118">
        <v>89.083333333333329</v>
      </c>
      <c r="G60" s="118">
        <v>87.666666666666657</v>
      </c>
      <c r="H60" s="118">
        <v>93.466666666666669</v>
      </c>
      <c r="I60" s="118">
        <v>94.883333333333326</v>
      </c>
      <c r="J60" s="118">
        <v>96.366666666666674</v>
      </c>
      <c r="K60" s="117">
        <v>93.4</v>
      </c>
      <c r="L60" s="117">
        <v>90.5</v>
      </c>
      <c r="M60" s="117">
        <v>78.831779999999995</v>
      </c>
    </row>
    <row r="61" spans="1:13">
      <c r="A61" s="65">
        <v>51</v>
      </c>
      <c r="B61" s="117" t="s">
        <v>541</v>
      </c>
      <c r="C61" s="120">
        <v>1472.65</v>
      </c>
      <c r="D61" s="118">
        <v>1460.4333333333334</v>
      </c>
      <c r="E61" s="118">
        <v>1439.7666666666669</v>
      </c>
      <c r="F61" s="118">
        <v>1406.8833333333334</v>
      </c>
      <c r="G61" s="118">
        <v>1386.2166666666669</v>
      </c>
      <c r="H61" s="118">
        <v>1493.3166666666668</v>
      </c>
      <c r="I61" s="118">
        <v>1513.9833333333333</v>
      </c>
      <c r="J61" s="118">
        <v>1546.8666666666668</v>
      </c>
      <c r="K61" s="117">
        <v>1481.1</v>
      </c>
      <c r="L61" s="117">
        <v>1427.55</v>
      </c>
      <c r="M61" s="117">
        <v>0.12058000000000001</v>
      </c>
    </row>
    <row r="62" spans="1:13">
      <c r="A62" s="65">
        <v>52</v>
      </c>
      <c r="B62" s="117" t="s">
        <v>47</v>
      </c>
      <c r="C62" s="120">
        <v>1345</v>
      </c>
      <c r="D62" s="118">
        <v>1351.4833333333333</v>
      </c>
      <c r="E62" s="118">
        <v>1335.0166666666667</v>
      </c>
      <c r="F62" s="118">
        <v>1325.0333333333333</v>
      </c>
      <c r="G62" s="118">
        <v>1308.5666666666666</v>
      </c>
      <c r="H62" s="118">
        <v>1361.4666666666667</v>
      </c>
      <c r="I62" s="118">
        <v>1377.9333333333334</v>
      </c>
      <c r="J62" s="118">
        <v>1387.9166666666667</v>
      </c>
      <c r="K62" s="117">
        <v>1367.95</v>
      </c>
      <c r="L62" s="117">
        <v>1341.5</v>
      </c>
      <c r="M62" s="117">
        <v>5.2780399999999998</v>
      </c>
    </row>
    <row r="63" spans="1:13">
      <c r="A63" s="65">
        <v>53</v>
      </c>
      <c r="B63" s="117" t="s">
        <v>548</v>
      </c>
      <c r="C63" s="120">
        <v>1333.2</v>
      </c>
      <c r="D63" s="118">
        <v>1343</v>
      </c>
      <c r="E63" s="118">
        <v>1317.15</v>
      </c>
      <c r="F63" s="118">
        <v>1301.1000000000001</v>
      </c>
      <c r="G63" s="118">
        <v>1275.2500000000002</v>
      </c>
      <c r="H63" s="118">
        <v>1359.05</v>
      </c>
      <c r="I63" s="118">
        <v>1384.8999999999999</v>
      </c>
      <c r="J63" s="118">
        <v>1400.9499999999998</v>
      </c>
      <c r="K63" s="117">
        <v>1368.85</v>
      </c>
      <c r="L63" s="117">
        <v>1326.95</v>
      </c>
      <c r="M63" s="117">
        <v>1.5320400000000001</v>
      </c>
    </row>
    <row r="64" spans="1:13">
      <c r="A64" s="65">
        <v>54</v>
      </c>
      <c r="B64" s="117" t="s">
        <v>189</v>
      </c>
      <c r="C64" s="120">
        <v>93.6</v>
      </c>
      <c r="D64" s="118">
        <v>91.966666666666654</v>
      </c>
      <c r="E64" s="118">
        <v>89.583333333333314</v>
      </c>
      <c r="F64" s="118">
        <v>85.566666666666663</v>
      </c>
      <c r="G64" s="118">
        <v>83.183333333333323</v>
      </c>
      <c r="H64" s="118">
        <v>95.983333333333306</v>
      </c>
      <c r="I64" s="118">
        <v>98.36666666666666</v>
      </c>
      <c r="J64" s="118">
        <v>102.3833333333333</v>
      </c>
      <c r="K64" s="117">
        <v>94.35</v>
      </c>
      <c r="L64" s="117">
        <v>87.95</v>
      </c>
      <c r="M64" s="117">
        <v>210.03616</v>
      </c>
    </row>
    <row r="65" spans="1:13">
      <c r="A65" s="65">
        <v>55</v>
      </c>
      <c r="B65" s="117" t="s">
        <v>238</v>
      </c>
      <c r="C65" s="120">
        <v>971.65</v>
      </c>
      <c r="D65" s="118">
        <v>948.48333333333323</v>
      </c>
      <c r="E65" s="118">
        <v>916.31666666666649</v>
      </c>
      <c r="F65" s="118">
        <v>860.98333333333323</v>
      </c>
      <c r="G65" s="118">
        <v>828.81666666666649</v>
      </c>
      <c r="H65" s="118">
        <v>1003.8166666666665</v>
      </c>
      <c r="I65" s="118">
        <v>1035.9833333333331</v>
      </c>
      <c r="J65" s="118">
        <v>1091.3166666666666</v>
      </c>
      <c r="K65" s="117">
        <v>980.65</v>
      </c>
      <c r="L65" s="117">
        <v>893.15</v>
      </c>
      <c r="M65" s="117">
        <v>74.465450000000004</v>
      </c>
    </row>
    <row r="66" spans="1:13">
      <c r="A66" s="65">
        <v>56</v>
      </c>
      <c r="B66" s="117" t="s">
        <v>553</v>
      </c>
      <c r="C66" s="120">
        <v>307.8</v>
      </c>
      <c r="D66" s="118">
        <v>307.88333333333338</v>
      </c>
      <c r="E66" s="118">
        <v>305.36666666666679</v>
      </c>
      <c r="F66" s="118">
        <v>302.93333333333339</v>
      </c>
      <c r="G66" s="118">
        <v>300.4166666666668</v>
      </c>
      <c r="H66" s="118">
        <v>310.31666666666678</v>
      </c>
      <c r="I66" s="118">
        <v>312.83333333333331</v>
      </c>
      <c r="J66" s="118">
        <v>315.26666666666677</v>
      </c>
      <c r="K66" s="117">
        <v>310.39999999999998</v>
      </c>
      <c r="L66" s="117">
        <v>305.45</v>
      </c>
      <c r="M66" s="117">
        <v>3.2075300000000002</v>
      </c>
    </row>
    <row r="67" spans="1:13">
      <c r="A67" s="65">
        <v>57</v>
      </c>
      <c r="B67" s="117" t="s">
        <v>556</v>
      </c>
      <c r="C67" s="120">
        <v>200.9</v>
      </c>
      <c r="D67" s="118">
        <v>201.66666666666666</v>
      </c>
      <c r="E67" s="118">
        <v>196.5333333333333</v>
      </c>
      <c r="F67" s="118">
        <v>192.16666666666666</v>
      </c>
      <c r="G67" s="118">
        <v>187.0333333333333</v>
      </c>
      <c r="H67" s="118">
        <v>206.0333333333333</v>
      </c>
      <c r="I67" s="118">
        <v>211.16666666666669</v>
      </c>
      <c r="J67" s="118">
        <v>215.5333333333333</v>
      </c>
      <c r="K67" s="117">
        <v>206.8</v>
      </c>
      <c r="L67" s="117">
        <v>197.3</v>
      </c>
      <c r="M67" s="117">
        <v>6.4040600000000003</v>
      </c>
    </row>
    <row r="68" spans="1:13">
      <c r="A68" s="65">
        <v>58</v>
      </c>
      <c r="B68" s="117" t="s">
        <v>558</v>
      </c>
      <c r="C68" s="120">
        <v>66.650000000000006</v>
      </c>
      <c r="D68" s="118">
        <v>68.683333333333337</v>
      </c>
      <c r="E68" s="118">
        <v>64.116666666666674</v>
      </c>
      <c r="F68" s="118">
        <v>61.583333333333343</v>
      </c>
      <c r="G68" s="118">
        <v>57.01666666666668</v>
      </c>
      <c r="H68" s="118">
        <v>71.216666666666669</v>
      </c>
      <c r="I68" s="118">
        <v>75.783333333333331</v>
      </c>
      <c r="J68" s="118">
        <v>78.316666666666663</v>
      </c>
      <c r="K68" s="117">
        <v>73.25</v>
      </c>
      <c r="L68" s="117">
        <v>66.150000000000006</v>
      </c>
      <c r="M68" s="117">
        <v>8.1189</v>
      </c>
    </row>
    <row r="69" spans="1:13">
      <c r="A69" s="65">
        <v>59</v>
      </c>
      <c r="B69" s="117" t="s">
        <v>1828</v>
      </c>
      <c r="C69" s="120">
        <v>1019.95</v>
      </c>
      <c r="D69" s="118">
        <v>1010.6999999999999</v>
      </c>
      <c r="E69" s="118">
        <v>994.39999999999986</v>
      </c>
      <c r="F69" s="118">
        <v>968.84999999999991</v>
      </c>
      <c r="G69" s="118">
        <v>952.54999999999984</v>
      </c>
      <c r="H69" s="118">
        <v>1036.25</v>
      </c>
      <c r="I69" s="118">
        <v>1052.5499999999997</v>
      </c>
      <c r="J69" s="118">
        <v>1078.0999999999999</v>
      </c>
      <c r="K69" s="117">
        <v>1027</v>
      </c>
      <c r="L69" s="117">
        <v>985.15</v>
      </c>
      <c r="M69" s="117">
        <v>9.3498300000000008</v>
      </c>
    </row>
    <row r="70" spans="1:13">
      <c r="A70" s="65">
        <v>60</v>
      </c>
      <c r="B70" s="117" t="s">
        <v>48</v>
      </c>
      <c r="C70" s="120">
        <v>537.5</v>
      </c>
      <c r="D70" s="118">
        <v>535.43333333333328</v>
      </c>
      <c r="E70" s="118">
        <v>526.11666666666656</v>
      </c>
      <c r="F70" s="118">
        <v>514.73333333333323</v>
      </c>
      <c r="G70" s="118">
        <v>505.41666666666652</v>
      </c>
      <c r="H70" s="118">
        <v>546.81666666666661</v>
      </c>
      <c r="I70" s="118">
        <v>556.13333333333344</v>
      </c>
      <c r="J70" s="118">
        <v>567.51666666666665</v>
      </c>
      <c r="K70" s="117">
        <v>544.75</v>
      </c>
      <c r="L70" s="117">
        <v>524.04999999999995</v>
      </c>
      <c r="M70" s="117">
        <v>29.377939999999999</v>
      </c>
    </row>
    <row r="71" spans="1:13">
      <c r="A71" s="65">
        <v>61</v>
      </c>
      <c r="B71" s="117" t="s">
        <v>49</v>
      </c>
      <c r="C71" s="120">
        <v>337.75</v>
      </c>
      <c r="D71" s="118">
        <v>343.59999999999997</v>
      </c>
      <c r="E71" s="118">
        <v>330.64999999999992</v>
      </c>
      <c r="F71" s="118">
        <v>323.54999999999995</v>
      </c>
      <c r="G71" s="118">
        <v>310.59999999999991</v>
      </c>
      <c r="H71" s="118">
        <v>350.69999999999993</v>
      </c>
      <c r="I71" s="118">
        <v>363.65</v>
      </c>
      <c r="J71" s="118">
        <v>370.74999999999994</v>
      </c>
      <c r="K71" s="117">
        <v>356.55</v>
      </c>
      <c r="L71" s="117">
        <v>336.5</v>
      </c>
      <c r="M71" s="117">
        <v>126.12026</v>
      </c>
    </row>
    <row r="72" spans="1:13">
      <c r="A72" s="65">
        <v>62</v>
      </c>
      <c r="B72" s="117" t="s">
        <v>50</v>
      </c>
      <c r="C72" s="120">
        <v>68</v>
      </c>
      <c r="D72" s="118">
        <v>68.649999999999991</v>
      </c>
      <c r="E72" s="118">
        <v>67.09999999999998</v>
      </c>
      <c r="F72" s="118">
        <v>66.199999999999989</v>
      </c>
      <c r="G72" s="118">
        <v>64.649999999999977</v>
      </c>
      <c r="H72" s="118">
        <v>69.549999999999983</v>
      </c>
      <c r="I72" s="118">
        <v>71.099999999999994</v>
      </c>
      <c r="J72" s="118">
        <v>71.999999999999986</v>
      </c>
      <c r="K72" s="117">
        <v>70.2</v>
      </c>
      <c r="L72" s="117">
        <v>67.75</v>
      </c>
      <c r="M72" s="117">
        <v>52.68092</v>
      </c>
    </row>
    <row r="73" spans="1:13">
      <c r="A73" s="65">
        <v>63</v>
      </c>
      <c r="B73" s="117" t="s">
        <v>51</v>
      </c>
      <c r="C73" s="120">
        <v>618.54999999999995</v>
      </c>
      <c r="D73" s="118">
        <v>623.83333333333337</v>
      </c>
      <c r="E73" s="118">
        <v>610.7166666666667</v>
      </c>
      <c r="F73" s="118">
        <v>602.88333333333333</v>
      </c>
      <c r="G73" s="118">
        <v>589.76666666666665</v>
      </c>
      <c r="H73" s="118">
        <v>631.66666666666674</v>
      </c>
      <c r="I73" s="118">
        <v>644.7833333333333</v>
      </c>
      <c r="J73" s="118">
        <v>652.61666666666679</v>
      </c>
      <c r="K73" s="117">
        <v>636.95000000000005</v>
      </c>
      <c r="L73" s="117">
        <v>616</v>
      </c>
      <c r="M73" s="117">
        <v>11.30509</v>
      </c>
    </row>
    <row r="74" spans="1:13">
      <c r="A74" s="65">
        <v>64</v>
      </c>
      <c r="B74" s="117" t="s">
        <v>572</v>
      </c>
      <c r="C74" s="120">
        <v>540.65</v>
      </c>
      <c r="D74" s="118">
        <v>543.16666666666663</v>
      </c>
      <c r="E74" s="118">
        <v>536.48333333333323</v>
      </c>
      <c r="F74" s="118">
        <v>532.31666666666661</v>
      </c>
      <c r="G74" s="118">
        <v>525.63333333333321</v>
      </c>
      <c r="H74" s="118">
        <v>547.33333333333326</v>
      </c>
      <c r="I74" s="118">
        <v>554.01666666666665</v>
      </c>
      <c r="J74" s="118">
        <v>558.18333333333328</v>
      </c>
      <c r="K74" s="117">
        <v>549.85</v>
      </c>
      <c r="L74" s="117">
        <v>539</v>
      </c>
      <c r="M74" s="117">
        <v>1.81932</v>
      </c>
    </row>
    <row r="75" spans="1:13">
      <c r="A75" s="65">
        <v>65</v>
      </c>
      <c r="B75" s="117" t="s">
        <v>574</v>
      </c>
      <c r="C75" s="120">
        <v>171.95</v>
      </c>
      <c r="D75" s="118">
        <v>173.04999999999998</v>
      </c>
      <c r="E75" s="118">
        <v>168.89999999999998</v>
      </c>
      <c r="F75" s="118">
        <v>165.85</v>
      </c>
      <c r="G75" s="118">
        <v>161.69999999999999</v>
      </c>
      <c r="H75" s="118">
        <v>176.09999999999997</v>
      </c>
      <c r="I75" s="118">
        <v>180.25</v>
      </c>
      <c r="J75" s="118">
        <v>183.29999999999995</v>
      </c>
      <c r="K75" s="117">
        <v>177.2</v>
      </c>
      <c r="L75" s="117">
        <v>170</v>
      </c>
      <c r="M75" s="117">
        <v>19.89059</v>
      </c>
    </row>
    <row r="76" spans="1:13" s="18" customFormat="1">
      <c r="A76" s="65">
        <v>66</v>
      </c>
      <c r="B76" s="117" t="s">
        <v>579</v>
      </c>
      <c r="C76" s="120">
        <v>3212.1</v>
      </c>
      <c r="D76" s="118">
        <v>3223.3666666666668</v>
      </c>
      <c r="E76" s="118">
        <v>3189.7333333333336</v>
      </c>
      <c r="F76" s="118">
        <v>3167.3666666666668</v>
      </c>
      <c r="G76" s="118">
        <v>3133.7333333333336</v>
      </c>
      <c r="H76" s="118">
        <v>3245.7333333333336</v>
      </c>
      <c r="I76" s="118">
        <v>3279.3666666666668</v>
      </c>
      <c r="J76" s="118">
        <v>3301.7333333333336</v>
      </c>
      <c r="K76" s="117">
        <v>3257</v>
      </c>
      <c r="L76" s="117">
        <v>3201</v>
      </c>
      <c r="M76" s="117">
        <v>1.891E-2</v>
      </c>
    </row>
    <row r="77" spans="1:13" s="18" customFormat="1">
      <c r="A77" s="65">
        <v>67</v>
      </c>
      <c r="B77" s="117" t="s">
        <v>581</v>
      </c>
      <c r="C77" s="120">
        <v>664.5</v>
      </c>
      <c r="D77" s="118">
        <v>664.26666666666665</v>
      </c>
      <c r="E77" s="118">
        <v>660.23333333333335</v>
      </c>
      <c r="F77" s="118">
        <v>655.9666666666667</v>
      </c>
      <c r="G77" s="118">
        <v>651.93333333333339</v>
      </c>
      <c r="H77" s="118">
        <v>668.5333333333333</v>
      </c>
      <c r="I77" s="118">
        <v>672.56666666666661</v>
      </c>
      <c r="J77" s="118">
        <v>676.83333333333326</v>
      </c>
      <c r="K77" s="117">
        <v>668.3</v>
      </c>
      <c r="L77" s="117">
        <v>660</v>
      </c>
      <c r="M77" s="117">
        <v>0.40089000000000002</v>
      </c>
    </row>
    <row r="78" spans="1:13" s="18" customFormat="1">
      <c r="A78" s="65">
        <v>68</v>
      </c>
      <c r="B78" s="117" t="s">
        <v>585</v>
      </c>
      <c r="C78" s="120">
        <v>135.44999999999999</v>
      </c>
      <c r="D78" s="118">
        <v>133.1</v>
      </c>
      <c r="E78" s="118">
        <v>129</v>
      </c>
      <c r="F78" s="118">
        <v>122.55000000000001</v>
      </c>
      <c r="G78" s="118">
        <v>118.45000000000002</v>
      </c>
      <c r="H78" s="118">
        <v>139.54999999999998</v>
      </c>
      <c r="I78" s="118">
        <v>143.64999999999995</v>
      </c>
      <c r="J78" s="118">
        <v>150.09999999999997</v>
      </c>
      <c r="K78" s="117">
        <v>137.19999999999999</v>
      </c>
      <c r="L78" s="117">
        <v>126.65</v>
      </c>
      <c r="M78" s="117">
        <v>60.035209999999999</v>
      </c>
    </row>
    <row r="79" spans="1:13" s="18" customFormat="1">
      <c r="A79" s="65">
        <v>69</v>
      </c>
      <c r="B79" s="117" t="s">
        <v>52</v>
      </c>
      <c r="C79" s="120">
        <v>18608.900000000001</v>
      </c>
      <c r="D79" s="118">
        <v>18770.633333333335</v>
      </c>
      <c r="E79" s="118">
        <v>18341.26666666667</v>
      </c>
      <c r="F79" s="118">
        <v>18073.633333333335</v>
      </c>
      <c r="G79" s="118">
        <v>17644.26666666667</v>
      </c>
      <c r="H79" s="118">
        <v>19038.26666666667</v>
      </c>
      <c r="I79" s="118">
        <v>19467.633333333331</v>
      </c>
      <c r="J79" s="118">
        <v>19735.26666666667</v>
      </c>
      <c r="K79" s="117">
        <v>19200</v>
      </c>
      <c r="L79" s="117">
        <v>18503</v>
      </c>
      <c r="M79" s="117">
        <v>0.22947999999999999</v>
      </c>
    </row>
    <row r="80" spans="1:13" s="18" customFormat="1">
      <c r="A80" s="65">
        <v>70</v>
      </c>
      <c r="B80" s="117" t="s">
        <v>53</v>
      </c>
      <c r="C80" s="120">
        <v>389.05</v>
      </c>
      <c r="D80" s="118">
        <v>388.0333333333333</v>
      </c>
      <c r="E80" s="118">
        <v>383.56666666666661</v>
      </c>
      <c r="F80" s="118">
        <v>378.08333333333331</v>
      </c>
      <c r="G80" s="118">
        <v>373.61666666666662</v>
      </c>
      <c r="H80" s="118">
        <v>393.51666666666659</v>
      </c>
      <c r="I80" s="118">
        <v>397.98333333333329</v>
      </c>
      <c r="J80" s="118">
        <v>403.46666666666658</v>
      </c>
      <c r="K80" s="117">
        <v>392.5</v>
      </c>
      <c r="L80" s="117">
        <v>382.55</v>
      </c>
      <c r="M80" s="117">
        <v>47.840899999999998</v>
      </c>
    </row>
    <row r="81" spans="1:13" s="18" customFormat="1">
      <c r="A81" s="65">
        <v>71</v>
      </c>
      <c r="B81" s="117" t="s">
        <v>2612</v>
      </c>
      <c r="C81" s="120">
        <v>8.9499999999999993</v>
      </c>
      <c r="D81" s="118">
        <v>8.9499999999999993</v>
      </c>
      <c r="E81" s="118">
        <v>8.6999999999999993</v>
      </c>
      <c r="F81" s="118">
        <v>8.4499999999999993</v>
      </c>
      <c r="G81" s="118">
        <v>8.1999999999999993</v>
      </c>
      <c r="H81" s="118">
        <v>9.1999999999999993</v>
      </c>
      <c r="I81" s="118">
        <v>9.4499999999999993</v>
      </c>
      <c r="J81" s="118">
        <v>9.6999999999999993</v>
      </c>
      <c r="K81" s="117">
        <v>9.1999999999999993</v>
      </c>
      <c r="L81" s="117">
        <v>8.6999999999999993</v>
      </c>
      <c r="M81" s="117">
        <v>0.27289000000000002</v>
      </c>
    </row>
    <row r="82" spans="1:13" s="18" customFormat="1">
      <c r="A82" s="65">
        <v>72</v>
      </c>
      <c r="B82" s="117" t="s">
        <v>591</v>
      </c>
      <c r="C82" s="120">
        <v>231.05</v>
      </c>
      <c r="D82" s="118">
        <v>230.31666666666669</v>
      </c>
      <c r="E82" s="118">
        <v>225.78333333333339</v>
      </c>
      <c r="F82" s="118">
        <v>220.51666666666671</v>
      </c>
      <c r="G82" s="118">
        <v>215.98333333333341</v>
      </c>
      <c r="H82" s="118">
        <v>235.58333333333337</v>
      </c>
      <c r="I82" s="118">
        <v>240.11666666666667</v>
      </c>
      <c r="J82" s="118">
        <v>245.38333333333335</v>
      </c>
      <c r="K82" s="117">
        <v>234.85</v>
      </c>
      <c r="L82" s="117">
        <v>225.05</v>
      </c>
      <c r="M82" s="117">
        <v>1.66456</v>
      </c>
    </row>
    <row r="83" spans="1:13" s="18" customFormat="1">
      <c r="A83" s="65">
        <v>73</v>
      </c>
      <c r="B83" s="117" t="s">
        <v>191</v>
      </c>
      <c r="C83" s="120">
        <v>3126.95</v>
      </c>
      <c r="D83" s="118">
        <v>3123.6166666666668</v>
      </c>
      <c r="E83" s="118">
        <v>3097.2333333333336</v>
      </c>
      <c r="F83" s="118">
        <v>3067.5166666666669</v>
      </c>
      <c r="G83" s="118">
        <v>3041.1333333333337</v>
      </c>
      <c r="H83" s="118">
        <v>3153.3333333333335</v>
      </c>
      <c r="I83" s="118">
        <v>3179.7166666666667</v>
      </c>
      <c r="J83" s="118">
        <v>3209.4333333333334</v>
      </c>
      <c r="K83" s="117">
        <v>3150</v>
      </c>
      <c r="L83" s="117">
        <v>3093.9</v>
      </c>
      <c r="M83" s="117">
        <v>2.9803000000000002</v>
      </c>
    </row>
    <row r="84" spans="1:13" s="18" customFormat="1">
      <c r="A84" s="65">
        <v>74</v>
      </c>
      <c r="B84" s="117" t="s">
        <v>251</v>
      </c>
      <c r="C84" s="120">
        <v>615.75</v>
      </c>
      <c r="D84" s="118">
        <v>617.9666666666667</v>
      </c>
      <c r="E84" s="118">
        <v>610.93333333333339</v>
      </c>
      <c r="F84" s="118">
        <v>606.11666666666667</v>
      </c>
      <c r="G84" s="118">
        <v>599.08333333333337</v>
      </c>
      <c r="H84" s="118">
        <v>622.78333333333342</v>
      </c>
      <c r="I84" s="118">
        <v>629.81666666666672</v>
      </c>
      <c r="J84" s="118">
        <v>634.63333333333344</v>
      </c>
      <c r="K84" s="117">
        <v>625</v>
      </c>
      <c r="L84" s="117">
        <v>613.15</v>
      </c>
      <c r="M84" s="117">
        <v>1.06643</v>
      </c>
    </row>
    <row r="85" spans="1:13" s="18" customFormat="1">
      <c r="A85" s="65">
        <v>75</v>
      </c>
      <c r="B85" s="117" t="s">
        <v>3468</v>
      </c>
      <c r="C85" s="120">
        <v>102.35</v>
      </c>
      <c r="D85" s="118">
        <v>103.38333333333333</v>
      </c>
      <c r="E85" s="118">
        <v>100.76666666666665</v>
      </c>
      <c r="F85" s="118">
        <v>99.183333333333323</v>
      </c>
      <c r="G85" s="118">
        <v>96.566666666666649</v>
      </c>
      <c r="H85" s="118">
        <v>104.96666666666665</v>
      </c>
      <c r="I85" s="118">
        <v>107.58333333333333</v>
      </c>
      <c r="J85" s="118">
        <v>109.16666666666666</v>
      </c>
      <c r="K85" s="117">
        <v>106</v>
      </c>
      <c r="L85" s="117">
        <v>101.8</v>
      </c>
      <c r="M85" s="117">
        <v>9.2599099999999996</v>
      </c>
    </row>
    <row r="86" spans="1:13" s="18" customFormat="1">
      <c r="A86" s="65">
        <v>77</v>
      </c>
      <c r="B86" s="117" t="s">
        <v>193</v>
      </c>
      <c r="C86" s="120">
        <v>330.65</v>
      </c>
      <c r="D86" s="118">
        <v>332.13333333333333</v>
      </c>
      <c r="E86" s="118">
        <v>325.86666666666667</v>
      </c>
      <c r="F86" s="118">
        <v>321.08333333333337</v>
      </c>
      <c r="G86" s="118">
        <v>314.81666666666672</v>
      </c>
      <c r="H86" s="118">
        <v>336.91666666666663</v>
      </c>
      <c r="I86" s="118">
        <v>343.18333333333328</v>
      </c>
      <c r="J86" s="118">
        <v>347.96666666666658</v>
      </c>
      <c r="K86" s="117">
        <v>338.4</v>
      </c>
      <c r="L86" s="117">
        <v>327.35000000000002</v>
      </c>
      <c r="M86" s="117">
        <v>22.578869999999998</v>
      </c>
    </row>
    <row r="87" spans="1:13" s="18" customFormat="1">
      <c r="A87" s="65">
        <v>78</v>
      </c>
      <c r="B87" s="117" t="s">
        <v>54</v>
      </c>
      <c r="C87" s="120">
        <v>263</v>
      </c>
      <c r="D87" s="118">
        <v>260.21666666666664</v>
      </c>
      <c r="E87" s="118">
        <v>256.5333333333333</v>
      </c>
      <c r="F87" s="118">
        <v>250.06666666666666</v>
      </c>
      <c r="G87" s="118">
        <v>246.38333333333333</v>
      </c>
      <c r="H87" s="118">
        <v>266.68333333333328</v>
      </c>
      <c r="I87" s="118">
        <v>270.36666666666656</v>
      </c>
      <c r="J87" s="118">
        <v>276.83333333333326</v>
      </c>
      <c r="K87" s="117">
        <v>263.89999999999998</v>
      </c>
      <c r="L87" s="117">
        <v>253.75</v>
      </c>
      <c r="M87" s="117">
        <v>70.56071</v>
      </c>
    </row>
    <row r="88" spans="1:13" s="18" customFormat="1">
      <c r="A88" s="65">
        <v>79</v>
      </c>
      <c r="B88" s="117" t="s">
        <v>601</v>
      </c>
      <c r="C88" s="120">
        <v>321.25</v>
      </c>
      <c r="D88" s="118">
        <v>319.39999999999998</v>
      </c>
      <c r="E88" s="118">
        <v>311.99999999999994</v>
      </c>
      <c r="F88" s="118">
        <v>302.74999999999994</v>
      </c>
      <c r="G88" s="118">
        <v>295.34999999999991</v>
      </c>
      <c r="H88" s="118">
        <v>328.65</v>
      </c>
      <c r="I88" s="118">
        <v>336.05000000000007</v>
      </c>
      <c r="J88" s="118">
        <v>345.3</v>
      </c>
      <c r="K88" s="117">
        <v>326.8</v>
      </c>
      <c r="L88" s="117">
        <v>310.14999999999998</v>
      </c>
      <c r="M88" s="117">
        <v>24.905169999999998</v>
      </c>
    </row>
    <row r="89" spans="1:13" s="18" customFormat="1">
      <c r="A89" s="65">
        <v>80</v>
      </c>
      <c r="B89" s="117" t="s">
        <v>602</v>
      </c>
      <c r="C89" s="120">
        <v>429.6</v>
      </c>
      <c r="D89" s="118">
        <v>424.9666666666667</v>
      </c>
      <c r="E89" s="118">
        <v>412.53333333333342</v>
      </c>
      <c r="F89" s="118">
        <v>395.4666666666667</v>
      </c>
      <c r="G89" s="118">
        <v>383.03333333333342</v>
      </c>
      <c r="H89" s="118">
        <v>442.03333333333342</v>
      </c>
      <c r="I89" s="118">
        <v>454.4666666666667</v>
      </c>
      <c r="J89" s="118">
        <v>471.53333333333342</v>
      </c>
      <c r="K89" s="117">
        <v>437.4</v>
      </c>
      <c r="L89" s="117">
        <v>407.9</v>
      </c>
      <c r="M89" s="117">
        <v>1.75424</v>
      </c>
    </row>
    <row r="90" spans="1:13" s="18" customFormat="1">
      <c r="A90" s="65">
        <v>81</v>
      </c>
      <c r="B90" s="117" t="s">
        <v>603</v>
      </c>
      <c r="C90" s="120">
        <v>382.05</v>
      </c>
      <c r="D90" s="118">
        <v>382.38333333333338</v>
      </c>
      <c r="E90" s="118">
        <v>380.76666666666677</v>
      </c>
      <c r="F90" s="118">
        <v>379.48333333333341</v>
      </c>
      <c r="G90" s="118">
        <v>377.86666666666679</v>
      </c>
      <c r="H90" s="118">
        <v>383.66666666666674</v>
      </c>
      <c r="I90" s="118">
        <v>385.28333333333342</v>
      </c>
      <c r="J90" s="118">
        <v>386.56666666666672</v>
      </c>
      <c r="K90" s="117">
        <v>384</v>
      </c>
      <c r="L90" s="117">
        <v>381.1</v>
      </c>
      <c r="M90" s="117">
        <v>0.23529</v>
      </c>
    </row>
    <row r="91" spans="1:13" s="18" customFormat="1">
      <c r="A91" s="65">
        <v>82</v>
      </c>
      <c r="B91" s="117" t="s">
        <v>607</v>
      </c>
      <c r="C91" s="120">
        <v>1000.6</v>
      </c>
      <c r="D91" s="118">
        <v>1001.1</v>
      </c>
      <c r="E91" s="118">
        <v>988.2</v>
      </c>
      <c r="F91" s="118">
        <v>975.80000000000007</v>
      </c>
      <c r="G91" s="118">
        <v>962.90000000000009</v>
      </c>
      <c r="H91" s="118">
        <v>1013.5</v>
      </c>
      <c r="I91" s="118">
        <v>1026.3999999999999</v>
      </c>
      <c r="J91" s="118">
        <v>1038.8</v>
      </c>
      <c r="K91" s="117">
        <v>1014</v>
      </c>
      <c r="L91" s="117">
        <v>988.7</v>
      </c>
      <c r="M91" s="117">
        <v>0.41711999999999999</v>
      </c>
    </row>
    <row r="92" spans="1:13" s="18" customFormat="1">
      <c r="A92" s="65">
        <v>83</v>
      </c>
      <c r="B92" s="117" t="s">
        <v>230</v>
      </c>
      <c r="C92" s="120">
        <v>166.6</v>
      </c>
      <c r="D92" s="118">
        <v>167.1</v>
      </c>
      <c r="E92" s="118">
        <v>165</v>
      </c>
      <c r="F92" s="118">
        <v>163.4</v>
      </c>
      <c r="G92" s="118">
        <v>161.30000000000001</v>
      </c>
      <c r="H92" s="118">
        <v>168.7</v>
      </c>
      <c r="I92" s="118">
        <v>170.79999999999995</v>
      </c>
      <c r="J92" s="118">
        <v>172.39999999999998</v>
      </c>
      <c r="K92" s="117">
        <v>169.2</v>
      </c>
      <c r="L92" s="117">
        <v>165.5</v>
      </c>
      <c r="M92" s="117">
        <v>10.444419999999999</v>
      </c>
    </row>
    <row r="93" spans="1:13" s="18" customFormat="1">
      <c r="A93" s="65">
        <v>84</v>
      </c>
      <c r="B93" s="117" t="s">
        <v>609</v>
      </c>
      <c r="C93" s="120">
        <v>296.05</v>
      </c>
      <c r="D93" s="118">
        <v>298.98333333333335</v>
      </c>
      <c r="E93" s="118">
        <v>291.06666666666672</v>
      </c>
      <c r="F93" s="118">
        <v>286.08333333333337</v>
      </c>
      <c r="G93" s="118">
        <v>278.16666666666674</v>
      </c>
      <c r="H93" s="118">
        <v>303.9666666666667</v>
      </c>
      <c r="I93" s="118">
        <v>311.88333333333333</v>
      </c>
      <c r="J93" s="118">
        <v>316.86666666666667</v>
      </c>
      <c r="K93" s="117">
        <v>306.89999999999998</v>
      </c>
      <c r="L93" s="117">
        <v>294</v>
      </c>
      <c r="M93" s="117">
        <v>1.80444</v>
      </c>
    </row>
    <row r="94" spans="1:13" s="18" customFormat="1">
      <c r="A94" s="65">
        <v>85</v>
      </c>
      <c r="B94" s="117" t="s">
        <v>2091</v>
      </c>
      <c r="C94" s="120">
        <v>237.25</v>
      </c>
      <c r="D94" s="118">
        <v>238.35</v>
      </c>
      <c r="E94" s="118">
        <v>234.2</v>
      </c>
      <c r="F94" s="118">
        <v>231.15</v>
      </c>
      <c r="G94" s="118">
        <v>227</v>
      </c>
      <c r="H94" s="118">
        <v>241.39999999999998</v>
      </c>
      <c r="I94" s="118">
        <v>245.55</v>
      </c>
      <c r="J94" s="118">
        <v>248.59999999999997</v>
      </c>
      <c r="K94" s="117">
        <v>242.5</v>
      </c>
      <c r="L94" s="117">
        <v>235.3</v>
      </c>
      <c r="M94" s="117">
        <v>3.6472199999999999</v>
      </c>
    </row>
    <row r="95" spans="1:13" s="18" customFormat="1">
      <c r="A95" s="65">
        <v>86</v>
      </c>
      <c r="B95" s="117" t="s">
        <v>229</v>
      </c>
      <c r="C95" s="120">
        <v>1156.5999999999999</v>
      </c>
      <c r="D95" s="118">
        <v>1160</v>
      </c>
      <c r="E95" s="118">
        <v>1147.5999999999999</v>
      </c>
      <c r="F95" s="118">
        <v>1138.5999999999999</v>
      </c>
      <c r="G95" s="118">
        <v>1126.1999999999998</v>
      </c>
      <c r="H95" s="118">
        <v>1169</v>
      </c>
      <c r="I95" s="118">
        <v>1181.4000000000001</v>
      </c>
      <c r="J95" s="118">
        <v>1190.4000000000001</v>
      </c>
      <c r="K95" s="117">
        <v>1172.4000000000001</v>
      </c>
      <c r="L95" s="117">
        <v>1151</v>
      </c>
      <c r="M95" s="117">
        <v>5.8754600000000003</v>
      </c>
    </row>
    <row r="96" spans="1:13" s="18" customFormat="1">
      <c r="A96" s="65">
        <v>87</v>
      </c>
      <c r="B96" s="117" t="s">
        <v>614</v>
      </c>
      <c r="C96" s="120">
        <v>34</v>
      </c>
      <c r="D96" s="118">
        <v>34.366666666666667</v>
      </c>
      <c r="E96" s="118">
        <v>33.333333333333336</v>
      </c>
      <c r="F96" s="118">
        <v>32.666666666666671</v>
      </c>
      <c r="G96" s="118">
        <v>31.63333333333334</v>
      </c>
      <c r="H96" s="118">
        <v>35.033333333333331</v>
      </c>
      <c r="I96" s="118">
        <v>36.066666666666663</v>
      </c>
      <c r="J96" s="118">
        <v>36.733333333333327</v>
      </c>
      <c r="K96" s="117">
        <v>35.4</v>
      </c>
      <c r="L96" s="117">
        <v>33.700000000000003</v>
      </c>
      <c r="M96" s="117">
        <v>5.0408499999999998</v>
      </c>
    </row>
    <row r="97" spans="1:13" s="18" customFormat="1">
      <c r="A97" s="65">
        <v>88</v>
      </c>
      <c r="B97" s="117" t="s">
        <v>618</v>
      </c>
      <c r="C97" s="120">
        <v>194.8</v>
      </c>
      <c r="D97" s="118">
        <v>195.13333333333333</v>
      </c>
      <c r="E97" s="118">
        <v>192.51666666666665</v>
      </c>
      <c r="F97" s="118">
        <v>190.23333333333332</v>
      </c>
      <c r="G97" s="118">
        <v>187.61666666666665</v>
      </c>
      <c r="H97" s="118">
        <v>197.41666666666666</v>
      </c>
      <c r="I97" s="118">
        <v>200.03333333333333</v>
      </c>
      <c r="J97" s="118">
        <v>202.31666666666666</v>
      </c>
      <c r="K97" s="117">
        <v>197.75</v>
      </c>
      <c r="L97" s="117">
        <v>192.85</v>
      </c>
      <c r="M97" s="117">
        <v>1.4857100000000001</v>
      </c>
    </row>
    <row r="98" spans="1:13" s="18" customFormat="1">
      <c r="A98" s="65">
        <v>89</v>
      </c>
      <c r="B98" s="117" t="s">
        <v>55</v>
      </c>
      <c r="C98" s="120">
        <v>894.35</v>
      </c>
      <c r="D98" s="118">
        <v>895.91666666666663</v>
      </c>
      <c r="E98" s="118">
        <v>885.83333333333326</v>
      </c>
      <c r="F98" s="118">
        <v>877.31666666666661</v>
      </c>
      <c r="G98" s="118">
        <v>867.23333333333323</v>
      </c>
      <c r="H98" s="118">
        <v>904.43333333333328</v>
      </c>
      <c r="I98" s="118">
        <v>914.51666666666654</v>
      </c>
      <c r="J98" s="118">
        <v>923.0333333333333</v>
      </c>
      <c r="K98" s="117">
        <v>906</v>
      </c>
      <c r="L98" s="117">
        <v>887.4</v>
      </c>
      <c r="M98" s="117">
        <v>5.5679499999999997</v>
      </c>
    </row>
    <row r="99" spans="1:13" s="18" customFormat="1">
      <c r="A99" s="65">
        <v>90</v>
      </c>
      <c r="B99" s="117" t="s">
        <v>621</v>
      </c>
      <c r="C99" s="120">
        <v>2621.95</v>
      </c>
      <c r="D99" s="118">
        <v>2623.5166666666664</v>
      </c>
      <c r="E99" s="118">
        <v>2598.4333333333329</v>
      </c>
      <c r="F99" s="118">
        <v>2574.9166666666665</v>
      </c>
      <c r="G99" s="118">
        <v>2549.833333333333</v>
      </c>
      <c r="H99" s="118">
        <v>2647.0333333333328</v>
      </c>
      <c r="I99" s="118">
        <v>2672.1166666666668</v>
      </c>
      <c r="J99" s="118">
        <v>2695.6333333333328</v>
      </c>
      <c r="K99" s="117">
        <v>2648.6</v>
      </c>
      <c r="L99" s="117">
        <v>2600</v>
      </c>
      <c r="M99" s="117">
        <v>0.14638999999999999</v>
      </c>
    </row>
    <row r="100" spans="1:13" s="18" customFormat="1">
      <c r="A100" s="65">
        <v>91</v>
      </c>
      <c r="B100" s="117" t="s">
        <v>2000</v>
      </c>
      <c r="C100" s="120">
        <v>41.8</v>
      </c>
      <c r="D100" s="118">
        <v>41.800000000000004</v>
      </c>
      <c r="E100" s="118">
        <v>40.500000000000007</v>
      </c>
      <c r="F100" s="118">
        <v>39.200000000000003</v>
      </c>
      <c r="G100" s="118">
        <v>37.900000000000006</v>
      </c>
      <c r="H100" s="118">
        <v>43.100000000000009</v>
      </c>
      <c r="I100" s="118">
        <v>44.400000000000006</v>
      </c>
      <c r="J100" s="118">
        <v>45.70000000000001</v>
      </c>
      <c r="K100" s="117">
        <v>43.1</v>
      </c>
      <c r="L100" s="117">
        <v>40.5</v>
      </c>
      <c r="M100" s="117">
        <v>337.25878999999998</v>
      </c>
    </row>
    <row r="101" spans="1:13">
      <c r="A101" s="65">
        <v>92</v>
      </c>
      <c r="B101" s="117" t="s">
        <v>625</v>
      </c>
      <c r="C101" s="120">
        <v>167.35</v>
      </c>
      <c r="D101" s="118">
        <v>167.73333333333332</v>
      </c>
      <c r="E101" s="118">
        <v>165.81666666666663</v>
      </c>
      <c r="F101" s="118">
        <v>164.2833333333333</v>
      </c>
      <c r="G101" s="118">
        <v>162.36666666666662</v>
      </c>
      <c r="H101" s="118">
        <v>169.26666666666665</v>
      </c>
      <c r="I101" s="118">
        <v>171.18333333333334</v>
      </c>
      <c r="J101" s="118">
        <v>172.71666666666667</v>
      </c>
      <c r="K101" s="117">
        <v>169.65</v>
      </c>
      <c r="L101" s="117">
        <v>166.2</v>
      </c>
      <c r="M101" s="117">
        <v>1.11467</v>
      </c>
    </row>
    <row r="102" spans="1:13">
      <c r="A102" s="65">
        <v>93</v>
      </c>
      <c r="B102" s="117" t="s">
        <v>627</v>
      </c>
      <c r="C102" s="120">
        <v>265.5</v>
      </c>
      <c r="D102" s="118">
        <v>263.71666666666664</v>
      </c>
      <c r="E102" s="118">
        <v>259.68333333333328</v>
      </c>
      <c r="F102" s="118">
        <v>253.86666666666662</v>
      </c>
      <c r="G102" s="118">
        <v>249.83333333333326</v>
      </c>
      <c r="H102" s="118">
        <v>269.5333333333333</v>
      </c>
      <c r="I102" s="118">
        <v>273.56666666666672</v>
      </c>
      <c r="J102" s="118">
        <v>279.38333333333333</v>
      </c>
      <c r="K102" s="117">
        <v>267.75</v>
      </c>
      <c r="L102" s="117">
        <v>257.89999999999998</v>
      </c>
      <c r="M102" s="117">
        <v>5.09781</v>
      </c>
    </row>
    <row r="103" spans="1:13">
      <c r="A103" s="65">
        <v>94</v>
      </c>
      <c r="B103" s="117" t="s">
        <v>629</v>
      </c>
      <c r="C103" s="120">
        <v>1354.35</v>
      </c>
      <c r="D103" s="118">
        <v>1356.45</v>
      </c>
      <c r="E103" s="118">
        <v>1337.9</v>
      </c>
      <c r="F103" s="118">
        <v>1321.45</v>
      </c>
      <c r="G103" s="118">
        <v>1302.9000000000001</v>
      </c>
      <c r="H103" s="118">
        <v>1372.9</v>
      </c>
      <c r="I103" s="118">
        <v>1391.4499999999998</v>
      </c>
      <c r="J103" s="118">
        <v>1407.9</v>
      </c>
      <c r="K103" s="117">
        <v>1375</v>
      </c>
      <c r="L103" s="117">
        <v>1340</v>
      </c>
      <c r="M103" s="117">
        <v>3.3666100000000001</v>
      </c>
    </row>
    <row r="104" spans="1:13">
      <c r="A104" s="65">
        <v>95</v>
      </c>
      <c r="B104" s="117" t="s">
        <v>57</v>
      </c>
      <c r="C104" s="120">
        <v>532.79999999999995</v>
      </c>
      <c r="D104" s="118">
        <v>535.43333333333328</v>
      </c>
      <c r="E104" s="118">
        <v>528.36666666666656</v>
      </c>
      <c r="F104" s="118">
        <v>523.93333333333328</v>
      </c>
      <c r="G104" s="118">
        <v>516.86666666666656</v>
      </c>
      <c r="H104" s="118">
        <v>539.86666666666656</v>
      </c>
      <c r="I104" s="118">
        <v>546.93333333333339</v>
      </c>
      <c r="J104" s="118">
        <v>551.36666666666656</v>
      </c>
      <c r="K104" s="117">
        <v>542.5</v>
      </c>
      <c r="L104" s="117">
        <v>531</v>
      </c>
      <c r="M104" s="117">
        <v>15.82245</v>
      </c>
    </row>
    <row r="105" spans="1:13">
      <c r="A105" s="65">
        <v>96</v>
      </c>
      <c r="B105" s="117" t="s">
        <v>58</v>
      </c>
      <c r="C105" s="120">
        <v>238.65</v>
      </c>
      <c r="D105" s="118">
        <v>238.15</v>
      </c>
      <c r="E105" s="118">
        <v>234.3</v>
      </c>
      <c r="F105" s="118">
        <v>229.95000000000002</v>
      </c>
      <c r="G105" s="118">
        <v>226.10000000000002</v>
      </c>
      <c r="H105" s="118">
        <v>242.5</v>
      </c>
      <c r="I105" s="118">
        <v>246.34999999999997</v>
      </c>
      <c r="J105" s="118">
        <v>250.7</v>
      </c>
      <c r="K105" s="117">
        <v>242</v>
      </c>
      <c r="L105" s="117">
        <v>233.8</v>
      </c>
      <c r="M105" s="117">
        <v>179.4923</v>
      </c>
    </row>
    <row r="106" spans="1:13">
      <c r="A106" s="65">
        <v>97</v>
      </c>
      <c r="B106" s="117" t="s">
        <v>2121</v>
      </c>
      <c r="C106" s="120">
        <v>384.45</v>
      </c>
      <c r="D106" s="118">
        <v>383.61666666666662</v>
      </c>
      <c r="E106" s="118">
        <v>377.23333333333323</v>
      </c>
      <c r="F106" s="118">
        <v>370.01666666666659</v>
      </c>
      <c r="G106" s="118">
        <v>363.63333333333321</v>
      </c>
      <c r="H106" s="118">
        <v>390.83333333333326</v>
      </c>
      <c r="I106" s="118">
        <v>397.21666666666658</v>
      </c>
      <c r="J106" s="118">
        <v>404.43333333333328</v>
      </c>
      <c r="K106" s="117">
        <v>390</v>
      </c>
      <c r="L106" s="117">
        <v>376.4</v>
      </c>
      <c r="M106" s="117">
        <v>1.9371700000000001</v>
      </c>
    </row>
    <row r="107" spans="1:13">
      <c r="A107" s="65">
        <v>98</v>
      </c>
      <c r="B107" s="117" t="s">
        <v>637</v>
      </c>
      <c r="C107" s="120">
        <v>297.45</v>
      </c>
      <c r="D107" s="118">
        <v>297.2166666666667</v>
      </c>
      <c r="E107" s="118">
        <v>286.43333333333339</v>
      </c>
      <c r="F107" s="118">
        <v>275.41666666666669</v>
      </c>
      <c r="G107" s="118">
        <v>264.63333333333338</v>
      </c>
      <c r="H107" s="118">
        <v>308.23333333333341</v>
      </c>
      <c r="I107" s="118">
        <v>319.01666666666671</v>
      </c>
      <c r="J107" s="118">
        <v>330.03333333333342</v>
      </c>
      <c r="K107" s="117">
        <v>308</v>
      </c>
      <c r="L107" s="117">
        <v>286.2</v>
      </c>
      <c r="M107" s="117">
        <v>11.16038</v>
      </c>
    </row>
    <row r="108" spans="1:13">
      <c r="A108" s="65">
        <v>99</v>
      </c>
      <c r="B108" s="117" t="s">
        <v>59</v>
      </c>
      <c r="C108" s="120">
        <v>1276.25</v>
      </c>
      <c r="D108" s="118">
        <v>1278.0166666666667</v>
      </c>
      <c r="E108" s="118">
        <v>1266.8333333333333</v>
      </c>
      <c r="F108" s="118">
        <v>1257.4166666666665</v>
      </c>
      <c r="G108" s="118">
        <v>1246.2333333333331</v>
      </c>
      <c r="H108" s="118">
        <v>1287.4333333333334</v>
      </c>
      <c r="I108" s="118">
        <v>1298.6166666666668</v>
      </c>
      <c r="J108" s="118">
        <v>1308.0333333333335</v>
      </c>
      <c r="K108" s="117">
        <v>1289.2</v>
      </c>
      <c r="L108" s="117">
        <v>1268.5999999999999</v>
      </c>
      <c r="M108" s="117">
        <v>3.0146299999999999</v>
      </c>
    </row>
    <row r="109" spans="1:13">
      <c r="A109" s="65">
        <v>100</v>
      </c>
      <c r="B109" s="116" t="s">
        <v>194</v>
      </c>
      <c r="C109" s="120">
        <v>522.54999999999995</v>
      </c>
      <c r="D109" s="118">
        <v>521.15</v>
      </c>
      <c r="E109" s="118">
        <v>508.4</v>
      </c>
      <c r="F109" s="118">
        <v>494.25</v>
      </c>
      <c r="G109" s="118">
        <v>481.5</v>
      </c>
      <c r="H109" s="118">
        <v>535.29999999999995</v>
      </c>
      <c r="I109" s="118">
        <v>548.04999999999995</v>
      </c>
      <c r="J109" s="118">
        <v>562.19999999999993</v>
      </c>
      <c r="K109" s="117">
        <v>533.9</v>
      </c>
      <c r="L109" s="117">
        <v>507</v>
      </c>
      <c r="M109" s="117">
        <v>32.061750000000004</v>
      </c>
    </row>
    <row r="110" spans="1:13">
      <c r="A110" s="65">
        <v>101</v>
      </c>
      <c r="B110" s="117" t="s">
        <v>640</v>
      </c>
      <c r="C110" s="120">
        <v>479.9</v>
      </c>
      <c r="D110" s="118">
        <v>480.88333333333338</v>
      </c>
      <c r="E110" s="118">
        <v>476.76666666666677</v>
      </c>
      <c r="F110" s="118">
        <v>473.63333333333338</v>
      </c>
      <c r="G110" s="118">
        <v>469.51666666666677</v>
      </c>
      <c r="H110" s="118">
        <v>484.01666666666677</v>
      </c>
      <c r="I110" s="118">
        <v>488.13333333333344</v>
      </c>
      <c r="J110" s="118">
        <v>491.26666666666677</v>
      </c>
      <c r="K110" s="117">
        <v>485</v>
      </c>
      <c r="L110" s="117">
        <v>477.75</v>
      </c>
      <c r="M110" s="117">
        <v>1.4783900000000001</v>
      </c>
    </row>
    <row r="111" spans="1:13">
      <c r="A111" s="65">
        <v>102</v>
      </c>
      <c r="B111" s="117" t="s">
        <v>646</v>
      </c>
      <c r="C111" s="120">
        <v>158.85</v>
      </c>
      <c r="D111" s="118">
        <v>160.13333333333333</v>
      </c>
      <c r="E111" s="118">
        <v>156.71666666666664</v>
      </c>
      <c r="F111" s="118">
        <v>154.58333333333331</v>
      </c>
      <c r="G111" s="118">
        <v>151.16666666666663</v>
      </c>
      <c r="H111" s="118">
        <v>162.26666666666665</v>
      </c>
      <c r="I111" s="118">
        <v>165.68333333333334</v>
      </c>
      <c r="J111" s="118">
        <v>167.81666666666666</v>
      </c>
      <c r="K111" s="117">
        <v>163.55000000000001</v>
      </c>
      <c r="L111" s="117">
        <v>158</v>
      </c>
      <c r="M111" s="117">
        <v>0.63112000000000001</v>
      </c>
    </row>
    <row r="112" spans="1:13">
      <c r="A112" s="65">
        <v>103</v>
      </c>
      <c r="B112" s="117" t="s">
        <v>192</v>
      </c>
      <c r="C112" s="120">
        <v>1475.7</v>
      </c>
      <c r="D112" s="118">
        <v>1481.0833333333333</v>
      </c>
      <c r="E112" s="118">
        <v>1464.6166666666666</v>
      </c>
      <c r="F112" s="118">
        <v>1453.5333333333333</v>
      </c>
      <c r="G112" s="118">
        <v>1437.0666666666666</v>
      </c>
      <c r="H112" s="118">
        <v>1492.1666666666665</v>
      </c>
      <c r="I112" s="118">
        <v>1508.6333333333332</v>
      </c>
      <c r="J112" s="118">
        <v>1519.7166666666665</v>
      </c>
      <c r="K112" s="117">
        <v>1497.55</v>
      </c>
      <c r="L112" s="117">
        <v>1470</v>
      </c>
      <c r="M112" s="117">
        <v>0.14954000000000001</v>
      </c>
    </row>
    <row r="113" spans="1:13">
      <c r="A113" s="65">
        <v>104</v>
      </c>
      <c r="B113" s="117" t="s">
        <v>652</v>
      </c>
      <c r="C113" s="120">
        <v>225.2</v>
      </c>
      <c r="D113" s="118">
        <v>227.41666666666666</v>
      </c>
      <c r="E113" s="118">
        <v>220.2833333333333</v>
      </c>
      <c r="F113" s="118">
        <v>215.36666666666665</v>
      </c>
      <c r="G113" s="118">
        <v>208.23333333333329</v>
      </c>
      <c r="H113" s="118">
        <v>232.33333333333331</v>
      </c>
      <c r="I113" s="118">
        <v>239.4666666666667</v>
      </c>
      <c r="J113" s="118">
        <v>244.38333333333333</v>
      </c>
      <c r="K113" s="117">
        <v>234.55</v>
      </c>
      <c r="L113" s="117">
        <v>222.5</v>
      </c>
      <c r="M113" s="117">
        <v>3.1499000000000001</v>
      </c>
    </row>
    <row r="114" spans="1:13">
      <c r="A114" s="65">
        <v>105</v>
      </c>
      <c r="B114" s="117" t="s">
        <v>656</v>
      </c>
      <c r="C114" s="120">
        <v>187.95</v>
      </c>
      <c r="D114" s="118">
        <v>188.2833333333333</v>
      </c>
      <c r="E114" s="118">
        <v>186.36666666666662</v>
      </c>
      <c r="F114" s="118">
        <v>184.7833333333333</v>
      </c>
      <c r="G114" s="118">
        <v>182.86666666666662</v>
      </c>
      <c r="H114" s="118">
        <v>189.86666666666662</v>
      </c>
      <c r="I114" s="118">
        <v>191.7833333333333</v>
      </c>
      <c r="J114" s="118">
        <v>193.36666666666662</v>
      </c>
      <c r="K114" s="117">
        <v>190.2</v>
      </c>
      <c r="L114" s="117">
        <v>186.7</v>
      </c>
      <c r="M114" s="117">
        <v>13.42432</v>
      </c>
    </row>
    <row r="115" spans="1:13">
      <c r="A115" s="65">
        <v>106</v>
      </c>
      <c r="B115" s="117" t="s">
        <v>344</v>
      </c>
      <c r="C115" s="120">
        <v>735.15</v>
      </c>
      <c r="D115" s="118">
        <v>737.26666666666677</v>
      </c>
      <c r="E115" s="118">
        <v>727.88333333333355</v>
      </c>
      <c r="F115" s="118">
        <v>720.61666666666679</v>
      </c>
      <c r="G115" s="118">
        <v>711.23333333333358</v>
      </c>
      <c r="H115" s="118">
        <v>744.53333333333353</v>
      </c>
      <c r="I115" s="118">
        <v>753.91666666666674</v>
      </c>
      <c r="J115" s="118">
        <v>761.18333333333351</v>
      </c>
      <c r="K115" s="117">
        <v>746.65</v>
      </c>
      <c r="L115" s="117">
        <v>730</v>
      </c>
      <c r="M115" s="117">
        <v>2.9325299999999999</v>
      </c>
    </row>
    <row r="116" spans="1:13">
      <c r="A116" s="65">
        <v>107</v>
      </c>
      <c r="B116" s="117" t="s">
        <v>660</v>
      </c>
      <c r="C116" s="120">
        <v>669.45</v>
      </c>
      <c r="D116" s="118">
        <v>675.43333333333328</v>
      </c>
      <c r="E116" s="118">
        <v>657.06666666666661</v>
      </c>
      <c r="F116" s="118">
        <v>644.68333333333328</v>
      </c>
      <c r="G116" s="118">
        <v>626.31666666666661</v>
      </c>
      <c r="H116" s="118">
        <v>687.81666666666661</v>
      </c>
      <c r="I116" s="118">
        <v>706.18333333333317</v>
      </c>
      <c r="J116" s="118">
        <v>718.56666666666661</v>
      </c>
      <c r="K116" s="117">
        <v>693.8</v>
      </c>
      <c r="L116" s="117">
        <v>663.05</v>
      </c>
      <c r="M116" s="117">
        <v>3.1399699999999999</v>
      </c>
    </row>
    <row r="117" spans="1:13">
      <c r="A117" s="65">
        <v>108</v>
      </c>
      <c r="B117" s="117" t="s">
        <v>60</v>
      </c>
      <c r="C117" s="120">
        <v>440.3</v>
      </c>
      <c r="D117" s="118">
        <v>442.48333333333329</v>
      </c>
      <c r="E117" s="118">
        <v>436.96666666666658</v>
      </c>
      <c r="F117" s="118">
        <v>433.63333333333327</v>
      </c>
      <c r="G117" s="118">
        <v>428.11666666666656</v>
      </c>
      <c r="H117" s="118">
        <v>445.81666666666661</v>
      </c>
      <c r="I117" s="118">
        <v>451.33333333333337</v>
      </c>
      <c r="J117" s="118">
        <v>454.66666666666663</v>
      </c>
      <c r="K117" s="117">
        <v>448</v>
      </c>
      <c r="L117" s="117">
        <v>439.15</v>
      </c>
      <c r="M117" s="117">
        <v>16.305569999999999</v>
      </c>
    </row>
    <row r="118" spans="1:13">
      <c r="A118" s="65">
        <v>109</v>
      </c>
      <c r="B118" s="117" t="s">
        <v>668</v>
      </c>
      <c r="C118" s="120">
        <v>199.65</v>
      </c>
      <c r="D118" s="118">
        <v>199.11666666666665</v>
      </c>
      <c r="E118" s="118">
        <v>198.23333333333329</v>
      </c>
      <c r="F118" s="118">
        <v>196.81666666666663</v>
      </c>
      <c r="G118" s="118">
        <v>195.93333333333328</v>
      </c>
      <c r="H118" s="118">
        <v>200.5333333333333</v>
      </c>
      <c r="I118" s="118">
        <v>201.41666666666669</v>
      </c>
      <c r="J118" s="118">
        <v>202.83333333333331</v>
      </c>
      <c r="K118" s="117">
        <v>200</v>
      </c>
      <c r="L118" s="117">
        <v>197.7</v>
      </c>
      <c r="M118" s="117">
        <v>0.34438000000000002</v>
      </c>
    </row>
    <row r="119" spans="1:13">
      <c r="A119" s="65">
        <v>110</v>
      </c>
      <c r="B119" s="117" t="s">
        <v>1861</v>
      </c>
      <c r="C119" s="120">
        <v>613.75</v>
      </c>
      <c r="D119" s="118">
        <v>620.51666666666665</v>
      </c>
      <c r="E119" s="118">
        <v>603.48333333333335</v>
      </c>
      <c r="F119" s="118">
        <v>593.2166666666667</v>
      </c>
      <c r="G119" s="118">
        <v>576.18333333333339</v>
      </c>
      <c r="H119" s="118">
        <v>630.7833333333333</v>
      </c>
      <c r="I119" s="118">
        <v>647.81666666666661</v>
      </c>
      <c r="J119" s="118">
        <v>658.08333333333326</v>
      </c>
      <c r="K119" s="117">
        <v>637.54999999999995</v>
      </c>
      <c r="L119" s="117">
        <v>610.25</v>
      </c>
      <c r="M119" s="117">
        <v>7.7925199999999997</v>
      </c>
    </row>
    <row r="120" spans="1:13">
      <c r="A120" s="65">
        <v>111</v>
      </c>
      <c r="B120" s="117" t="s">
        <v>670</v>
      </c>
      <c r="C120" s="120">
        <v>21.05</v>
      </c>
      <c r="D120" s="118">
        <v>21.25</v>
      </c>
      <c r="E120" s="118">
        <v>20.55</v>
      </c>
      <c r="F120" s="118">
        <v>20.05</v>
      </c>
      <c r="G120" s="118">
        <v>19.350000000000001</v>
      </c>
      <c r="H120" s="118">
        <v>21.75</v>
      </c>
      <c r="I120" s="118">
        <v>22.450000000000003</v>
      </c>
      <c r="J120" s="118">
        <v>22.95</v>
      </c>
      <c r="K120" s="117">
        <v>21.95</v>
      </c>
      <c r="L120" s="117">
        <v>20.75</v>
      </c>
      <c r="M120" s="117">
        <v>2.3624499999999999</v>
      </c>
    </row>
    <row r="121" spans="1:13">
      <c r="A121" s="65">
        <v>112</v>
      </c>
      <c r="B121" s="117" t="s">
        <v>2202</v>
      </c>
      <c r="C121" s="120">
        <v>202.85</v>
      </c>
      <c r="D121" s="118">
        <v>205.98333333333335</v>
      </c>
      <c r="E121" s="118">
        <v>198.9666666666667</v>
      </c>
      <c r="F121" s="118">
        <v>195.08333333333334</v>
      </c>
      <c r="G121" s="118">
        <v>188.06666666666669</v>
      </c>
      <c r="H121" s="118">
        <v>209.8666666666667</v>
      </c>
      <c r="I121" s="118">
        <v>216.88333333333335</v>
      </c>
      <c r="J121" s="118">
        <v>220.76666666666671</v>
      </c>
      <c r="K121" s="117">
        <v>213</v>
      </c>
      <c r="L121" s="117">
        <v>202.1</v>
      </c>
      <c r="M121" s="117">
        <v>2.3380800000000002</v>
      </c>
    </row>
    <row r="122" spans="1:13">
      <c r="A122" s="65">
        <v>113</v>
      </c>
      <c r="B122" s="117" t="s">
        <v>365</v>
      </c>
      <c r="C122" s="120">
        <v>200.9</v>
      </c>
      <c r="D122" s="118">
        <v>200.29999999999998</v>
      </c>
      <c r="E122" s="118">
        <v>198.24999999999997</v>
      </c>
      <c r="F122" s="118">
        <v>195.6</v>
      </c>
      <c r="G122" s="118">
        <v>193.54999999999998</v>
      </c>
      <c r="H122" s="118">
        <v>202.94999999999996</v>
      </c>
      <c r="I122" s="118">
        <v>204.99999999999997</v>
      </c>
      <c r="J122" s="118">
        <v>207.64999999999995</v>
      </c>
      <c r="K122" s="117">
        <v>202.35</v>
      </c>
      <c r="L122" s="117">
        <v>197.65</v>
      </c>
      <c r="M122" s="117">
        <v>13.09028</v>
      </c>
    </row>
    <row r="123" spans="1:13">
      <c r="A123" s="65">
        <v>114</v>
      </c>
      <c r="B123" s="117" t="s">
        <v>673</v>
      </c>
      <c r="C123" s="120">
        <v>450.65</v>
      </c>
      <c r="D123" s="118">
        <v>446.40000000000003</v>
      </c>
      <c r="E123" s="118">
        <v>434.80000000000007</v>
      </c>
      <c r="F123" s="118">
        <v>418.95000000000005</v>
      </c>
      <c r="G123" s="118">
        <v>407.35000000000008</v>
      </c>
      <c r="H123" s="118">
        <v>462.25000000000006</v>
      </c>
      <c r="I123" s="118">
        <v>473.85000000000008</v>
      </c>
      <c r="J123" s="118">
        <v>489.70000000000005</v>
      </c>
      <c r="K123" s="117">
        <v>458</v>
      </c>
      <c r="L123" s="117">
        <v>430.55</v>
      </c>
      <c r="M123" s="117">
        <v>1.4273</v>
      </c>
    </row>
    <row r="124" spans="1:13">
      <c r="A124" s="65">
        <v>115</v>
      </c>
      <c r="B124" s="117" t="s">
        <v>676</v>
      </c>
      <c r="C124" s="120">
        <v>136.19999999999999</v>
      </c>
      <c r="D124" s="118">
        <v>137.06666666666663</v>
      </c>
      <c r="E124" s="118">
        <v>134.53333333333327</v>
      </c>
      <c r="F124" s="118">
        <v>132.86666666666665</v>
      </c>
      <c r="G124" s="118">
        <v>130.33333333333329</v>
      </c>
      <c r="H124" s="118">
        <v>138.73333333333326</v>
      </c>
      <c r="I124" s="118">
        <v>141.26666666666662</v>
      </c>
      <c r="J124" s="118">
        <v>142.93333333333325</v>
      </c>
      <c r="K124" s="117">
        <v>139.6</v>
      </c>
      <c r="L124" s="117">
        <v>135.4</v>
      </c>
      <c r="M124" s="117">
        <v>1.28132</v>
      </c>
    </row>
    <row r="125" spans="1:13">
      <c r="A125" s="65">
        <v>116</v>
      </c>
      <c r="B125" s="117" t="s">
        <v>680</v>
      </c>
      <c r="C125" s="120">
        <v>247.35</v>
      </c>
      <c r="D125" s="118">
        <v>249.6</v>
      </c>
      <c r="E125" s="118">
        <v>243.75</v>
      </c>
      <c r="F125" s="118">
        <v>240.15</v>
      </c>
      <c r="G125" s="118">
        <v>234.3</v>
      </c>
      <c r="H125" s="118">
        <v>253.2</v>
      </c>
      <c r="I125" s="118">
        <v>259.04999999999995</v>
      </c>
      <c r="J125" s="118">
        <v>262.64999999999998</v>
      </c>
      <c r="K125" s="117">
        <v>255.45</v>
      </c>
      <c r="L125" s="117">
        <v>246</v>
      </c>
      <c r="M125" s="117">
        <v>7.0050299999999996</v>
      </c>
    </row>
    <row r="126" spans="1:13">
      <c r="A126" s="65">
        <v>117</v>
      </c>
      <c r="B126" s="117" t="s">
        <v>682</v>
      </c>
      <c r="C126" s="120">
        <v>72.5</v>
      </c>
      <c r="D126" s="118">
        <v>73.516666666666666</v>
      </c>
      <c r="E126" s="118">
        <v>71.033333333333331</v>
      </c>
      <c r="F126" s="118">
        <v>69.566666666666663</v>
      </c>
      <c r="G126" s="118">
        <v>67.083333333333329</v>
      </c>
      <c r="H126" s="118">
        <v>74.983333333333334</v>
      </c>
      <c r="I126" s="118">
        <v>77.466666666666654</v>
      </c>
      <c r="J126" s="118">
        <v>78.933333333333337</v>
      </c>
      <c r="K126" s="117">
        <v>76</v>
      </c>
      <c r="L126" s="117">
        <v>72.05</v>
      </c>
      <c r="M126" s="117">
        <v>0.28256999999999999</v>
      </c>
    </row>
    <row r="127" spans="1:13">
      <c r="A127" s="65">
        <v>118</v>
      </c>
      <c r="B127" s="117" t="s">
        <v>231</v>
      </c>
      <c r="C127" s="120">
        <v>127.9</v>
      </c>
      <c r="D127" s="118">
        <v>128.63333333333335</v>
      </c>
      <c r="E127" s="118">
        <v>125.9666666666667</v>
      </c>
      <c r="F127" s="118">
        <v>124.03333333333335</v>
      </c>
      <c r="G127" s="118">
        <v>121.36666666666669</v>
      </c>
      <c r="H127" s="118">
        <v>130.56666666666672</v>
      </c>
      <c r="I127" s="118">
        <v>133.23333333333341</v>
      </c>
      <c r="J127" s="118">
        <v>135.16666666666671</v>
      </c>
      <c r="K127" s="117">
        <v>131.30000000000001</v>
      </c>
      <c r="L127" s="117">
        <v>126.7</v>
      </c>
      <c r="M127" s="117">
        <v>158.31063</v>
      </c>
    </row>
    <row r="128" spans="1:13">
      <c r="A128" s="65">
        <v>119</v>
      </c>
      <c r="B128" s="117" t="s">
        <v>61</v>
      </c>
      <c r="C128" s="120">
        <v>37.65</v>
      </c>
      <c r="D128" s="118">
        <v>37.93333333333333</v>
      </c>
      <c r="E128" s="118">
        <v>36.916666666666657</v>
      </c>
      <c r="F128" s="118">
        <v>36.18333333333333</v>
      </c>
      <c r="G128" s="118">
        <v>35.166666666666657</v>
      </c>
      <c r="H128" s="118">
        <v>38.666666666666657</v>
      </c>
      <c r="I128" s="118">
        <v>39.683333333333323</v>
      </c>
      <c r="J128" s="118">
        <v>40.416666666666657</v>
      </c>
      <c r="K128" s="117">
        <v>38.950000000000003</v>
      </c>
      <c r="L128" s="117">
        <v>37.200000000000003</v>
      </c>
      <c r="M128" s="117">
        <v>81.461820000000003</v>
      </c>
    </row>
    <row r="129" spans="1:13">
      <c r="A129" s="65">
        <v>120</v>
      </c>
      <c r="B129" s="117" t="s">
        <v>62</v>
      </c>
      <c r="C129" s="120">
        <v>1667</v>
      </c>
      <c r="D129" s="118">
        <v>1680.2166666666665</v>
      </c>
      <c r="E129" s="118">
        <v>1648.1833333333329</v>
      </c>
      <c r="F129" s="118">
        <v>1629.3666666666666</v>
      </c>
      <c r="G129" s="118">
        <v>1597.333333333333</v>
      </c>
      <c r="H129" s="118">
        <v>1699.0333333333328</v>
      </c>
      <c r="I129" s="118">
        <v>1731.0666666666662</v>
      </c>
      <c r="J129" s="118">
        <v>1749.8833333333328</v>
      </c>
      <c r="K129" s="117">
        <v>1712.25</v>
      </c>
      <c r="L129" s="117">
        <v>1661.4</v>
      </c>
      <c r="M129" s="117">
        <v>6.3951599999999997</v>
      </c>
    </row>
    <row r="130" spans="1:13">
      <c r="A130" s="65">
        <v>121</v>
      </c>
      <c r="B130" s="117" t="s">
        <v>2182</v>
      </c>
      <c r="C130" s="120">
        <v>2503.0500000000002</v>
      </c>
      <c r="D130" s="118">
        <v>2521</v>
      </c>
      <c r="E130" s="118">
        <v>2482.0500000000002</v>
      </c>
      <c r="F130" s="118">
        <v>2461.0500000000002</v>
      </c>
      <c r="G130" s="118">
        <v>2422.1000000000004</v>
      </c>
      <c r="H130" s="118">
        <v>2542</v>
      </c>
      <c r="I130" s="118">
        <v>2580.9499999999998</v>
      </c>
      <c r="J130" s="118">
        <v>2601.9499999999998</v>
      </c>
      <c r="K130" s="117">
        <v>2559.9499999999998</v>
      </c>
      <c r="L130" s="117">
        <v>2500</v>
      </c>
      <c r="M130" s="117">
        <v>4.7719999999999999E-2</v>
      </c>
    </row>
    <row r="131" spans="1:13">
      <c r="A131" s="65">
        <v>122</v>
      </c>
      <c r="B131" s="117" t="s">
        <v>63</v>
      </c>
      <c r="C131" s="120">
        <v>192.15</v>
      </c>
      <c r="D131" s="118">
        <v>192.36666666666667</v>
      </c>
      <c r="E131" s="118">
        <v>189.78333333333336</v>
      </c>
      <c r="F131" s="118">
        <v>187.41666666666669</v>
      </c>
      <c r="G131" s="118">
        <v>184.83333333333337</v>
      </c>
      <c r="H131" s="118">
        <v>194.73333333333335</v>
      </c>
      <c r="I131" s="118">
        <v>197.31666666666666</v>
      </c>
      <c r="J131" s="118">
        <v>199.68333333333334</v>
      </c>
      <c r="K131" s="117">
        <v>194.95</v>
      </c>
      <c r="L131" s="117">
        <v>190</v>
      </c>
      <c r="M131" s="117">
        <v>161.27714</v>
      </c>
    </row>
    <row r="132" spans="1:13">
      <c r="A132" s="65">
        <v>123</v>
      </c>
      <c r="B132" s="117" t="s">
        <v>2013</v>
      </c>
      <c r="C132" s="120">
        <v>1501.4</v>
      </c>
      <c r="D132" s="118">
        <v>1508.7333333333333</v>
      </c>
      <c r="E132" s="118">
        <v>1487.4666666666667</v>
      </c>
      <c r="F132" s="118">
        <v>1473.5333333333333</v>
      </c>
      <c r="G132" s="118">
        <v>1452.2666666666667</v>
      </c>
      <c r="H132" s="118">
        <v>1522.6666666666667</v>
      </c>
      <c r="I132" s="118">
        <v>1543.9333333333336</v>
      </c>
      <c r="J132" s="118">
        <v>1557.8666666666668</v>
      </c>
      <c r="K132" s="117">
        <v>1530</v>
      </c>
      <c r="L132" s="117">
        <v>1494.8</v>
      </c>
      <c r="M132" s="117">
        <v>6.9611499999999999</v>
      </c>
    </row>
    <row r="133" spans="1:13">
      <c r="A133" s="65">
        <v>124</v>
      </c>
      <c r="B133" s="117" t="s">
        <v>700</v>
      </c>
      <c r="C133" s="120">
        <v>423</v>
      </c>
      <c r="D133" s="118">
        <v>425.4666666666667</v>
      </c>
      <c r="E133" s="118">
        <v>418.03333333333342</v>
      </c>
      <c r="F133" s="118">
        <v>413.06666666666672</v>
      </c>
      <c r="G133" s="118">
        <v>405.63333333333344</v>
      </c>
      <c r="H133" s="118">
        <v>430.43333333333339</v>
      </c>
      <c r="I133" s="118">
        <v>437.86666666666667</v>
      </c>
      <c r="J133" s="118">
        <v>442.83333333333337</v>
      </c>
      <c r="K133" s="117">
        <v>432.9</v>
      </c>
      <c r="L133" s="117">
        <v>420.5</v>
      </c>
      <c r="M133" s="117">
        <v>1.6164799999999999</v>
      </c>
    </row>
    <row r="134" spans="1:13">
      <c r="A134" s="65">
        <v>125</v>
      </c>
      <c r="B134" s="117" t="s">
        <v>64</v>
      </c>
      <c r="C134" s="120">
        <v>2655.85</v>
      </c>
      <c r="D134" s="118">
        <v>2670.15</v>
      </c>
      <c r="E134" s="118">
        <v>2630.3</v>
      </c>
      <c r="F134" s="118">
        <v>2604.75</v>
      </c>
      <c r="G134" s="118">
        <v>2564.9</v>
      </c>
      <c r="H134" s="118">
        <v>2695.7000000000003</v>
      </c>
      <c r="I134" s="118">
        <v>2735.5499999999997</v>
      </c>
      <c r="J134" s="118">
        <v>2761.1000000000004</v>
      </c>
      <c r="K134" s="117">
        <v>2710</v>
      </c>
      <c r="L134" s="117">
        <v>2644.6</v>
      </c>
      <c r="M134" s="117">
        <v>7.0407799999999998</v>
      </c>
    </row>
    <row r="135" spans="1:13">
      <c r="A135" s="65">
        <v>126</v>
      </c>
      <c r="B135" s="117" t="s">
        <v>705</v>
      </c>
      <c r="C135" s="120">
        <v>1101.55</v>
      </c>
      <c r="D135" s="118">
        <v>1102.8833333333334</v>
      </c>
      <c r="E135" s="118">
        <v>1091.7666666666669</v>
      </c>
      <c r="F135" s="118">
        <v>1081.9833333333333</v>
      </c>
      <c r="G135" s="118">
        <v>1070.8666666666668</v>
      </c>
      <c r="H135" s="118">
        <v>1112.666666666667</v>
      </c>
      <c r="I135" s="118">
        <v>1123.7833333333333</v>
      </c>
      <c r="J135" s="118">
        <v>1133.5666666666671</v>
      </c>
      <c r="K135" s="117">
        <v>1114</v>
      </c>
      <c r="L135" s="117">
        <v>1093.0999999999999</v>
      </c>
      <c r="M135" s="117">
        <v>0.44257000000000002</v>
      </c>
    </row>
    <row r="136" spans="1:13">
      <c r="A136" s="65">
        <v>127</v>
      </c>
      <c r="B136" s="117" t="s">
        <v>706</v>
      </c>
      <c r="C136" s="120">
        <v>182.45</v>
      </c>
      <c r="D136" s="118">
        <v>180.85</v>
      </c>
      <c r="E136" s="118">
        <v>176.2</v>
      </c>
      <c r="F136" s="118">
        <v>169.95</v>
      </c>
      <c r="G136" s="118">
        <v>165.29999999999998</v>
      </c>
      <c r="H136" s="118">
        <v>187.1</v>
      </c>
      <c r="I136" s="118">
        <v>191.75000000000003</v>
      </c>
      <c r="J136" s="118">
        <v>198</v>
      </c>
      <c r="K136" s="117">
        <v>185.5</v>
      </c>
      <c r="L136" s="117">
        <v>174.6</v>
      </c>
      <c r="M136" s="117">
        <v>36.789740000000002</v>
      </c>
    </row>
    <row r="137" spans="1:13">
      <c r="A137" s="65">
        <v>128</v>
      </c>
      <c r="B137" s="117" t="s">
        <v>65</v>
      </c>
      <c r="C137" s="120">
        <v>22777.25</v>
      </c>
      <c r="D137" s="118">
        <v>22712.416666666668</v>
      </c>
      <c r="E137" s="118">
        <v>22526.833333333336</v>
      </c>
      <c r="F137" s="118">
        <v>22276.416666666668</v>
      </c>
      <c r="G137" s="118">
        <v>22090.833333333336</v>
      </c>
      <c r="H137" s="118">
        <v>22962.833333333336</v>
      </c>
      <c r="I137" s="118">
        <v>23148.416666666672</v>
      </c>
      <c r="J137" s="118">
        <v>23398.833333333336</v>
      </c>
      <c r="K137" s="117">
        <v>22898</v>
      </c>
      <c r="L137" s="117">
        <v>22462</v>
      </c>
      <c r="M137" s="117">
        <v>1.4616800000000001</v>
      </c>
    </row>
    <row r="138" spans="1:13">
      <c r="A138" s="65">
        <v>129</v>
      </c>
      <c r="B138" s="117" t="s">
        <v>707</v>
      </c>
      <c r="C138" s="120">
        <v>215</v>
      </c>
      <c r="D138" s="118">
        <v>216.68333333333331</v>
      </c>
      <c r="E138" s="118">
        <v>211.36666666666662</v>
      </c>
      <c r="F138" s="118">
        <v>207.73333333333332</v>
      </c>
      <c r="G138" s="118">
        <v>202.41666666666663</v>
      </c>
      <c r="H138" s="118">
        <v>220.31666666666661</v>
      </c>
      <c r="I138" s="118">
        <v>225.63333333333327</v>
      </c>
      <c r="J138" s="118">
        <v>229.26666666666659</v>
      </c>
      <c r="K138" s="117">
        <v>222</v>
      </c>
      <c r="L138" s="117">
        <v>213.05</v>
      </c>
      <c r="M138" s="117">
        <v>2.4692400000000001</v>
      </c>
    </row>
    <row r="139" spans="1:13">
      <c r="A139" s="65">
        <v>130</v>
      </c>
      <c r="B139" s="117" t="s">
        <v>708</v>
      </c>
      <c r="C139" s="120">
        <v>202.75</v>
      </c>
      <c r="D139" s="118">
        <v>203.9</v>
      </c>
      <c r="E139" s="118">
        <v>199.20000000000002</v>
      </c>
      <c r="F139" s="118">
        <v>195.65</v>
      </c>
      <c r="G139" s="118">
        <v>190.95000000000002</v>
      </c>
      <c r="H139" s="118">
        <v>207.45000000000002</v>
      </c>
      <c r="I139" s="118">
        <v>212.15</v>
      </c>
      <c r="J139" s="118">
        <v>215.70000000000002</v>
      </c>
      <c r="K139" s="117">
        <v>208.6</v>
      </c>
      <c r="L139" s="117">
        <v>200.35</v>
      </c>
      <c r="M139" s="117">
        <v>3.1482100000000002</v>
      </c>
    </row>
    <row r="140" spans="1:13">
      <c r="A140" s="65">
        <v>131</v>
      </c>
      <c r="B140" s="117" t="s">
        <v>195</v>
      </c>
      <c r="C140" s="120">
        <v>399.85</v>
      </c>
      <c r="D140" s="118">
        <v>400.43333333333334</v>
      </c>
      <c r="E140" s="118">
        <v>397.41666666666669</v>
      </c>
      <c r="F140" s="118">
        <v>394.98333333333335</v>
      </c>
      <c r="G140" s="118">
        <v>391.9666666666667</v>
      </c>
      <c r="H140" s="118">
        <v>402.86666666666667</v>
      </c>
      <c r="I140" s="118">
        <v>405.88333333333333</v>
      </c>
      <c r="J140" s="118">
        <v>408.31666666666666</v>
      </c>
      <c r="K140" s="117">
        <v>403.45</v>
      </c>
      <c r="L140" s="117">
        <v>398</v>
      </c>
      <c r="M140" s="117">
        <v>3.9761600000000001</v>
      </c>
    </row>
    <row r="141" spans="1:13">
      <c r="A141" s="65">
        <v>132</v>
      </c>
      <c r="B141" s="117" t="s">
        <v>1908</v>
      </c>
      <c r="C141" s="120">
        <v>1158</v>
      </c>
      <c r="D141" s="118">
        <v>1161.4833333333333</v>
      </c>
      <c r="E141" s="118">
        <v>1148.2166666666667</v>
      </c>
      <c r="F141" s="118">
        <v>1138.4333333333334</v>
      </c>
      <c r="G141" s="118">
        <v>1125.1666666666667</v>
      </c>
      <c r="H141" s="118">
        <v>1171.2666666666667</v>
      </c>
      <c r="I141" s="118">
        <v>1184.5333333333335</v>
      </c>
      <c r="J141" s="118">
        <v>1194.3166666666666</v>
      </c>
      <c r="K141" s="117">
        <v>1174.75</v>
      </c>
      <c r="L141" s="117">
        <v>1151.7</v>
      </c>
      <c r="M141" s="117">
        <v>1.7988200000000001</v>
      </c>
    </row>
    <row r="142" spans="1:13">
      <c r="A142" s="65">
        <v>133</v>
      </c>
      <c r="B142" s="117" t="s">
        <v>66</v>
      </c>
      <c r="C142" s="120">
        <v>112.9</v>
      </c>
      <c r="D142" s="118">
        <v>113.3</v>
      </c>
      <c r="E142" s="118">
        <v>111.94999999999999</v>
      </c>
      <c r="F142" s="118">
        <v>110.99999999999999</v>
      </c>
      <c r="G142" s="118">
        <v>109.64999999999998</v>
      </c>
      <c r="H142" s="118">
        <v>114.25</v>
      </c>
      <c r="I142" s="118">
        <v>115.6</v>
      </c>
      <c r="J142" s="118">
        <v>116.55000000000001</v>
      </c>
      <c r="K142" s="117">
        <v>114.65</v>
      </c>
      <c r="L142" s="117">
        <v>112.35</v>
      </c>
      <c r="M142" s="117">
        <v>16.576699999999999</v>
      </c>
    </row>
    <row r="143" spans="1:13">
      <c r="A143" s="65">
        <v>134</v>
      </c>
      <c r="B143" s="117" t="s">
        <v>721</v>
      </c>
      <c r="C143" s="120">
        <v>135.75</v>
      </c>
      <c r="D143" s="118">
        <v>135.20000000000002</v>
      </c>
      <c r="E143" s="118">
        <v>133.05000000000004</v>
      </c>
      <c r="F143" s="118">
        <v>130.35000000000002</v>
      </c>
      <c r="G143" s="118">
        <v>128.20000000000005</v>
      </c>
      <c r="H143" s="118">
        <v>137.90000000000003</v>
      </c>
      <c r="I143" s="118">
        <v>140.05000000000001</v>
      </c>
      <c r="J143" s="118">
        <v>142.75000000000003</v>
      </c>
      <c r="K143" s="117">
        <v>137.35</v>
      </c>
      <c r="L143" s="117">
        <v>132.5</v>
      </c>
      <c r="M143" s="117">
        <v>35.385750000000002</v>
      </c>
    </row>
    <row r="144" spans="1:13">
      <c r="A144" s="65">
        <v>135</v>
      </c>
      <c r="B144" s="117" t="s">
        <v>2089</v>
      </c>
      <c r="C144" s="120">
        <v>655</v>
      </c>
      <c r="D144" s="118">
        <v>654.61666666666667</v>
      </c>
      <c r="E144" s="118">
        <v>649.23333333333335</v>
      </c>
      <c r="F144" s="118">
        <v>643.4666666666667</v>
      </c>
      <c r="G144" s="118">
        <v>638.08333333333337</v>
      </c>
      <c r="H144" s="118">
        <v>660.38333333333333</v>
      </c>
      <c r="I144" s="118">
        <v>665.76666666666677</v>
      </c>
      <c r="J144" s="118">
        <v>671.5333333333333</v>
      </c>
      <c r="K144" s="117">
        <v>660</v>
      </c>
      <c r="L144" s="117">
        <v>648.85</v>
      </c>
      <c r="M144" s="117">
        <v>0.16008</v>
      </c>
    </row>
    <row r="145" spans="1:13">
      <c r="A145" s="65">
        <v>136</v>
      </c>
      <c r="B145" s="117" t="s">
        <v>723</v>
      </c>
      <c r="C145" s="120">
        <v>85.1</v>
      </c>
      <c r="D145" s="118">
        <v>85.850000000000009</v>
      </c>
      <c r="E145" s="118">
        <v>84.000000000000014</v>
      </c>
      <c r="F145" s="118">
        <v>82.9</v>
      </c>
      <c r="G145" s="118">
        <v>81.050000000000011</v>
      </c>
      <c r="H145" s="118">
        <v>86.950000000000017</v>
      </c>
      <c r="I145" s="118">
        <v>88.800000000000011</v>
      </c>
      <c r="J145" s="118">
        <v>89.90000000000002</v>
      </c>
      <c r="K145" s="117">
        <v>87.7</v>
      </c>
      <c r="L145" s="117">
        <v>84.75</v>
      </c>
      <c r="M145" s="117">
        <v>8.4235600000000002</v>
      </c>
    </row>
    <row r="146" spans="1:13">
      <c r="A146" s="65">
        <v>137</v>
      </c>
      <c r="B146" s="117" t="s">
        <v>727</v>
      </c>
      <c r="C146" s="120">
        <v>788</v>
      </c>
      <c r="D146" s="118">
        <v>790.56666666666661</v>
      </c>
      <c r="E146" s="118">
        <v>779.93333333333317</v>
      </c>
      <c r="F146" s="118">
        <v>771.86666666666656</v>
      </c>
      <c r="G146" s="118">
        <v>761.23333333333312</v>
      </c>
      <c r="H146" s="118">
        <v>798.63333333333321</v>
      </c>
      <c r="I146" s="118">
        <v>809.26666666666665</v>
      </c>
      <c r="J146" s="118">
        <v>817.33333333333326</v>
      </c>
      <c r="K146" s="117">
        <v>801.2</v>
      </c>
      <c r="L146" s="117">
        <v>782.5</v>
      </c>
      <c r="M146" s="117">
        <v>26.040769999999998</v>
      </c>
    </row>
    <row r="147" spans="1:13">
      <c r="A147" s="65">
        <v>138</v>
      </c>
      <c r="B147" s="117" t="s">
        <v>733</v>
      </c>
      <c r="C147" s="120">
        <v>206.85</v>
      </c>
      <c r="D147" s="118">
        <v>208.4666666666667</v>
      </c>
      <c r="E147" s="118">
        <v>204.43333333333339</v>
      </c>
      <c r="F147" s="118">
        <v>202.01666666666671</v>
      </c>
      <c r="G147" s="118">
        <v>197.98333333333341</v>
      </c>
      <c r="H147" s="118">
        <v>210.88333333333338</v>
      </c>
      <c r="I147" s="118">
        <v>214.91666666666669</v>
      </c>
      <c r="J147" s="118">
        <v>217.33333333333337</v>
      </c>
      <c r="K147" s="117">
        <v>212.5</v>
      </c>
      <c r="L147" s="117">
        <v>206.05</v>
      </c>
      <c r="M147" s="117">
        <v>7.4792699999999996</v>
      </c>
    </row>
    <row r="148" spans="1:13">
      <c r="A148" s="65">
        <v>139</v>
      </c>
      <c r="B148" s="117" t="s">
        <v>67</v>
      </c>
      <c r="C148" s="120">
        <v>230.5</v>
      </c>
      <c r="D148" s="118">
        <v>230.63333333333333</v>
      </c>
      <c r="E148" s="118">
        <v>228.01666666666665</v>
      </c>
      <c r="F148" s="118">
        <v>225.53333333333333</v>
      </c>
      <c r="G148" s="118">
        <v>222.91666666666666</v>
      </c>
      <c r="H148" s="118">
        <v>233.11666666666665</v>
      </c>
      <c r="I148" s="118">
        <v>235.73333333333332</v>
      </c>
      <c r="J148" s="118">
        <v>238.21666666666664</v>
      </c>
      <c r="K148" s="117">
        <v>233.25</v>
      </c>
      <c r="L148" s="117">
        <v>228.15</v>
      </c>
      <c r="M148" s="117">
        <v>20.841090000000001</v>
      </c>
    </row>
    <row r="149" spans="1:13">
      <c r="A149" s="65">
        <v>140</v>
      </c>
      <c r="B149" s="117" t="s">
        <v>1910</v>
      </c>
      <c r="C149" s="120">
        <v>46.1</v>
      </c>
      <c r="D149" s="118">
        <v>47.033333333333331</v>
      </c>
      <c r="E149" s="118">
        <v>44.666666666666664</v>
      </c>
      <c r="F149" s="118">
        <v>43.233333333333334</v>
      </c>
      <c r="G149" s="118">
        <v>40.866666666666667</v>
      </c>
      <c r="H149" s="118">
        <v>48.466666666666661</v>
      </c>
      <c r="I149" s="118">
        <v>50.833333333333336</v>
      </c>
      <c r="J149" s="118">
        <v>52.266666666666659</v>
      </c>
      <c r="K149" s="117">
        <v>49.4</v>
      </c>
      <c r="L149" s="117">
        <v>45.6</v>
      </c>
      <c r="M149" s="117">
        <v>39.167830000000002</v>
      </c>
    </row>
    <row r="150" spans="1:13">
      <c r="A150" s="65">
        <v>141</v>
      </c>
      <c r="B150" s="117" t="s">
        <v>68</v>
      </c>
      <c r="C150" s="120">
        <v>91.05</v>
      </c>
      <c r="D150" s="118">
        <v>90.516666666666652</v>
      </c>
      <c r="E150" s="118">
        <v>89.433333333333309</v>
      </c>
      <c r="F150" s="118">
        <v>87.816666666666663</v>
      </c>
      <c r="G150" s="118">
        <v>86.73333333333332</v>
      </c>
      <c r="H150" s="118">
        <v>92.133333333333297</v>
      </c>
      <c r="I150" s="118">
        <v>93.21666666666664</v>
      </c>
      <c r="J150" s="118">
        <v>94.833333333333286</v>
      </c>
      <c r="K150" s="117">
        <v>91.6</v>
      </c>
      <c r="L150" s="117">
        <v>88.9</v>
      </c>
      <c r="M150" s="117">
        <v>109.48105</v>
      </c>
    </row>
    <row r="151" spans="1:13">
      <c r="A151" s="65">
        <v>142</v>
      </c>
      <c r="B151" s="117" t="s">
        <v>744</v>
      </c>
      <c r="C151" s="120">
        <v>471.4</v>
      </c>
      <c r="D151" s="118">
        <v>467.95</v>
      </c>
      <c r="E151" s="118">
        <v>460.9</v>
      </c>
      <c r="F151" s="118">
        <v>450.4</v>
      </c>
      <c r="G151" s="118">
        <v>443.34999999999997</v>
      </c>
      <c r="H151" s="118">
        <v>478.45</v>
      </c>
      <c r="I151" s="118">
        <v>485.50000000000006</v>
      </c>
      <c r="J151" s="118">
        <v>496</v>
      </c>
      <c r="K151" s="117">
        <v>475</v>
      </c>
      <c r="L151" s="117">
        <v>457.45</v>
      </c>
      <c r="M151" s="117">
        <v>1.7107699999999999</v>
      </c>
    </row>
    <row r="152" spans="1:13">
      <c r="A152" s="65">
        <v>143</v>
      </c>
      <c r="B152" s="117" t="s">
        <v>745</v>
      </c>
      <c r="C152" s="120">
        <v>539.35</v>
      </c>
      <c r="D152" s="118">
        <v>539.88333333333333</v>
      </c>
      <c r="E152" s="118">
        <v>531.81666666666661</v>
      </c>
      <c r="F152" s="118">
        <v>524.2833333333333</v>
      </c>
      <c r="G152" s="118">
        <v>516.21666666666658</v>
      </c>
      <c r="H152" s="118">
        <v>547.41666666666663</v>
      </c>
      <c r="I152" s="118">
        <v>555.48333333333346</v>
      </c>
      <c r="J152" s="118">
        <v>563.01666666666665</v>
      </c>
      <c r="K152" s="117">
        <v>547.95000000000005</v>
      </c>
      <c r="L152" s="117">
        <v>532.35</v>
      </c>
      <c r="M152" s="117">
        <v>0.39267999999999997</v>
      </c>
    </row>
    <row r="153" spans="1:13">
      <c r="A153" s="65">
        <v>144</v>
      </c>
      <c r="B153" s="117" t="s">
        <v>746</v>
      </c>
      <c r="C153" s="120">
        <v>449.4</v>
      </c>
      <c r="D153" s="118">
        <v>448.5</v>
      </c>
      <c r="E153" s="118">
        <v>446</v>
      </c>
      <c r="F153" s="118">
        <v>442.6</v>
      </c>
      <c r="G153" s="118">
        <v>440.1</v>
      </c>
      <c r="H153" s="118">
        <v>451.9</v>
      </c>
      <c r="I153" s="118">
        <v>454.4</v>
      </c>
      <c r="J153" s="118">
        <v>457.79999999999995</v>
      </c>
      <c r="K153" s="117">
        <v>451</v>
      </c>
      <c r="L153" s="117">
        <v>445.1</v>
      </c>
      <c r="M153" s="117">
        <v>1.02841</v>
      </c>
    </row>
    <row r="154" spans="1:13">
      <c r="A154" s="65">
        <v>145</v>
      </c>
      <c r="B154" s="117" t="s">
        <v>753</v>
      </c>
      <c r="C154" s="120">
        <v>44.65</v>
      </c>
      <c r="D154" s="118">
        <v>45.050000000000004</v>
      </c>
      <c r="E154" s="118">
        <v>44.100000000000009</v>
      </c>
      <c r="F154" s="118">
        <v>43.550000000000004</v>
      </c>
      <c r="G154" s="118">
        <v>42.600000000000009</v>
      </c>
      <c r="H154" s="118">
        <v>45.600000000000009</v>
      </c>
      <c r="I154" s="118">
        <v>46.550000000000011</v>
      </c>
      <c r="J154" s="118">
        <v>47.100000000000009</v>
      </c>
      <c r="K154" s="117">
        <v>46</v>
      </c>
      <c r="L154" s="117">
        <v>44.5</v>
      </c>
      <c r="M154" s="117">
        <v>23.705069999999999</v>
      </c>
    </row>
    <row r="155" spans="1:13">
      <c r="A155" s="65">
        <v>146</v>
      </c>
      <c r="B155" s="117" t="s">
        <v>69</v>
      </c>
      <c r="C155" s="120">
        <v>351.6</v>
      </c>
      <c r="D155" s="118">
        <v>352.76666666666665</v>
      </c>
      <c r="E155" s="118">
        <v>347.33333333333331</v>
      </c>
      <c r="F155" s="118">
        <v>343.06666666666666</v>
      </c>
      <c r="G155" s="118">
        <v>337.63333333333333</v>
      </c>
      <c r="H155" s="118">
        <v>357.0333333333333</v>
      </c>
      <c r="I155" s="118">
        <v>362.4666666666667</v>
      </c>
      <c r="J155" s="118">
        <v>366.73333333333329</v>
      </c>
      <c r="K155" s="117">
        <v>358.2</v>
      </c>
      <c r="L155" s="117">
        <v>348.5</v>
      </c>
      <c r="M155" s="117">
        <v>37.497259999999997</v>
      </c>
    </row>
    <row r="156" spans="1:13">
      <c r="A156" s="65">
        <v>147</v>
      </c>
      <c r="B156" s="117" t="s">
        <v>766</v>
      </c>
      <c r="C156" s="120">
        <v>81.05</v>
      </c>
      <c r="D156" s="118">
        <v>81.483333333333334</v>
      </c>
      <c r="E156" s="118">
        <v>80.166666666666671</v>
      </c>
      <c r="F156" s="118">
        <v>79.283333333333331</v>
      </c>
      <c r="G156" s="118">
        <v>77.966666666666669</v>
      </c>
      <c r="H156" s="118">
        <v>82.366666666666674</v>
      </c>
      <c r="I156" s="118">
        <v>83.683333333333337</v>
      </c>
      <c r="J156" s="118">
        <v>84.566666666666677</v>
      </c>
      <c r="K156" s="117">
        <v>82.8</v>
      </c>
      <c r="L156" s="117">
        <v>80.599999999999994</v>
      </c>
      <c r="M156" s="117">
        <v>5.3711799999999998</v>
      </c>
    </row>
    <row r="157" spans="1:13">
      <c r="A157" s="65">
        <v>148</v>
      </c>
      <c r="B157" s="117" t="s">
        <v>377</v>
      </c>
      <c r="C157" s="120">
        <v>124.7</v>
      </c>
      <c r="D157" s="118">
        <v>125.7</v>
      </c>
      <c r="E157" s="118">
        <v>123.15</v>
      </c>
      <c r="F157" s="118">
        <v>121.60000000000001</v>
      </c>
      <c r="G157" s="118">
        <v>119.05000000000001</v>
      </c>
      <c r="H157" s="118">
        <v>127.25</v>
      </c>
      <c r="I157" s="118">
        <v>129.79999999999998</v>
      </c>
      <c r="J157" s="118">
        <v>131.35</v>
      </c>
      <c r="K157" s="117">
        <v>128.25</v>
      </c>
      <c r="L157" s="117">
        <v>124.15</v>
      </c>
      <c r="M157" s="117">
        <v>0.41452</v>
      </c>
    </row>
    <row r="158" spans="1:13">
      <c r="A158" s="65">
        <v>149</v>
      </c>
      <c r="B158" s="117" t="s">
        <v>1885</v>
      </c>
      <c r="C158" s="120">
        <v>840.85</v>
      </c>
      <c r="D158" s="118">
        <v>843.88333333333333</v>
      </c>
      <c r="E158" s="118">
        <v>829.9666666666667</v>
      </c>
      <c r="F158" s="118">
        <v>819.08333333333337</v>
      </c>
      <c r="G158" s="118">
        <v>805.16666666666674</v>
      </c>
      <c r="H158" s="118">
        <v>854.76666666666665</v>
      </c>
      <c r="I158" s="118">
        <v>868.68333333333339</v>
      </c>
      <c r="J158" s="118">
        <v>879.56666666666661</v>
      </c>
      <c r="K158" s="117">
        <v>857.8</v>
      </c>
      <c r="L158" s="117">
        <v>833</v>
      </c>
      <c r="M158" s="117">
        <v>7.1620000000000003E-2</v>
      </c>
    </row>
    <row r="159" spans="1:13">
      <c r="A159" s="65">
        <v>150</v>
      </c>
      <c r="B159" s="117" t="s">
        <v>196</v>
      </c>
      <c r="C159" s="120">
        <v>294.55</v>
      </c>
      <c r="D159" s="118">
        <v>297.55</v>
      </c>
      <c r="E159" s="118">
        <v>290.10000000000002</v>
      </c>
      <c r="F159" s="118">
        <v>285.65000000000003</v>
      </c>
      <c r="G159" s="118">
        <v>278.20000000000005</v>
      </c>
      <c r="H159" s="118">
        <v>302</v>
      </c>
      <c r="I159" s="118">
        <v>309.44999999999993</v>
      </c>
      <c r="J159" s="118">
        <v>313.89999999999998</v>
      </c>
      <c r="K159" s="117">
        <v>305</v>
      </c>
      <c r="L159" s="117">
        <v>293.10000000000002</v>
      </c>
      <c r="M159" s="117">
        <v>0.27494000000000002</v>
      </c>
    </row>
    <row r="160" spans="1:13">
      <c r="A160" s="65">
        <v>151</v>
      </c>
      <c r="B160" s="117" t="s">
        <v>1886</v>
      </c>
      <c r="C160" s="120">
        <v>293.2</v>
      </c>
      <c r="D160" s="118">
        <v>292.33333333333331</v>
      </c>
      <c r="E160" s="118">
        <v>286.86666666666662</v>
      </c>
      <c r="F160" s="118">
        <v>280.5333333333333</v>
      </c>
      <c r="G160" s="118">
        <v>275.06666666666661</v>
      </c>
      <c r="H160" s="118">
        <v>298.66666666666663</v>
      </c>
      <c r="I160" s="118">
        <v>304.13333333333333</v>
      </c>
      <c r="J160" s="118">
        <v>310.46666666666664</v>
      </c>
      <c r="K160" s="117">
        <v>297.8</v>
      </c>
      <c r="L160" s="117">
        <v>286</v>
      </c>
      <c r="M160" s="117">
        <v>0.51280000000000003</v>
      </c>
    </row>
    <row r="161" spans="1:13">
      <c r="A161" s="65">
        <v>152</v>
      </c>
      <c r="B161" s="117" t="s">
        <v>772</v>
      </c>
      <c r="C161" s="120">
        <v>245.45</v>
      </c>
      <c r="D161" s="118">
        <v>245.45000000000002</v>
      </c>
      <c r="E161" s="118">
        <v>242.00000000000003</v>
      </c>
      <c r="F161" s="118">
        <v>238.55</v>
      </c>
      <c r="G161" s="118">
        <v>235.10000000000002</v>
      </c>
      <c r="H161" s="118">
        <v>248.90000000000003</v>
      </c>
      <c r="I161" s="118">
        <v>252.35000000000002</v>
      </c>
      <c r="J161" s="118">
        <v>255.80000000000004</v>
      </c>
      <c r="K161" s="117">
        <v>248.9</v>
      </c>
      <c r="L161" s="117">
        <v>242</v>
      </c>
      <c r="M161" s="117">
        <v>0.84977999999999998</v>
      </c>
    </row>
    <row r="162" spans="1:13">
      <c r="A162" s="65">
        <v>153</v>
      </c>
      <c r="B162" s="117" t="s">
        <v>2239</v>
      </c>
      <c r="C162" s="120">
        <v>257.5</v>
      </c>
      <c r="D162" s="118">
        <v>259.46666666666664</v>
      </c>
      <c r="E162" s="118">
        <v>254.0333333333333</v>
      </c>
      <c r="F162" s="118">
        <v>250.56666666666666</v>
      </c>
      <c r="G162" s="118">
        <v>245.13333333333333</v>
      </c>
      <c r="H162" s="118">
        <v>262.93333333333328</v>
      </c>
      <c r="I162" s="118">
        <v>268.36666666666656</v>
      </c>
      <c r="J162" s="118">
        <v>271.83333333333326</v>
      </c>
      <c r="K162" s="117">
        <v>264.89999999999998</v>
      </c>
      <c r="L162" s="117">
        <v>256</v>
      </c>
      <c r="M162" s="117">
        <v>1.3085599999999999</v>
      </c>
    </row>
    <row r="163" spans="1:13">
      <c r="A163" s="65">
        <v>154</v>
      </c>
      <c r="B163" s="117" t="s">
        <v>776</v>
      </c>
      <c r="C163" s="120">
        <v>6513.15</v>
      </c>
      <c r="D163" s="118">
        <v>6505.7666666666664</v>
      </c>
      <c r="E163" s="118">
        <v>6482.5333333333328</v>
      </c>
      <c r="F163" s="118">
        <v>6451.9166666666661</v>
      </c>
      <c r="G163" s="118">
        <v>6428.6833333333325</v>
      </c>
      <c r="H163" s="118">
        <v>6536.3833333333332</v>
      </c>
      <c r="I163" s="118">
        <v>6559.6166666666668</v>
      </c>
      <c r="J163" s="118">
        <v>6590.2333333333336</v>
      </c>
      <c r="K163" s="117">
        <v>6529</v>
      </c>
      <c r="L163" s="117">
        <v>6475.15</v>
      </c>
      <c r="M163" s="117">
        <v>3.8850000000000003E-2</v>
      </c>
    </row>
    <row r="164" spans="1:13">
      <c r="A164" s="65">
        <v>155</v>
      </c>
      <c r="B164" s="117" t="s">
        <v>782</v>
      </c>
      <c r="C164" s="120">
        <v>1314.95</v>
      </c>
      <c r="D164" s="118">
        <v>1317.1333333333332</v>
      </c>
      <c r="E164" s="118">
        <v>1306.2666666666664</v>
      </c>
      <c r="F164" s="118">
        <v>1297.5833333333333</v>
      </c>
      <c r="G164" s="118">
        <v>1286.7166666666665</v>
      </c>
      <c r="H164" s="118">
        <v>1325.8166666666664</v>
      </c>
      <c r="I164" s="118">
        <v>1336.6833333333332</v>
      </c>
      <c r="J164" s="118">
        <v>1345.3666666666663</v>
      </c>
      <c r="K164" s="117">
        <v>1328</v>
      </c>
      <c r="L164" s="117">
        <v>1308.45</v>
      </c>
      <c r="M164" s="117">
        <v>0.17669000000000001</v>
      </c>
    </row>
    <row r="165" spans="1:13">
      <c r="A165" s="65">
        <v>156</v>
      </c>
      <c r="B165" s="117" t="s">
        <v>70</v>
      </c>
      <c r="C165" s="120">
        <v>632.35</v>
      </c>
      <c r="D165" s="118">
        <v>636</v>
      </c>
      <c r="E165" s="118">
        <v>626.35</v>
      </c>
      <c r="F165" s="118">
        <v>620.35</v>
      </c>
      <c r="G165" s="118">
        <v>610.70000000000005</v>
      </c>
      <c r="H165" s="118">
        <v>642</v>
      </c>
      <c r="I165" s="118">
        <v>651.65000000000009</v>
      </c>
      <c r="J165" s="118">
        <v>657.65</v>
      </c>
      <c r="K165" s="117">
        <v>645.65</v>
      </c>
      <c r="L165" s="117">
        <v>630</v>
      </c>
      <c r="M165" s="117">
        <v>7.1367700000000003</v>
      </c>
    </row>
    <row r="166" spans="1:13">
      <c r="A166" s="65">
        <v>157</v>
      </c>
      <c r="B166" s="117" t="s">
        <v>789</v>
      </c>
      <c r="C166" s="120">
        <v>87.7</v>
      </c>
      <c r="D166" s="118">
        <v>89.133333333333326</v>
      </c>
      <c r="E166" s="118">
        <v>85.816666666666649</v>
      </c>
      <c r="F166" s="118">
        <v>83.933333333333323</v>
      </c>
      <c r="G166" s="118">
        <v>80.616666666666646</v>
      </c>
      <c r="H166" s="118">
        <v>91.016666666666652</v>
      </c>
      <c r="I166" s="118">
        <v>94.333333333333314</v>
      </c>
      <c r="J166" s="118">
        <v>96.216666666666654</v>
      </c>
      <c r="K166" s="117">
        <v>92.45</v>
      </c>
      <c r="L166" s="117">
        <v>87.25</v>
      </c>
      <c r="M166" s="117">
        <v>4.1215999999999999</v>
      </c>
    </row>
    <row r="167" spans="1:13">
      <c r="A167" s="65">
        <v>158</v>
      </c>
      <c r="B167" s="117" t="s">
        <v>71</v>
      </c>
      <c r="C167" s="120">
        <v>16.95</v>
      </c>
      <c r="D167" s="118">
        <v>16.983333333333334</v>
      </c>
      <c r="E167" s="118">
        <v>16.766666666666669</v>
      </c>
      <c r="F167" s="118">
        <v>16.583333333333336</v>
      </c>
      <c r="G167" s="118">
        <v>16.366666666666671</v>
      </c>
      <c r="H167" s="118">
        <v>17.166666666666668</v>
      </c>
      <c r="I167" s="118">
        <v>17.383333333333336</v>
      </c>
      <c r="J167" s="118">
        <v>17.566666666666666</v>
      </c>
      <c r="K167" s="117">
        <v>17.2</v>
      </c>
      <c r="L167" s="117">
        <v>16.8</v>
      </c>
      <c r="M167" s="117">
        <v>109.33698</v>
      </c>
    </row>
    <row r="168" spans="1:13">
      <c r="A168" s="65">
        <v>159</v>
      </c>
      <c r="B168" s="117" t="s">
        <v>792</v>
      </c>
      <c r="C168" s="120">
        <v>309.55</v>
      </c>
      <c r="D168" s="118">
        <v>310.16666666666669</v>
      </c>
      <c r="E168" s="118">
        <v>305.98333333333335</v>
      </c>
      <c r="F168" s="118">
        <v>302.41666666666669</v>
      </c>
      <c r="G168" s="118">
        <v>298.23333333333335</v>
      </c>
      <c r="H168" s="118">
        <v>313.73333333333335</v>
      </c>
      <c r="I168" s="118">
        <v>317.91666666666663</v>
      </c>
      <c r="J168" s="118">
        <v>321.48333333333335</v>
      </c>
      <c r="K168" s="117">
        <v>314.35000000000002</v>
      </c>
      <c r="L168" s="117">
        <v>306.60000000000002</v>
      </c>
      <c r="M168" s="117">
        <v>6.4076700000000004</v>
      </c>
    </row>
    <row r="169" spans="1:13">
      <c r="A169" s="65">
        <v>160</v>
      </c>
      <c r="B169" s="117" t="s">
        <v>796</v>
      </c>
      <c r="C169" s="120">
        <v>1064.2</v>
      </c>
      <c r="D169" s="118">
        <v>1061.95</v>
      </c>
      <c r="E169" s="118">
        <v>1033.9000000000001</v>
      </c>
      <c r="F169" s="118">
        <v>1003.6000000000001</v>
      </c>
      <c r="G169" s="118">
        <v>975.55000000000018</v>
      </c>
      <c r="H169" s="118">
        <v>1092.25</v>
      </c>
      <c r="I169" s="118">
        <v>1120.2999999999997</v>
      </c>
      <c r="J169" s="118">
        <v>1150.5999999999999</v>
      </c>
      <c r="K169" s="117">
        <v>1090</v>
      </c>
      <c r="L169" s="117">
        <v>1031.6500000000001</v>
      </c>
      <c r="M169" s="117">
        <v>9.2474100000000004</v>
      </c>
    </row>
    <row r="170" spans="1:13">
      <c r="A170" s="65">
        <v>161</v>
      </c>
      <c r="B170" s="117" t="s">
        <v>2217</v>
      </c>
      <c r="C170" s="120">
        <v>518.9</v>
      </c>
      <c r="D170" s="118">
        <v>520.13333333333333</v>
      </c>
      <c r="E170" s="118">
        <v>515.76666666666665</v>
      </c>
      <c r="F170" s="118">
        <v>512.63333333333333</v>
      </c>
      <c r="G170" s="118">
        <v>508.26666666666665</v>
      </c>
      <c r="H170" s="118">
        <v>523.26666666666665</v>
      </c>
      <c r="I170" s="118">
        <v>527.63333333333321</v>
      </c>
      <c r="J170" s="118">
        <v>530.76666666666665</v>
      </c>
      <c r="K170" s="117">
        <v>524.5</v>
      </c>
      <c r="L170" s="117">
        <v>517</v>
      </c>
      <c r="M170" s="117">
        <v>0.75060000000000004</v>
      </c>
    </row>
    <row r="171" spans="1:13">
      <c r="A171" s="65">
        <v>162</v>
      </c>
      <c r="B171" s="117" t="s">
        <v>340</v>
      </c>
      <c r="C171" s="120">
        <v>723.55</v>
      </c>
      <c r="D171" s="118">
        <v>728.29999999999984</v>
      </c>
      <c r="E171" s="118">
        <v>714.6999999999997</v>
      </c>
      <c r="F171" s="118">
        <v>705.84999999999991</v>
      </c>
      <c r="G171" s="118">
        <v>692.24999999999977</v>
      </c>
      <c r="H171" s="118">
        <v>737.14999999999964</v>
      </c>
      <c r="I171" s="118">
        <v>750.74999999999977</v>
      </c>
      <c r="J171" s="118">
        <v>759.59999999999957</v>
      </c>
      <c r="K171" s="117">
        <v>741.9</v>
      </c>
      <c r="L171" s="117">
        <v>719.45</v>
      </c>
      <c r="M171" s="117">
        <v>11.006489999999999</v>
      </c>
    </row>
    <row r="172" spans="1:13">
      <c r="A172" s="65">
        <v>163</v>
      </c>
      <c r="B172" s="117" t="s">
        <v>72</v>
      </c>
      <c r="C172" s="120">
        <v>527.5</v>
      </c>
      <c r="D172" s="118">
        <v>529.88333333333333</v>
      </c>
      <c r="E172" s="118">
        <v>522.06666666666661</v>
      </c>
      <c r="F172" s="118">
        <v>516.63333333333333</v>
      </c>
      <c r="G172" s="118">
        <v>508.81666666666661</v>
      </c>
      <c r="H172" s="118">
        <v>535.31666666666661</v>
      </c>
      <c r="I172" s="118">
        <v>543.13333333333344</v>
      </c>
      <c r="J172" s="118">
        <v>548.56666666666661</v>
      </c>
      <c r="K172" s="117">
        <v>537.70000000000005</v>
      </c>
      <c r="L172" s="117">
        <v>524.45000000000005</v>
      </c>
      <c r="M172" s="117">
        <v>5.2234400000000001</v>
      </c>
    </row>
    <row r="173" spans="1:13">
      <c r="A173" s="65">
        <v>164</v>
      </c>
      <c r="B173" s="117" t="s">
        <v>800</v>
      </c>
      <c r="C173" s="120">
        <v>697.5</v>
      </c>
      <c r="D173" s="118">
        <v>703.76666666666677</v>
      </c>
      <c r="E173" s="118">
        <v>688.73333333333358</v>
      </c>
      <c r="F173" s="118">
        <v>679.96666666666681</v>
      </c>
      <c r="G173" s="118">
        <v>664.93333333333362</v>
      </c>
      <c r="H173" s="118">
        <v>712.53333333333353</v>
      </c>
      <c r="I173" s="118">
        <v>727.56666666666661</v>
      </c>
      <c r="J173" s="118">
        <v>736.33333333333348</v>
      </c>
      <c r="K173" s="117">
        <v>718.8</v>
      </c>
      <c r="L173" s="117">
        <v>695</v>
      </c>
      <c r="M173" s="117">
        <v>2.13178</v>
      </c>
    </row>
    <row r="174" spans="1:13">
      <c r="A174" s="65">
        <v>165</v>
      </c>
      <c r="B174" s="117" t="s">
        <v>310</v>
      </c>
      <c r="C174" s="120">
        <v>93.75</v>
      </c>
      <c r="D174" s="118">
        <v>93.233333333333334</v>
      </c>
      <c r="E174" s="118">
        <v>91.566666666666663</v>
      </c>
      <c r="F174" s="118">
        <v>89.383333333333326</v>
      </c>
      <c r="G174" s="118">
        <v>87.716666666666654</v>
      </c>
      <c r="H174" s="118">
        <v>95.416666666666671</v>
      </c>
      <c r="I174" s="118">
        <v>97.083333333333329</v>
      </c>
      <c r="J174" s="118">
        <v>99.26666666666668</v>
      </c>
      <c r="K174" s="117">
        <v>94.9</v>
      </c>
      <c r="L174" s="117">
        <v>91.05</v>
      </c>
      <c r="M174" s="117">
        <v>1.65272</v>
      </c>
    </row>
    <row r="175" spans="1:13">
      <c r="A175" s="65">
        <v>166</v>
      </c>
      <c r="B175" s="117" t="s">
        <v>345</v>
      </c>
      <c r="C175" s="120">
        <v>112.05</v>
      </c>
      <c r="D175" s="118">
        <v>112.35000000000001</v>
      </c>
      <c r="E175" s="118">
        <v>110.70000000000002</v>
      </c>
      <c r="F175" s="118">
        <v>109.35000000000001</v>
      </c>
      <c r="G175" s="118">
        <v>107.70000000000002</v>
      </c>
      <c r="H175" s="118">
        <v>113.70000000000002</v>
      </c>
      <c r="I175" s="118">
        <v>115.35000000000002</v>
      </c>
      <c r="J175" s="118">
        <v>116.70000000000002</v>
      </c>
      <c r="K175" s="117">
        <v>114</v>
      </c>
      <c r="L175" s="117">
        <v>111</v>
      </c>
      <c r="M175" s="117">
        <v>9.5723500000000001</v>
      </c>
    </row>
    <row r="176" spans="1:13">
      <c r="A176" s="65">
        <v>167</v>
      </c>
      <c r="B176" s="117" t="s">
        <v>803</v>
      </c>
      <c r="C176" s="120">
        <v>459.8</v>
      </c>
      <c r="D176" s="118">
        <v>463.95</v>
      </c>
      <c r="E176" s="118">
        <v>453.84999999999997</v>
      </c>
      <c r="F176" s="118">
        <v>447.9</v>
      </c>
      <c r="G176" s="118">
        <v>437.79999999999995</v>
      </c>
      <c r="H176" s="118">
        <v>469.9</v>
      </c>
      <c r="I176" s="118">
        <v>480</v>
      </c>
      <c r="J176" s="118">
        <v>485.95</v>
      </c>
      <c r="K176" s="117">
        <v>474.05</v>
      </c>
      <c r="L176" s="117">
        <v>458</v>
      </c>
      <c r="M176" s="117">
        <v>11.746650000000001</v>
      </c>
    </row>
    <row r="177" spans="1:13">
      <c r="A177" s="65">
        <v>168</v>
      </c>
      <c r="B177" s="117" t="s">
        <v>73</v>
      </c>
      <c r="C177" s="120">
        <v>823.15</v>
      </c>
      <c r="D177" s="118">
        <v>826.11666666666667</v>
      </c>
      <c r="E177" s="118">
        <v>818.0333333333333</v>
      </c>
      <c r="F177" s="118">
        <v>812.91666666666663</v>
      </c>
      <c r="G177" s="118">
        <v>804.83333333333326</v>
      </c>
      <c r="H177" s="118">
        <v>831.23333333333335</v>
      </c>
      <c r="I177" s="118">
        <v>839.31666666666661</v>
      </c>
      <c r="J177" s="118">
        <v>844.43333333333339</v>
      </c>
      <c r="K177" s="117">
        <v>834.2</v>
      </c>
      <c r="L177" s="117">
        <v>821</v>
      </c>
      <c r="M177" s="117">
        <v>6.0528000000000004</v>
      </c>
    </row>
    <row r="178" spans="1:13">
      <c r="A178" s="65">
        <v>169</v>
      </c>
      <c r="B178" s="117" t="s">
        <v>806</v>
      </c>
      <c r="C178" s="120">
        <v>135.30000000000001</v>
      </c>
      <c r="D178" s="118">
        <v>134.81666666666666</v>
      </c>
      <c r="E178" s="118">
        <v>132.18333333333334</v>
      </c>
      <c r="F178" s="118">
        <v>129.06666666666666</v>
      </c>
      <c r="G178" s="118">
        <v>126.43333333333334</v>
      </c>
      <c r="H178" s="118">
        <v>137.93333333333334</v>
      </c>
      <c r="I178" s="118">
        <v>140.56666666666666</v>
      </c>
      <c r="J178" s="118">
        <v>143.68333333333334</v>
      </c>
      <c r="K178" s="117">
        <v>137.44999999999999</v>
      </c>
      <c r="L178" s="117">
        <v>131.69999999999999</v>
      </c>
      <c r="M178" s="117">
        <v>3.4241799999999998</v>
      </c>
    </row>
    <row r="179" spans="1:13">
      <c r="A179" s="65">
        <v>170</v>
      </c>
      <c r="B179" s="117" t="s">
        <v>810</v>
      </c>
      <c r="C179" s="120">
        <v>150.25</v>
      </c>
      <c r="D179" s="118">
        <v>151.26666666666668</v>
      </c>
      <c r="E179" s="118">
        <v>148.03333333333336</v>
      </c>
      <c r="F179" s="118">
        <v>145.81666666666669</v>
      </c>
      <c r="G179" s="118">
        <v>142.58333333333337</v>
      </c>
      <c r="H179" s="118">
        <v>153.48333333333335</v>
      </c>
      <c r="I179" s="118">
        <v>156.71666666666664</v>
      </c>
      <c r="J179" s="118">
        <v>158.93333333333334</v>
      </c>
      <c r="K179" s="117">
        <v>154.5</v>
      </c>
      <c r="L179" s="117">
        <v>149.05000000000001</v>
      </c>
      <c r="M179" s="117">
        <v>1.00776</v>
      </c>
    </row>
    <row r="180" spans="1:13">
      <c r="A180" s="65">
        <v>171</v>
      </c>
      <c r="B180" s="117" t="s">
        <v>816</v>
      </c>
      <c r="C180" s="120">
        <v>270.35000000000002</v>
      </c>
      <c r="D180" s="118">
        <v>269.91666666666669</v>
      </c>
      <c r="E180" s="118">
        <v>265.98333333333335</v>
      </c>
      <c r="F180" s="118">
        <v>261.61666666666667</v>
      </c>
      <c r="G180" s="118">
        <v>257.68333333333334</v>
      </c>
      <c r="H180" s="118">
        <v>274.28333333333336</v>
      </c>
      <c r="I180" s="118">
        <v>278.21666666666664</v>
      </c>
      <c r="J180" s="118">
        <v>282.58333333333337</v>
      </c>
      <c r="K180" s="117">
        <v>273.85000000000002</v>
      </c>
      <c r="L180" s="117">
        <v>265.55</v>
      </c>
      <c r="M180" s="117">
        <v>7.6546500000000002</v>
      </c>
    </row>
    <row r="181" spans="1:13">
      <c r="A181" s="65">
        <v>172</v>
      </c>
      <c r="B181" s="117" t="s">
        <v>308</v>
      </c>
      <c r="C181" s="120">
        <v>103.5</v>
      </c>
      <c r="D181" s="118">
        <v>104</v>
      </c>
      <c r="E181" s="118">
        <v>102.5</v>
      </c>
      <c r="F181" s="118">
        <v>101.5</v>
      </c>
      <c r="G181" s="118">
        <v>100</v>
      </c>
      <c r="H181" s="118">
        <v>105</v>
      </c>
      <c r="I181" s="118">
        <v>106.5</v>
      </c>
      <c r="J181" s="118">
        <v>107.5</v>
      </c>
      <c r="K181" s="117">
        <v>105.5</v>
      </c>
      <c r="L181" s="117">
        <v>103</v>
      </c>
      <c r="M181" s="117">
        <v>5.5986900000000004</v>
      </c>
    </row>
    <row r="182" spans="1:13">
      <c r="A182" s="65">
        <v>173</v>
      </c>
      <c r="B182" s="117" t="s">
        <v>181</v>
      </c>
      <c r="C182" s="120">
        <v>7244.6</v>
      </c>
      <c r="D182" s="118">
        <v>7240.1333333333341</v>
      </c>
      <c r="E182" s="118">
        <v>7204.4666666666681</v>
      </c>
      <c r="F182" s="118">
        <v>7164.3333333333339</v>
      </c>
      <c r="G182" s="118">
        <v>7128.6666666666679</v>
      </c>
      <c r="H182" s="118">
        <v>7280.2666666666682</v>
      </c>
      <c r="I182" s="118">
        <v>7315.9333333333343</v>
      </c>
      <c r="J182" s="118">
        <v>7356.0666666666684</v>
      </c>
      <c r="K182" s="117">
        <v>7275.8</v>
      </c>
      <c r="L182" s="117">
        <v>7200</v>
      </c>
      <c r="M182" s="117">
        <v>0.1615</v>
      </c>
    </row>
    <row r="183" spans="1:13">
      <c r="A183" s="65">
        <v>174</v>
      </c>
      <c r="B183" s="117" t="s">
        <v>197</v>
      </c>
      <c r="C183" s="120">
        <v>179.65</v>
      </c>
      <c r="D183" s="118">
        <v>181.18333333333331</v>
      </c>
      <c r="E183" s="118">
        <v>176.46666666666661</v>
      </c>
      <c r="F183" s="118">
        <v>173.2833333333333</v>
      </c>
      <c r="G183" s="118">
        <v>168.56666666666661</v>
      </c>
      <c r="H183" s="118">
        <v>184.36666666666662</v>
      </c>
      <c r="I183" s="118">
        <v>189.08333333333331</v>
      </c>
      <c r="J183" s="118">
        <v>192.26666666666662</v>
      </c>
      <c r="K183" s="117">
        <v>185.9</v>
      </c>
      <c r="L183" s="117">
        <v>178</v>
      </c>
      <c r="M183" s="117">
        <v>8.5922499999999999</v>
      </c>
    </row>
    <row r="184" spans="1:13">
      <c r="A184" s="65">
        <v>175</v>
      </c>
      <c r="B184" s="117" t="s">
        <v>824</v>
      </c>
      <c r="C184" s="120">
        <v>522</v>
      </c>
      <c r="D184" s="118">
        <v>522.4</v>
      </c>
      <c r="E184" s="118">
        <v>515.59999999999991</v>
      </c>
      <c r="F184" s="118">
        <v>509.19999999999993</v>
      </c>
      <c r="G184" s="118">
        <v>502.39999999999986</v>
      </c>
      <c r="H184" s="118">
        <v>528.79999999999995</v>
      </c>
      <c r="I184" s="118">
        <v>535.59999999999991</v>
      </c>
      <c r="J184" s="118">
        <v>542</v>
      </c>
      <c r="K184" s="117">
        <v>529.20000000000005</v>
      </c>
      <c r="L184" s="117">
        <v>516</v>
      </c>
      <c r="M184" s="117">
        <v>0.41703000000000001</v>
      </c>
    </row>
    <row r="185" spans="1:13">
      <c r="A185" s="65">
        <v>176</v>
      </c>
      <c r="B185" s="117" t="s">
        <v>826</v>
      </c>
      <c r="C185" s="120">
        <v>1059.6500000000001</v>
      </c>
      <c r="D185" s="118">
        <v>1048.9333333333334</v>
      </c>
      <c r="E185" s="118">
        <v>1033.1666666666667</v>
      </c>
      <c r="F185" s="118">
        <v>1006.6833333333334</v>
      </c>
      <c r="G185" s="118">
        <v>990.91666666666674</v>
      </c>
      <c r="H185" s="118">
        <v>1075.4166666666667</v>
      </c>
      <c r="I185" s="118">
        <v>1091.1833333333332</v>
      </c>
      <c r="J185" s="118">
        <v>1117.6666666666667</v>
      </c>
      <c r="K185" s="117">
        <v>1064.7</v>
      </c>
      <c r="L185" s="117">
        <v>1022.45</v>
      </c>
      <c r="M185" s="117">
        <v>0.57716999999999996</v>
      </c>
    </row>
    <row r="186" spans="1:13">
      <c r="A186" s="65">
        <v>177</v>
      </c>
      <c r="B186" s="117" t="s">
        <v>828</v>
      </c>
      <c r="C186" s="120">
        <v>153</v>
      </c>
      <c r="D186" s="118">
        <v>152.98333333333332</v>
      </c>
      <c r="E186" s="118">
        <v>149.56666666666663</v>
      </c>
      <c r="F186" s="118">
        <v>146.13333333333333</v>
      </c>
      <c r="G186" s="118">
        <v>142.71666666666664</v>
      </c>
      <c r="H186" s="118">
        <v>156.41666666666663</v>
      </c>
      <c r="I186" s="118">
        <v>159.83333333333331</v>
      </c>
      <c r="J186" s="118">
        <v>163.26666666666662</v>
      </c>
      <c r="K186" s="117">
        <v>156.4</v>
      </c>
      <c r="L186" s="117">
        <v>149.55000000000001</v>
      </c>
      <c r="M186" s="117">
        <v>12.351520000000001</v>
      </c>
    </row>
    <row r="187" spans="1:13">
      <c r="A187" s="65">
        <v>178</v>
      </c>
      <c r="B187" s="117" t="s">
        <v>829</v>
      </c>
      <c r="C187" s="120">
        <v>845.3</v>
      </c>
      <c r="D187" s="118">
        <v>847.9666666666667</v>
      </c>
      <c r="E187" s="118">
        <v>832.48333333333335</v>
      </c>
      <c r="F187" s="118">
        <v>819.66666666666663</v>
      </c>
      <c r="G187" s="118">
        <v>804.18333333333328</v>
      </c>
      <c r="H187" s="118">
        <v>860.78333333333342</v>
      </c>
      <c r="I187" s="118">
        <v>876.26666666666677</v>
      </c>
      <c r="J187" s="118">
        <v>889.08333333333348</v>
      </c>
      <c r="K187" s="117">
        <v>863.45</v>
      </c>
      <c r="L187" s="117">
        <v>835.15</v>
      </c>
      <c r="M187" s="117">
        <v>7.7420000000000003E-2</v>
      </c>
    </row>
    <row r="188" spans="1:13">
      <c r="A188" s="65">
        <v>179</v>
      </c>
      <c r="B188" s="117" t="s">
        <v>2410</v>
      </c>
      <c r="C188" s="120">
        <v>7.55</v>
      </c>
      <c r="D188" s="118">
        <v>7.6499999999999995</v>
      </c>
      <c r="E188" s="118">
        <v>7.3999999999999986</v>
      </c>
      <c r="F188" s="118">
        <v>7.2499999999999991</v>
      </c>
      <c r="G188" s="118">
        <v>6.9999999999999982</v>
      </c>
      <c r="H188" s="118">
        <v>7.7999999999999989</v>
      </c>
      <c r="I188" s="118">
        <v>8.0500000000000007</v>
      </c>
      <c r="J188" s="118">
        <v>8.1999999999999993</v>
      </c>
      <c r="K188" s="117">
        <v>7.9</v>
      </c>
      <c r="L188" s="117">
        <v>7.5</v>
      </c>
      <c r="M188" s="117">
        <v>15.07607</v>
      </c>
    </row>
    <row r="189" spans="1:13">
      <c r="A189" s="65">
        <v>180</v>
      </c>
      <c r="B189" s="117" t="s">
        <v>834</v>
      </c>
      <c r="C189" s="120">
        <v>27.15</v>
      </c>
      <c r="D189" s="118">
        <v>27.25</v>
      </c>
      <c r="E189" s="118">
        <v>26.9</v>
      </c>
      <c r="F189" s="118">
        <v>26.65</v>
      </c>
      <c r="G189" s="118">
        <v>26.299999999999997</v>
      </c>
      <c r="H189" s="118">
        <v>27.5</v>
      </c>
      <c r="I189" s="118">
        <v>27.85</v>
      </c>
      <c r="J189" s="118">
        <v>28.1</v>
      </c>
      <c r="K189" s="117">
        <v>27.6</v>
      </c>
      <c r="L189" s="117">
        <v>27</v>
      </c>
      <c r="M189" s="117">
        <v>1.42353</v>
      </c>
    </row>
    <row r="190" spans="1:13">
      <c r="A190" s="65">
        <v>181</v>
      </c>
      <c r="B190" s="117" t="s">
        <v>836</v>
      </c>
      <c r="C190" s="120">
        <v>716.75</v>
      </c>
      <c r="D190" s="118">
        <v>713.88333333333333</v>
      </c>
      <c r="E190" s="118">
        <v>702.86666666666667</v>
      </c>
      <c r="F190" s="118">
        <v>688.98333333333335</v>
      </c>
      <c r="G190" s="118">
        <v>677.9666666666667</v>
      </c>
      <c r="H190" s="118">
        <v>727.76666666666665</v>
      </c>
      <c r="I190" s="118">
        <v>738.7833333333333</v>
      </c>
      <c r="J190" s="118">
        <v>752.66666666666663</v>
      </c>
      <c r="K190" s="117">
        <v>724.9</v>
      </c>
      <c r="L190" s="117">
        <v>700</v>
      </c>
      <c r="M190" s="117">
        <v>9.8309999999999995E-2</v>
      </c>
    </row>
    <row r="191" spans="1:13">
      <c r="A191" s="65">
        <v>182</v>
      </c>
      <c r="B191" s="117" t="s">
        <v>74</v>
      </c>
      <c r="C191" s="120">
        <v>766.6</v>
      </c>
      <c r="D191" s="118">
        <v>767.31666666666661</v>
      </c>
      <c r="E191" s="118">
        <v>757.88333333333321</v>
      </c>
      <c r="F191" s="118">
        <v>749.16666666666663</v>
      </c>
      <c r="G191" s="118">
        <v>739.73333333333323</v>
      </c>
      <c r="H191" s="118">
        <v>776.03333333333319</v>
      </c>
      <c r="I191" s="118">
        <v>785.46666666666658</v>
      </c>
      <c r="J191" s="118">
        <v>794.18333333333317</v>
      </c>
      <c r="K191" s="117">
        <v>776.75</v>
      </c>
      <c r="L191" s="117">
        <v>758.6</v>
      </c>
      <c r="M191" s="117">
        <v>20.136649999999999</v>
      </c>
    </row>
    <row r="192" spans="1:13">
      <c r="A192" s="65">
        <v>183</v>
      </c>
      <c r="B192" s="117" t="s">
        <v>841</v>
      </c>
      <c r="C192" s="120">
        <v>14.45</v>
      </c>
      <c r="D192" s="118">
        <v>14.516666666666666</v>
      </c>
      <c r="E192" s="118">
        <v>14.183333333333332</v>
      </c>
      <c r="F192" s="118">
        <v>13.916666666666666</v>
      </c>
      <c r="G192" s="118">
        <v>13.583333333333332</v>
      </c>
      <c r="H192" s="118">
        <v>14.783333333333331</v>
      </c>
      <c r="I192" s="118">
        <v>15.116666666666667</v>
      </c>
      <c r="J192" s="118">
        <v>15.383333333333331</v>
      </c>
      <c r="K192" s="117">
        <v>14.85</v>
      </c>
      <c r="L192" s="117">
        <v>14.25</v>
      </c>
      <c r="M192" s="117">
        <v>50.612319999999997</v>
      </c>
    </row>
    <row r="193" spans="1:13">
      <c r="A193" s="65">
        <v>184</v>
      </c>
      <c r="B193" s="117" t="s">
        <v>846</v>
      </c>
      <c r="C193" s="120">
        <v>21.3</v>
      </c>
      <c r="D193" s="118">
        <v>21.416666666666668</v>
      </c>
      <c r="E193" s="118">
        <v>21.083333333333336</v>
      </c>
      <c r="F193" s="118">
        <v>20.866666666666667</v>
      </c>
      <c r="G193" s="118">
        <v>20.533333333333335</v>
      </c>
      <c r="H193" s="118">
        <v>21.633333333333336</v>
      </c>
      <c r="I193" s="118">
        <v>21.966666666666672</v>
      </c>
      <c r="J193" s="118">
        <v>22.183333333333337</v>
      </c>
      <c r="K193" s="117">
        <v>21.75</v>
      </c>
      <c r="L193" s="117">
        <v>21.2</v>
      </c>
      <c r="M193" s="117">
        <v>10.159079999999999</v>
      </c>
    </row>
    <row r="194" spans="1:13">
      <c r="A194" s="65">
        <v>185</v>
      </c>
      <c r="B194" s="117" t="s">
        <v>75</v>
      </c>
      <c r="C194" s="120">
        <v>1028.3499999999999</v>
      </c>
      <c r="D194" s="118">
        <v>1028.4833333333333</v>
      </c>
      <c r="E194" s="118">
        <v>1013.9666666666667</v>
      </c>
      <c r="F194" s="118">
        <v>999.58333333333337</v>
      </c>
      <c r="G194" s="118">
        <v>985.06666666666672</v>
      </c>
      <c r="H194" s="118">
        <v>1042.8666666666668</v>
      </c>
      <c r="I194" s="118">
        <v>1057.3833333333337</v>
      </c>
      <c r="J194" s="118">
        <v>1071.7666666666667</v>
      </c>
      <c r="K194" s="117">
        <v>1043</v>
      </c>
      <c r="L194" s="117">
        <v>1014.1</v>
      </c>
      <c r="M194" s="117">
        <v>34.0167</v>
      </c>
    </row>
    <row r="195" spans="1:13">
      <c r="A195" s="65">
        <v>186</v>
      </c>
      <c r="B195" s="117" t="s">
        <v>76</v>
      </c>
      <c r="C195" s="120">
        <v>1950.65</v>
      </c>
      <c r="D195" s="118">
        <v>1946.1500000000003</v>
      </c>
      <c r="E195" s="118">
        <v>1927.9000000000005</v>
      </c>
      <c r="F195" s="118">
        <v>1905.1500000000003</v>
      </c>
      <c r="G195" s="118">
        <v>1886.9000000000005</v>
      </c>
      <c r="H195" s="118">
        <v>1968.9000000000005</v>
      </c>
      <c r="I195" s="118">
        <v>1987.15</v>
      </c>
      <c r="J195" s="118">
        <v>2009.9000000000005</v>
      </c>
      <c r="K195" s="117">
        <v>1964.4</v>
      </c>
      <c r="L195" s="117">
        <v>1923.4</v>
      </c>
      <c r="M195" s="117">
        <v>35.70861</v>
      </c>
    </row>
    <row r="196" spans="1:13">
      <c r="A196" s="65">
        <v>187</v>
      </c>
      <c r="B196" s="117" t="s">
        <v>77</v>
      </c>
      <c r="C196" s="120">
        <v>2226.5500000000002</v>
      </c>
      <c r="D196" s="118">
        <v>2210.8833333333332</v>
      </c>
      <c r="E196" s="118">
        <v>2187.7666666666664</v>
      </c>
      <c r="F196" s="118">
        <v>2148.9833333333331</v>
      </c>
      <c r="G196" s="118">
        <v>2125.8666666666663</v>
      </c>
      <c r="H196" s="118">
        <v>2249.6666666666665</v>
      </c>
      <c r="I196" s="118">
        <v>2272.7833333333333</v>
      </c>
      <c r="J196" s="118">
        <v>2311.5666666666666</v>
      </c>
      <c r="K196" s="117">
        <v>2234</v>
      </c>
      <c r="L196" s="117">
        <v>2172.1</v>
      </c>
      <c r="M196" s="117">
        <v>142.91587000000001</v>
      </c>
    </row>
    <row r="197" spans="1:13">
      <c r="A197" s="65">
        <v>188</v>
      </c>
      <c r="B197" s="117" t="s">
        <v>78</v>
      </c>
      <c r="C197" s="120">
        <v>25.75</v>
      </c>
      <c r="D197" s="118">
        <v>25.916666666666668</v>
      </c>
      <c r="E197" s="118">
        <v>25.433333333333337</v>
      </c>
      <c r="F197" s="118">
        <v>25.116666666666671</v>
      </c>
      <c r="G197" s="118">
        <v>24.63333333333334</v>
      </c>
      <c r="H197" s="118">
        <v>26.233333333333334</v>
      </c>
      <c r="I197" s="118">
        <v>26.716666666666661</v>
      </c>
      <c r="J197" s="118">
        <v>27.033333333333331</v>
      </c>
      <c r="K197" s="117">
        <v>26.4</v>
      </c>
      <c r="L197" s="117">
        <v>25.6</v>
      </c>
      <c r="M197" s="117">
        <v>43.146009999999997</v>
      </c>
    </row>
    <row r="198" spans="1:13">
      <c r="A198" s="65">
        <v>189</v>
      </c>
      <c r="B198" s="117" t="s">
        <v>854</v>
      </c>
      <c r="C198" s="120">
        <v>2209.1</v>
      </c>
      <c r="D198" s="118">
        <v>2221</v>
      </c>
      <c r="E198" s="118">
        <v>2194.1</v>
      </c>
      <c r="F198" s="118">
        <v>2179.1</v>
      </c>
      <c r="G198" s="118">
        <v>2152.1999999999998</v>
      </c>
      <c r="H198" s="118">
        <v>2236</v>
      </c>
      <c r="I198" s="118">
        <v>2262.8999999999996</v>
      </c>
      <c r="J198" s="118">
        <v>2277.9</v>
      </c>
      <c r="K198" s="117">
        <v>2247.9</v>
      </c>
      <c r="L198" s="117">
        <v>2206</v>
      </c>
      <c r="M198" s="117">
        <v>1.7113</v>
      </c>
    </row>
    <row r="199" spans="1:13">
      <c r="A199" s="65">
        <v>190</v>
      </c>
      <c r="B199" s="117" t="s">
        <v>855</v>
      </c>
      <c r="C199" s="120">
        <v>177</v>
      </c>
      <c r="D199" s="118">
        <v>178.91666666666666</v>
      </c>
      <c r="E199" s="118">
        <v>174.38333333333333</v>
      </c>
      <c r="F199" s="118">
        <v>171.76666666666668</v>
      </c>
      <c r="G199" s="118">
        <v>167.23333333333335</v>
      </c>
      <c r="H199" s="118">
        <v>181.5333333333333</v>
      </c>
      <c r="I199" s="118">
        <v>186.06666666666666</v>
      </c>
      <c r="J199" s="118">
        <v>188.68333333333328</v>
      </c>
      <c r="K199" s="117">
        <v>183.45</v>
      </c>
      <c r="L199" s="117">
        <v>176.3</v>
      </c>
      <c r="M199" s="117">
        <v>2.1480800000000002</v>
      </c>
    </row>
    <row r="200" spans="1:13">
      <c r="A200" s="65">
        <v>191</v>
      </c>
      <c r="B200" s="117" t="s">
        <v>858</v>
      </c>
      <c r="C200" s="120">
        <v>527.6</v>
      </c>
      <c r="D200" s="118">
        <v>528.4</v>
      </c>
      <c r="E200" s="118">
        <v>521.79999999999995</v>
      </c>
      <c r="F200" s="118">
        <v>516</v>
      </c>
      <c r="G200" s="118">
        <v>509.4</v>
      </c>
      <c r="H200" s="118">
        <v>534.19999999999993</v>
      </c>
      <c r="I200" s="118">
        <v>540.80000000000007</v>
      </c>
      <c r="J200" s="118">
        <v>546.59999999999991</v>
      </c>
      <c r="K200" s="117">
        <v>535</v>
      </c>
      <c r="L200" s="117">
        <v>522.6</v>
      </c>
      <c r="M200" s="117">
        <v>0.17147000000000001</v>
      </c>
    </row>
    <row r="201" spans="1:13">
      <c r="A201" s="65">
        <v>192</v>
      </c>
      <c r="B201" s="117" t="s">
        <v>79</v>
      </c>
      <c r="C201" s="120">
        <v>2803.65</v>
      </c>
      <c r="D201" s="118">
        <v>2807.4166666666665</v>
      </c>
      <c r="E201" s="118">
        <v>2786.833333333333</v>
      </c>
      <c r="F201" s="118">
        <v>2770.0166666666664</v>
      </c>
      <c r="G201" s="118">
        <v>2749.4333333333329</v>
      </c>
      <c r="H201" s="118">
        <v>2824.2333333333331</v>
      </c>
      <c r="I201" s="118">
        <v>2844.8166666666662</v>
      </c>
      <c r="J201" s="118">
        <v>2861.6333333333332</v>
      </c>
      <c r="K201" s="117">
        <v>2828</v>
      </c>
      <c r="L201" s="117">
        <v>2790.6</v>
      </c>
      <c r="M201" s="117">
        <v>3.8036099999999999</v>
      </c>
    </row>
    <row r="202" spans="1:13">
      <c r="A202" s="65">
        <v>193</v>
      </c>
      <c r="B202" s="117" t="s">
        <v>80</v>
      </c>
      <c r="C202" s="120">
        <v>337.3</v>
      </c>
      <c r="D202" s="118">
        <v>339.86666666666667</v>
      </c>
      <c r="E202" s="118">
        <v>333.83333333333337</v>
      </c>
      <c r="F202" s="118">
        <v>330.36666666666667</v>
      </c>
      <c r="G202" s="118">
        <v>324.33333333333337</v>
      </c>
      <c r="H202" s="118">
        <v>343.33333333333337</v>
      </c>
      <c r="I202" s="118">
        <v>349.36666666666667</v>
      </c>
      <c r="J202" s="118">
        <v>352.83333333333337</v>
      </c>
      <c r="K202" s="117">
        <v>345.9</v>
      </c>
      <c r="L202" s="117">
        <v>336.4</v>
      </c>
      <c r="M202" s="117">
        <v>15.3376</v>
      </c>
    </row>
    <row r="203" spans="1:13">
      <c r="A203" s="65">
        <v>194</v>
      </c>
      <c r="B203" s="117" t="s">
        <v>863</v>
      </c>
      <c r="C203" s="120">
        <v>24.5</v>
      </c>
      <c r="D203" s="118">
        <v>24.733333333333331</v>
      </c>
      <c r="E203" s="118">
        <v>24.166666666666661</v>
      </c>
      <c r="F203" s="118">
        <v>23.833333333333329</v>
      </c>
      <c r="G203" s="118">
        <v>23.266666666666659</v>
      </c>
      <c r="H203" s="118">
        <v>25.066666666666663</v>
      </c>
      <c r="I203" s="118">
        <v>25.633333333333333</v>
      </c>
      <c r="J203" s="118">
        <v>25.966666666666665</v>
      </c>
      <c r="K203" s="117">
        <v>25.3</v>
      </c>
      <c r="L203" s="117">
        <v>24.4</v>
      </c>
      <c r="M203" s="117">
        <v>40.927639999999997</v>
      </c>
    </row>
    <row r="204" spans="1:13">
      <c r="A204" s="65">
        <v>195</v>
      </c>
      <c r="B204" s="117" t="s">
        <v>870</v>
      </c>
      <c r="C204" s="120">
        <v>211.5</v>
      </c>
      <c r="D204" s="118">
        <v>207.08333333333334</v>
      </c>
      <c r="E204" s="118">
        <v>200.36666666666667</v>
      </c>
      <c r="F204" s="118">
        <v>189.23333333333332</v>
      </c>
      <c r="G204" s="118">
        <v>182.51666666666665</v>
      </c>
      <c r="H204" s="118">
        <v>218.2166666666667</v>
      </c>
      <c r="I204" s="118">
        <v>224.93333333333334</v>
      </c>
      <c r="J204" s="118">
        <v>236.06666666666672</v>
      </c>
      <c r="K204" s="117">
        <v>213.8</v>
      </c>
      <c r="L204" s="117">
        <v>195.95</v>
      </c>
      <c r="M204" s="117">
        <v>5.6196599999999997</v>
      </c>
    </row>
    <row r="205" spans="1:13">
      <c r="A205" s="65">
        <v>196</v>
      </c>
      <c r="B205" s="117" t="s">
        <v>81</v>
      </c>
      <c r="C205" s="120">
        <v>202.3</v>
      </c>
      <c r="D205" s="118">
        <v>202.76666666666665</v>
      </c>
      <c r="E205" s="118">
        <v>200.23333333333329</v>
      </c>
      <c r="F205" s="118">
        <v>198.16666666666663</v>
      </c>
      <c r="G205" s="118">
        <v>195.63333333333327</v>
      </c>
      <c r="H205" s="118">
        <v>204.83333333333331</v>
      </c>
      <c r="I205" s="118">
        <v>207.36666666666667</v>
      </c>
      <c r="J205" s="118">
        <v>209.43333333333334</v>
      </c>
      <c r="K205" s="117">
        <v>205.3</v>
      </c>
      <c r="L205" s="117">
        <v>200.7</v>
      </c>
      <c r="M205" s="117">
        <v>49.71396</v>
      </c>
    </row>
    <row r="206" spans="1:13">
      <c r="A206" s="65">
        <v>197</v>
      </c>
      <c r="B206" s="117" t="s">
        <v>874</v>
      </c>
      <c r="C206" s="120">
        <v>49.15</v>
      </c>
      <c r="D206" s="118">
        <v>49.466666666666669</v>
      </c>
      <c r="E206" s="118">
        <v>48.583333333333336</v>
      </c>
      <c r="F206" s="118">
        <v>48.016666666666666</v>
      </c>
      <c r="G206" s="118">
        <v>47.133333333333333</v>
      </c>
      <c r="H206" s="118">
        <v>50.033333333333339</v>
      </c>
      <c r="I206" s="118">
        <v>50.916666666666664</v>
      </c>
      <c r="J206" s="118">
        <v>51.483333333333341</v>
      </c>
      <c r="K206" s="117">
        <v>50.35</v>
      </c>
      <c r="L206" s="117">
        <v>48.9</v>
      </c>
      <c r="M206" s="117">
        <v>6.0186299999999999</v>
      </c>
    </row>
    <row r="207" spans="1:13">
      <c r="A207" s="65">
        <v>198</v>
      </c>
      <c r="B207" s="117" t="s">
        <v>82</v>
      </c>
      <c r="C207" s="120">
        <v>267.85000000000002</v>
      </c>
      <c r="D207" s="118">
        <v>264.28333333333336</v>
      </c>
      <c r="E207" s="118">
        <v>259.56666666666672</v>
      </c>
      <c r="F207" s="118">
        <v>251.28333333333336</v>
      </c>
      <c r="G207" s="118">
        <v>246.56666666666672</v>
      </c>
      <c r="H207" s="118">
        <v>272.56666666666672</v>
      </c>
      <c r="I207" s="118">
        <v>277.2833333333333</v>
      </c>
      <c r="J207" s="118">
        <v>285.56666666666672</v>
      </c>
      <c r="K207" s="117">
        <v>269</v>
      </c>
      <c r="L207" s="117">
        <v>256</v>
      </c>
      <c r="M207" s="117">
        <v>81.121949999999998</v>
      </c>
    </row>
    <row r="208" spans="1:13">
      <c r="A208" s="65">
        <v>199</v>
      </c>
      <c r="B208" s="117" t="s">
        <v>83</v>
      </c>
      <c r="C208" s="120">
        <v>1747.6</v>
      </c>
      <c r="D208" s="118">
        <v>1748.0666666666666</v>
      </c>
      <c r="E208" s="118">
        <v>1740.6333333333332</v>
      </c>
      <c r="F208" s="118">
        <v>1733.6666666666665</v>
      </c>
      <c r="G208" s="118">
        <v>1726.2333333333331</v>
      </c>
      <c r="H208" s="118">
        <v>1755.0333333333333</v>
      </c>
      <c r="I208" s="118">
        <v>1762.4666666666667</v>
      </c>
      <c r="J208" s="118">
        <v>1769.4333333333334</v>
      </c>
      <c r="K208" s="117">
        <v>1755.5</v>
      </c>
      <c r="L208" s="117">
        <v>1741.1</v>
      </c>
      <c r="M208" s="117">
        <v>17.44331</v>
      </c>
    </row>
    <row r="209" spans="1:13">
      <c r="A209" s="65">
        <v>200</v>
      </c>
      <c r="B209" s="117" t="s">
        <v>84</v>
      </c>
      <c r="C209" s="120">
        <v>276.75</v>
      </c>
      <c r="D209" s="118">
        <v>276.21666666666664</v>
      </c>
      <c r="E209" s="118">
        <v>274.5333333333333</v>
      </c>
      <c r="F209" s="118">
        <v>272.31666666666666</v>
      </c>
      <c r="G209" s="118">
        <v>270.63333333333333</v>
      </c>
      <c r="H209" s="118">
        <v>278.43333333333328</v>
      </c>
      <c r="I209" s="118">
        <v>280.11666666666656</v>
      </c>
      <c r="J209" s="118">
        <v>282.33333333333326</v>
      </c>
      <c r="K209" s="117">
        <v>277.89999999999998</v>
      </c>
      <c r="L209" s="117">
        <v>274</v>
      </c>
      <c r="M209" s="117">
        <v>12.214130000000001</v>
      </c>
    </row>
    <row r="210" spans="1:13">
      <c r="A210" s="65">
        <v>201</v>
      </c>
      <c r="B210" s="117" t="s">
        <v>889</v>
      </c>
      <c r="C210" s="120">
        <v>22494.400000000001</v>
      </c>
      <c r="D210" s="118">
        <v>22609.8</v>
      </c>
      <c r="E210" s="118">
        <v>22284.6</v>
      </c>
      <c r="F210" s="118">
        <v>22074.799999999999</v>
      </c>
      <c r="G210" s="118">
        <v>21749.599999999999</v>
      </c>
      <c r="H210" s="118">
        <v>22819.599999999999</v>
      </c>
      <c r="I210" s="118">
        <v>23144.800000000003</v>
      </c>
      <c r="J210" s="118">
        <v>23354.6</v>
      </c>
      <c r="K210" s="117">
        <v>22935</v>
      </c>
      <c r="L210" s="117">
        <v>22400</v>
      </c>
      <c r="M210" s="117">
        <v>1.2189999999999999E-2</v>
      </c>
    </row>
    <row r="211" spans="1:13">
      <c r="A211" s="65">
        <v>202</v>
      </c>
      <c r="B211" s="117" t="s">
        <v>1864</v>
      </c>
      <c r="C211" s="120">
        <v>122.5</v>
      </c>
      <c r="D211" s="118">
        <v>122.89999999999999</v>
      </c>
      <c r="E211" s="118">
        <v>121.54999999999998</v>
      </c>
      <c r="F211" s="118">
        <v>120.6</v>
      </c>
      <c r="G211" s="118">
        <v>119.24999999999999</v>
      </c>
      <c r="H211" s="118">
        <v>123.84999999999998</v>
      </c>
      <c r="I211" s="118">
        <v>125.19999999999997</v>
      </c>
      <c r="J211" s="118">
        <v>126.14999999999998</v>
      </c>
      <c r="K211" s="117">
        <v>124.25</v>
      </c>
      <c r="L211" s="117">
        <v>121.95</v>
      </c>
      <c r="M211" s="117">
        <v>1.93316</v>
      </c>
    </row>
    <row r="212" spans="1:13">
      <c r="A212" s="65">
        <v>203</v>
      </c>
      <c r="B212" s="117" t="s">
        <v>295</v>
      </c>
      <c r="C212" s="120">
        <v>257.05</v>
      </c>
      <c r="D212" s="118">
        <v>255.95000000000002</v>
      </c>
      <c r="E212" s="118">
        <v>253.10000000000002</v>
      </c>
      <c r="F212" s="118">
        <v>249.15</v>
      </c>
      <c r="G212" s="118">
        <v>246.3</v>
      </c>
      <c r="H212" s="118">
        <v>259.90000000000003</v>
      </c>
      <c r="I212" s="118">
        <v>262.75</v>
      </c>
      <c r="J212" s="118">
        <v>266.70000000000005</v>
      </c>
      <c r="K212" s="117">
        <v>258.8</v>
      </c>
      <c r="L212" s="117">
        <v>252</v>
      </c>
      <c r="M212" s="117">
        <v>1.13391</v>
      </c>
    </row>
    <row r="213" spans="1:13">
      <c r="A213" s="65">
        <v>204</v>
      </c>
      <c r="B213" s="117" t="s">
        <v>896</v>
      </c>
      <c r="C213" s="120">
        <v>45.95</v>
      </c>
      <c r="D213" s="118">
        <v>45.716666666666669</v>
      </c>
      <c r="E213" s="118">
        <v>44.233333333333334</v>
      </c>
      <c r="F213" s="118">
        <v>42.516666666666666</v>
      </c>
      <c r="G213" s="118">
        <v>41.033333333333331</v>
      </c>
      <c r="H213" s="118">
        <v>47.433333333333337</v>
      </c>
      <c r="I213" s="118">
        <v>48.916666666666671</v>
      </c>
      <c r="J213" s="118">
        <v>50.63333333333334</v>
      </c>
      <c r="K213" s="117">
        <v>47.2</v>
      </c>
      <c r="L213" s="117">
        <v>44</v>
      </c>
      <c r="M213" s="117">
        <v>1.54782</v>
      </c>
    </row>
    <row r="214" spans="1:13">
      <c r="A214" s="65">
        <v>205</v>
      </c>
      <c r="B214" s="117" t="s">
        <v>2044</v>
      </c>
      <c r="C214" s="120">
        <v>44.6</v>
      </c>
      <c r="D214" s="118">
        <v>45</v>
      </c>
      <c r="E214" s="118">
        <v>44</v>
      </c>
      <c r="F214" s="118">
        <v>43.4</v>
      </c>
      <c r="G214" s="118">
        <v>42.4</v>
      </c>
      <c r="H214" s="118">
        <v>45.6</v>
      </c>
      <c r="I214" s="118">
        <v>46.6</v>
      </c>
      <c r="J214" s="118">
        <v>47.2</v>
      </c>
      <c r="K214" s="117">
        <v>46</v>
      </c>
      <c r="L214" s="117">
        <v>44.4</v>
      </c>
      <c r="M214" s="117">
        <v>11.636979999999999</v>
      </c>
    </row>
    <row r="215" spans="1:13">
      <c r="A215" s="65">
        <v>206</v>
      </c>
      <c r="B215" s="117" t="s">
        <v>85</v>
      </c>
      <c r="C215" s="120">
        <v>82.9</v>
      </c>
      <c r="D215" s="118">
        <v>82.966666666666669</v>
      </c>
      <c r="E215" s="118">
        <v>81.433333333333337</v>
      </c>
      <c r="F215" s="118">
        <v>79.966666666666669</v>
      </c>
      <c r="G215" s="118">
        <v>78.433333333333337</v>
      </c>
      <c r="H215" s="118">
        <v>84.433333333333337</v>
      </c>
      <c r="I215" s="118">
        <v>85.966666666666669</v>
      </c>
      <c r="J215" s="118">
        <v>87.433333333333337</v>
      </c>
      <c r="K215" s="117">
        <v>84.5</v>
      </c>
      <c r="L215" s="117">
        <v>81.5</v>
      </c>
      <c r="M215" s="117">
        <v>56.364080000000001</v>
      </c>
    </row>
    <row r="216" spans="1:13">
      <c r="A216" s="65">
        <v>207</v>
      </c>
      <c r="B216" s="117" t="s">
        <v>86</v>
      </c>
      <c r="C216" s="120">
        <v>701.85</v>
      </c>
      <c r="D216" s="118">
        <v>707.43333333333339</v>
      </c>
      <c r="E216" s="118">
        <v>692.86666666666679</v>
      </c>
      <c r="F216" s="118">
        <v>683.88333333333344</v>
      </c>
      <c r="G216" s="118">
        <v>669.31666666666683</v>
      </c>
      <c r="H216" s="118">
        <v>716.41666666666674</v>
      </c>
      <c r="I216" s="118">
        <v>730.98333333333335</v>
      </c>
      <c r="J216" s="118">
        <v>739.9666666666667</v>
      </c>
      <c r="K216" s="117">
        <v>722</v>
      </c>
      <c r="L216" s="117">
        <v>698.45</v>
      </c>
      <c r="M216" s="117">
        <v>59.607340000000001</v>
      </c>
    </row>
    <row r="217" spans="1:13">
      <c r="A217" s="65">
        <v>208</v>
      </c>
      <c r="B217" s="117" t="s">
        <v>902</v>
      </c>
      <c r="C217" s="120">
        <v>281.89999999999998</v>
      </c>
      <c r="D217" s="118">
        <v>285.59999999999997</v>
      </c>
      <c r="E217" s="118">
        <v>276.59999999999991</v>
      </c>
      <c r="F217" s="118">
        <v>271.29999999999995</v>
      </c>
      <c r="G217" s="118">
        <v>262.2999999999999</v>
      </c>
      <c r="H217" s="118">
        <v>290.89999999999992</v>
      </c>
      <c r="I217" s="118">
        <v>299.90000000000003</v>
      </c>
      <c r="J217" s="118">
        <v>305.19999999999993</v>
      </c>
      <c r="K217" s="117">
        <v>294.60000000000002</v>
      </c>
      <c r="L217" s="117">
        <v>280.3</v>
      </c>
      <c r="M217" s="117">
        <v>5.8603100000000001</v>
      </c>
    </row>
    <row r="218" spans="1:13">
      <c r="A218" s="65">
        <v>209</v>
      </c>
      <c r="B218" s="117" t="s">
        <v>87</v>
      </c>
      <c r="C218" s="120">
        <v>391.9</v>
      </c>
      <c r="D218" s="118">
        <v>389.81666666666666</v>
      </c>
      <c r="E218" s="118">
        <v>386.38333333333333</v>
      </c>
      <c r="F218" s="118">
        <v>380.86666666666667</v>
      </c>
      <c r="G218" s="118">
        <v>377.43333333333334</v>
      </c>
      <c r="H218" s="118">
        <v>395.33333333333331</v>
      </c>
      <c r="I218" s="118">
        <v>398.76666666666659</v>
      </c>
      <c r="J218" s="118">
        <v>404.2833333333333</v>
      </c>
      <c r="K218" s="117">
        <v>393.25</v>
      </c>
      <c r="L218" s="117">
        <v>384.3</v>
      </c>
      <c r="M218" s="117">
        <v>195.74619000000001</v>
      </c>
    </row>
    <row r="219" spans="1:13">
      <c r="A219" s="65">
        <v>210</v>
      </c>
      <c r="B219" s="117" t="s">
        <v>2193</v>
      </c>
      <c r="C219" s="120">
        <v>969.9</v>
      </c>
      <c r="D219" s="118">
        <v>969.2833333333333</v>
      </c>
      <c r="E219" s="118">
        <v>952.61666666666656</v>
      </c>
      <c r="F219" s="118">
        <v>935.33333333333326</v>
      </c>
      <c r="G219" s="118">
        <v>918.66666666666652</v>
      </c>
      <c r="H219" s="118">
        <v>986.56666666666661</v>
      </c>
      <c r="I219" s="118">
        <v>1003.2333333333333</v>
      </c>
      <c r="J219" s="118">
        <v>1020.5166666666667</v>
      </c>
      <c r="K219" s="117">
        <v>985.95</v>
      </c>
      <c r="L219" s="117">
        <v>952</v>
      </c>
      <c r="M219" s="117">
        <v>1.8439099999999999</v>
      </c>
    </row>
    <row r="220" spans="1:13">
      <c r="A220" s="65">
        <v>211</v>
      </c>
      <c r="B220" s="117" t="s">
        <v>1897</v>
      </c>
      <c r="C220" s="120">
        <v>333.8</v>
      </c>
      <c r="D220" s="118">
        <v>336.83333333333331</v>
      </c>
      <c r="E220" s="118">
        <v>329.66666666666663</v>
      </c>
      <c r="F220" s="118">
        <v>325.5333333333333</v>
      </c>
      <c r="G220" s="118">
        <v>318.36666666666662</v>
      </c>
      <c r="H220" s="118">
        <v>340.96666666666664</v>
      </c>
      <c r="I220" s="118">
        <v>348.13333333333327</v>
      </c>
      <c r="J220" s="118">
        <v>352.26666666666665</v>
      </c>
      <c r="K220" s="117">
        <v>344</v>
      </c>
      <c r="L220" s="117">
        <v>332.7</v>
      </c>
      <c r="M220" s="117">
        <v>13.948130000000001</v>
      </c>
    </row>
    <row r="221" spans="1:13">
      <c r="A221" s="65">
        <v>212</v>
      </c>
      <c r="B221" s="117" t="s">
        <v>346</v>
      </c>
      <c r="C221" s="120">
        <v>57.95</v>
      </c>
      <c r="D221" s="118">
        <v>55.333333333333336</v>
      </c>
      <c r="E221" s="118">
        <v>51.766666666666673</v>
      </c>
      <c r="F221" s="118">
        <v>45.583333333333336</v>
      </c>
      <c r="G221" s="118">
        <v>42.016666666666673</v>
      </c>
      <c r="H221" s="118">
        <v>61.516666666666673</v>
      </c>
      <c r="I221" s="118">
        <v>65.083333333333343</v>
      </c>
      <c r="J221" s="118">
        <v>71.26666666666668</v>
      </c>
      <c r="K221" s="117">
        <v>58.9</v>
      </c>
      <c r="L221" s="117">
        <v>49.15</v>
      </c>
      <c r="M221" s="117">
        <v>25.814679999999999</v>
      </c>
    </row>
    <row r="222" spans="1:13">
      <c r="A222" s="65">
        <v>213</v>
      </c>
      <c r="B222" s="117" t="s">
        <v>88</v>
      </c>
      <c r="C222" s="120">
        <v>43.1</v>
      </c>
      <c r="D222" s="118">
        <v>43.616666666666667</v>
      </c>
      <c r="E222" s="118">
        <v>42.483333333333334</v>
      </c>
      <c r="F222" s="118">
        <v>41.866666666666667</v>
      </c>
      <c r="G222" s="118">
        <v>40.733333333333334</v>
      </c>
      <c r="H222" s="118">
        <v>44.233333333333334</v>
      </c>
      <c r="I222" s="118">
        <v>45.366666666666674</v>
      </c>
      <c r="J222" s="118">
        <v>45.983333333333334</v>
      </c>
      <c r="K222" s="117">
        <v>44.75</v>
      </c>
      <c r="L222" s="117">
        <v>43</v>
      </c>
      <c r="M222" s="117">
        <v>160.65984</v>
      </c>
    </row>
    <row r="223" spans="1:13">
      <c r="A223" s="65">
        <v>214</v>
      </c>
      <c r="B223" s="117" t="s">
        <v>89</v>
      </c>
      <c r="C223" s="120">
        <v>33.950000000000003</v>
      </c>
      <c r="D223" s="118">
        <v>34.233333333333334</v>
      </c>
      <c r="E223" s="118">
        <v>33.166666666666671</v>
      </c>
      <c r="F223" s="118">
        <v>32.38333333333334</v>
      </c>
      <c r="G223" s="118">
        <v>31.316666666666677</v>
      </c>
      <c r="H223" s="118">
        <v>35.016666666666666</v>
      </c>
      <c r="I223" s="118">
        <v>36.083333333333329</v>
      </c>
      <c r="J223" s="118">
        <v>36.86666666666666</v>
      </c>
      <c r="K223" s="117">
        <v>35.299999999999997</v>
      </c>
      <c r="L223" s="117">
        <v>33.450000000000003</v>
      </c>
      <c r="M223" s="117">
        <v>553.38104999999996</v>
      </c>
    </row>
    <row r="224" spans="1:13">
      <c r="A224" s="65">
        <v>215</v>
      </c>
      <c r="B224" s="117" t="s">
        <v>90</v>
      </c>
      <c r="C224" s="120">
        <v>41.35</v>
      </c>
      <c r="D224" s="118">
        <v>41.583333333333336</v>
      </c>
      <c r="E224" s="118">
        <v>40.666666666666671</v>
      </c>
      <c r="F224" s="118">
        <v>39.983333333333334</v>
      </c>
      <c r="G224" s="118">
        <v>39.06666666666667</v>
      </c>
      <c r="H224" s="118">
        <v>42.266666666666673</v>
      </c>
      <c r="I224" s="118">
        <v>43.183333333333344</v>
      </c>
      <c r="J224" s="118">
        <v>43.866666666666674</v>
      </c>
      <c r="K224" s="117">
        <v>42.5</v>
      </c>
      <c r="L224" s="117">
        <v>40.9</v>
      </c>
      <c r="M224" s="117">
        <v>73.926159999999996</v>
      </c>
    </row>
    <row r="225" spans="1:13">
      <c r="A225" s="65">
        <v>216</v>
      </c>
      <c r="B225" s="117" t="s">
        <v>3360</v>
      </c>
      <c r="C225" s="120">
        <v>50.05</v>
      </c>
      <c r="D225" s="118">
        <v>50</v>
      </c>
      <c r="E225" s="118">
        <v>49.4</v>
      </c>
      <c r="F225" s="118">
        <v>48.75</v>
      </c>
      <c r="G225" s="118">
        <v>48.15</v>
      </c>
      <c r="H225" s="118">
        <v>50.65</v>
      </c>
      <c r="I225" s="118">
        <v>51.249999999999993</v>
      </c>
      <c r="J225" s="118">
        <v>51.9</v>
      </c>
      <c r="K225" s="117">
        <v>50.6</v>
      </c>
      <c r="L225" s="117">
        <v>49.35</v>
      </c>
      <c r="M225" s="117">
        <v>155.11131</v>
      </c>
    </row>
    <row r="226" spans="1:13">
      <c r="A226" s="65">
        <v>217</v>
      </c>
      <c r="B226" s="117" t="s">
        <v>2236</v>
      </c>
      <c r="C226" s="120">
        <v>164.85</v>
      </c>
      <c r="D226" s="118">
        <v>165.54999999999998</v>
      </c>
      <c r="E226" s="118">
        <v>161.29999999999995</v>
      </c>
      <c r="F226" s="118">
        <v>157.74999999999997</v>
      </c>
      <c r="G226" s="118">
        <v>153.49999999999994</v>
      </c>
      <c r="H226" s="118">
        <v>169.09999999999997</v>
      </c>
      <c r="I226" s="118">
        <v>173.35000000000002</v>
      </c>
      <c r="J226" s="118">
        <v>176.89999999999998</v>
      </c>
      <c r="K226" s="117">
        <v>169.8</v>
      </c>
      <c r="L226" s="117">
        <v>162</v>
      </c>
      <c r="M226" s="117">
        <v>16.76323</v>
      </c>
    </row>
    <row r="227" spans="1:13">
      <c r="A227" s="65">
        <v>218</v>
      </c>
      <c r="B227" s="117" t="s">
        <v>911</v>
      </c>
      <c r="C227" s="120">
        <v>943.7</v>
      </c>
      <c r="D227" s="118">
        <v>949.43333333333339</v>
      </c>
      <c r="E227" s="118">
        <v>925.26666666666677</v>
      </c>
      <c r="F227" s="118">
        <v>906.83333333333337</v>
      </c>
      <c r="G227" s="118">
        <v>882.66666666666674</v>
      </c>
      <c r="H227" s="118">
        <v>967.86666666666679</v>
      </c>
      <c r="I227" s="118">
        <v>992.0333333333333</v>
      </c>
      <c r="J227" s="118">
        <v>1010.4666666666668</v>
      </c>
      <c r="K227" s="117">
        <v>973.6</v>
      </c>
      <c r="L227" s="117">
        <v>931</v>
      </c>
      <c r="M227" s="117">
        <v>0.16202</v>
      </c>
    </row>
    <row r="228" spans="1:13">
      <c r="A228" s="65">
        <v>219</v>
      </c>
      <c r="B228" s="117" t="s">
        <v>91</v>
      </c>
      <c r="C228" s="120">
        <v>13.85</v>
      </c>
      <c r="D228" s="118">
        <v>13.833333333333334</v>
      </c>
      <c r="E228" s="118">
        <v>13.666666666666668</v>
      </c>
      <c r="F228" s="118">
        <v>13.483333333333334</v>
      </c>
      <c r="G228" s="118">
        <v>13.316666666666668</v>
      </c>
      <c r="H228" s="118">
        <v>14.016666666666667</v>
      </c>
      <c r="I228" s="118">
        <v>14.183333333333335</v>
      </c>
      <c r="J228" s="118">
        <v>14.366666666666667</v>
      </c>
      <c r="K228" s="117">
        <v>14</v>
      </c>
      <c r="L228" s="117">
        <v>13.65</v>
      </c>
      <c r="M228" s="117">
        <v>17.976959999999998</v>
      </c>
    </row>
    <row r="229" spans="1:13">
      <c r="A229" s="65">
        <v>220</v>
      </c>
      <c r="B229" s="117" t="s">
        <v>92</v>
      </c>
      <c r="C229" s="120">
        <v>291.45</v>
      </c>
      <c r="D229" s="118">
        <v>293.89999999999998</v>
      </c>
      <c r="E229" s="118">
        <v>287.89999999999998</v>
      </c>
      <c r="F229" s="118">
        <v>284.35000000000002</v>
      </c>
      <c r="G229" s="118">
        <v>278.35000000000002</v>
      </c>
      <c r="H229" s="118">
        <v>297.44999999999993</v>
      </c>
      <c r="I229" s="118">
        <v>303.44999999999993</v>
      </c>
      <c r="J229" s="118">
        <v>306.99999999999989</v>
      </c>
      <c r="K229" s="117">
        <v>299.89999999999998</v>
      </c>
      <c r="L229" s="117">
        <v>290.35000000000002</v>
      </c>
      <c r="M229" s="117">
        <v>27.971889999999998</v>
      </c>
    </row>
    <row r="230" spans="1:13">
      <c r="A230" s="65">
        <v>221</v>
      </c>
      <c r="B230" s="117" t="s">
        <v>2253</v>
      </c>
      <c r="C230" s="120">
        <v>404.45</v>
      </c>
      <c r="D230" s="118">
        <v>402.96666666666664</v>
      </c>
      <c r="E230" s="118">
        <v>393.7833333333333</v>
      </c>
      <c r="F230" s="118">
        <v>383.11666666666667</v>
      </c>
      <c r="G230" s="118">
        <v>373.93333333333334</v>
      </c>
      <c r="H230" s="118">
        <v>413.63333333333327</v>
      </c>
      <c r="I230" s="118">
        <v>422.81666666666655</v>
      </c>
      <c r="J230" s="118">
        <v>433.48333333333323</v>
      </c>
      <c r="K230" s="117">
        <v>412.15</v>
      </c>
      <c r="L230" s="117">
        <v>392.3</v>
      </c>
      <c r="M230" s="117">
        <v>5.6163600000000002</v>
      </c>
    </row>
    <row r="231" spans="1:13">
      <c r="A231" s="65">
        <v>222</v>
      </c>
      <c r="B231" s="117" t="s">
        <v>918</v>
      </c>
      <c r="C231" s="120">
        <v>7.05</v>
      </c>
      <c r="D231" s="118">
        <v>7.2833333333333341</v>
      </c>
      <c r="E231" s="118">
        <v>6.8166666666666682</v>
      </c>
      <c r="F231" s="118">
        <v>6.5833333333333339</v>
      </c>
      <c r="G231" s="118">
        <v>6.116666666666668</v>
      </c>
      <c r="H231" s="118">
        <v>7.5166666666666684</v>
      </c>
      <c r="I231" s="118">
        <v>7.9833333333333352</v>
      </c>
      <c r="J231" s="118">
        <v>8.2166666666666686</v>
      </c>
      <c r="K231" s="117">
        <v>7.75</v>
      </c>
      <c r="L231" s="117">
        <v>7.05</v>
      </c>
      <c r="M231" s="117">
        <v>11.766730000000001</v>
      </c>
    </row>
    <row r="232" spans="1:13">
      <c r="A232" s="65">
        <v>223</v>
      </c>
      <c r="B232" s="117" t="s">
        <v>198</v>
      </c>
      <c r="C232" s="120">
        <v>153.94999999999999</v>
      </c>
      <c r="D232" s="118">
        <v>154.03333333333333</v>
      </c>
      <c r="E232" s="118">
        <v>151.61666666666667</v>
      </c>
      <c r="F232" s="118">
        <v>149.28333333333333</v>
      </c>
      <c r="G232" s="118">
        <v>146.86666666666667</v>
      </c>
      <c r="H232" s="118">
        <v>156.36666666666667</v>
      </c>
      <c r="I232" s="118">
        <v>158.78333333333336</v>
      </c>
      <c r="J232" s="118">
        <v>161.11666666666667</v>
      </c>
      <c r="K232" s="117">
        <v>156.44999999999999</v>
      </c>
      <c r="L232" s="117">
        <v>151.69999999999999</v>
      </c>
      <c r="M232" s="117">
        <v>34.141210000000001</v>
      </c>
    </row>
    <row r="233" spans="1:13">
      <c r="A233" s="65">
        <v>224</v>
      </c>
      <c r="B233" s="117" t="s">
        <v>93</v>
      </c>
      <c r="C233" s="120">
        <v>103.35</v>
      </c>
      <c r="D233" s="118">
        <v>103.39999999999999</v>
      </c>
      <c r="E233" s="118">
        <v>101.89999999999998</v>
      </c>
      <c r="F233" s="118">
        <v>100.44999999999999</v>
      </c>
      <c r="G233" s="118">
        <v>98.949999999999974</v>
      </c>
      <c r="H233" s="118">
        <v>104.84999999999998</v>
      </c>
      <c r="I233" s="118">
        <v>106.35000000000001</v>
      </c>
      <c r="J233" s="118">
        <v>107.79999999999998</v>
      </c>
      <c r="K233" s="117">
        <v>104.9</v>
      </c>
      <c r="L233" s="117">
        <v>101.95</v>
      </c>
      <c r="M233" s="117">
        <v>49.905949999999997</v>
      </c>
    </row>
    <row r="234" spans="1:13">
      <c r="A234" s="65">
        <v>225</v>
      </c>
      <c r="B234" s="117" t="s">
        <v>924</v>
      </c>
      <c r="C234" s="120">
        <v>268.3</v>
      </c>
      <c r="D234" s="118">
        <v>267.3</v>
      </c>
      <c r="E234" s="118">
        <v>264.15000000000003</v>
      </c>
      <c r="F234" s="118">
        <v>260</v>
      </c>
      <c r="G234" s="118">
        <v>256.85000000000002</v>
      </c>
      <c r="H234" s="118">
        <v>271.45000000000005</v>
      </c>
      <c r="I234" s="118">
        <v>274.60000000000002</v>
      </c>
      <c r="J234" s="118">
        <v>278.75000000000006</v>
      </c>
      <c r="K234" s="117">
        <v>270.45</v>
      </c>
      <c r="L234" s="117">
        <v>263.14999999999998</v>
      </c>
      <c r="M234" s="117">
        <v>19.627140000000001</v>
      </c>
    </row>
    <row r="235" spans="1:13">
      <c r="A235" s="65">
        <v>226</v>
      </c>
      <c r="B235" s="117" t="s">
        <v>927</v>
      </c>
      <c r="C235" s="120">
        <v>1301.7</v>
      </c>
      <c r="D235" s="118">
        <v>1302.5666666666666</v>
      </c>
      <c r="E235" s="118">
        <v>1279.1333333333332</v>
      </c>
      <c r="F235" s="118">
        <v>1256.5666666666666</v>
      </c>
      <c r="G235" s="118">
        <v>1233.1333333333332</v>
      </c>
      <c r="H235" s="118">
        <v>1325.1333333333332</v>
      </c>
      <c r="I235" s="118">
        <v>1348.5666666666666</v>
      </c>
      <c r="J235" s="118">
        <v>1371.1333333333332</v>
      </c>
      <c r="K235" s="117">
        <v>1326</v>
      </c>
      <c r="L235" s="117">
        <v>1280</v>
      </c>
      <c r="M235" s="117">
        <v>26.415150000000001</v>
      </c>
    </row>
    <row r="236" spans="1:13">
      <c r="A236" s="65">
        <v>227</v>
      </c>
      <c r="B236" s="117" t="s">
        <v>930</v>
      </c>
      <c r="C236" s="120">
        <v>184.75</v>
      </c>
      <c r="D236" s="118">
        <v>184.45000000000002</v>
      </c>
      <c r="E236" s="118">
        <v>182.10000000000002</v>
      </c>
      <c r="F236" s="118">
        <v>179.45000000000002</v>
      </c>
      <c r="G236" s="118">
        <v>177.10000000000002</v>
      </c>
      <c r="H236" s="118">
        <v>187.10000000000002</v>
      </c>
      <c r="I236" s="118">
        <v>189.45</v>
      </c>
      <c r="J236" s="118">
        <v>192.10000000000002</v>
      </c>
      <c r="K236" s="117">
        <v>186.8</v>
      </c>
      <c r="L236" s="117">
        <v>181.8</v>
      </c>
      <c r="M236" s="117">
        <v>0.11122</v>
      </c>
    </row>
    <row r="237" spans="1:13">
      <c r="A237" s="65">
        <v>228</v>
      </c>
      <c r="B237" s="117" t="s">
        <v>94</v>
      </c>
      <c r="C237" s="120">
        <v>1636.35</v>
      </c>
      <c r="D237" s="118">
        <v>1614.75</v>
      </c>
      <c r="E237" s="118">
        <v>1589.5</v>
      </c>
      <c r="F237" s="118">
        <v>1542.65</v>
      </c>
      <c r="G237" s="118">
        <v>1517.4</v>
      </c>
      <c r="H237" s="118">
        <v>1661.6</v>
      </c>
      <c r="I237" s="118">
        <v>1686.85</v>
      </c>
      <c r="J237" s="118">
        <v>1733.6999999999998</v>
      </c>
      <c r="K237" s="117">
        <v>1640</v>
      </c>
      <c r="L237" s="117">
        <v>1567.9</v>
      </c>
      <c r="M237" s="117">
        <v>74.076790000000003</v>
      </c>
    </row>
    <row r="238" spans="1:13">
      <c r="A238" s="65">
        <v>229</v>
      </c>
      <c r="B238" s="117" t="s">
        <v>941</v>
      </c>
      <c r="C238" s="120">
        <v>43.3</v>
      </c>
      <c r="D238" s="118">
        <v>43.166666666666664</v>
      </c>
      <c r="E238" s="118">
        <v>41.93333333333333</v>
      </c>
      <c r="F238" s="118">
        <v>40.566666666666663</v>
      </c>
      <c r="G238" s="118">
        <v>39.333333333333329</v>
      </c>
      <c r="H238" s="118">
        <v>44.533333333333331</v>
      </c>
      <c r="I238" s="118">
        <v>45.766666666666666</v>
      </c>
      <c r="J238" s="118">
        <v>47.133333333333333</v>
      </c>
      <c r="K238" s="117">
        <v>44.4</v>
      </c>
      <c r="L238" s="117">
        <v>41.8</v>
      </c>
      <c r="M238" s="117">
        <v>165.17827</v>
      </c>
    </row>
    <row r="239" spans="1:13">
      <c r="A239" s="65">
        <v>230</v>
      </c>
      <c r="B239" s="117" t="s">
        <v>190</v>
      </c>
      <c r="C239" s="120">
        <v>313.14999999999998</v>
      </c>
      <c r="D239" s="118">
        <v>315.06666666666666</v>
      </c>
      <c r="E239" s="118">
        <v>309.13333333333333</v>
      </c>
      <c r="F239" s="118">
        <v>305.11666666666667</v>
      </c>
      <c r="G239" s="118">
        <v>299.18333333333334</v>
      </c>
      <c r="H239" s="118">
        <v>319.08333333333331</v>
      </c>
      <c r="I239" s="118">
        <v>325.01666666666659</v>
      </c>
      <c r="J239" s="118">
        <v>329.0333333333333</v>
      </c>
      <c r="K239" s="117">
        <v>321</v>
      </c>
      <c r="L239" s="117">
        <v>311.05</v>
      </c>
      <c r="M239" s="117">
        <v>22.38504</v>
      </c>
    </row>
    <row r="240" spans="1:13">
      <c r="A240" s="65">
        <v>231</v>
      </c>
      <c r="B240" s="117" t="s">
        <v>95</v>
      </c>
      <c r="C240" s="120">
        <v>708.45</v>
      </c>
      <c r="D240" s="118">
        <v>711.11666666666679</v>
      </c>
      <c r="E240" s="118">
        <v>703.63333333333355</v>
      </c>
      <c r="F240" s="118">
        <v>698.81666666666672</v>
      </c>
      <c r="G240" s="118">
        <v>691.33333333333348</v>
      </c>
      <c r="H240" s="118">
        <v>715.93333333333362</v>
      </c>
      <c r="I240" s="118">
        <v>723.41666666666674</v>
      </c>
      <c r="J240" s="118">
        <v>728.23333333333369</v>
      </c>
      <c r="K240" s="117">
        <v>718.6</v>
      </c>
      <c r="L240" s="117">
        <v>706.3</v>
      </c>
      <c r="M240" s="117">
        <v>113.48867</v>
      </c>
    </row>
    <row r="241" spans="1:13">
      <c r="A241" s="65">
        <v>232</v>
      </c>
      <c r="B241" s="117" t="s">
        <v>947</v>
      </c>
      <c r="C241" s="120">
        <v>308.64999999999998</v>
      </c>
      <c r="D241" s="118">
        <v>310.25</v>
      </c>
      <c r="E241" s="118">
        <v>305.64999999999998</v>
      </c>
      <c r="F241" s="118">
        <v>302.64999999999998</v>
      </c>
      <c r="G241" s="118">
        <v>298.04999999999995</v>
      </c>
      <c r="H241" s="118">
        <v>313.25</v>
      </c>
      <c r="I241" s="118">
        <v>317.85000000000002</v>
      </c>
      <c r="J241" s="118">
        <v>320.85000000000002</v>
      </c>
      <c r="K241" s="117">
        <v>314.85000000000002</v>
      </c>
      <c r="L241" s="117">
        <v>307.25</v>
      </c>
      <c r="M241" s="117">
        <v>1.88734</v>
      </c>
    </row>
    <row r="242" spans="1:13">
      <c r="A242" s="65">
        <v>233</v>
      </c>
      <c r="B242" s="117" t="s">
        <v>949</v>
      </c>
      <c r="C242" s="120">
        <v>74.25</v>
      </c>
      <c r="D242" s="118">
        <v>73.983333333333334</v>
      </c>
      <c r="E242" s="118">
        <v>72.266666666666666</v>
      </c>
      <c r="F242" s="118">
        <v>70.283333333333331</v>
      </c>
      <c r="G242" s="118">
        <v>68.566666666666663</v>
      </c>
      <c r="H242" s="118">
        <v>75.966666666666669</v>
      </c>
      <c r="I242" s="118">
        <v>77.683333333333337</v>
      </c>
      <c r="J242" s="118">
        <v>79.666666666666671</v>
      </c>
      <c r="K242" s="117">
        <v>75.7</v>
      </c>
      <c r="L242" s="117">
        <v>72</v>
      </c>
      <c r="M242" s="117">
        <v>17.582809999999998</v>
      </c>
    </row>
    <row r="243" spans="1:13">
      <c r="A243" s="65">
        <v>234</v>
      </c>
      <c r="B243" s="117" t="s">
        <v>953</v>
      </c>
      <c r="C243" s="120">
        <v>198.75</v>
      </c>
      <c r="D243" s="118">
        <v>198.63333333333333</v>
      </c>
      <c r="E243" s="118">
        <v>195.31666666666666</v>
      </c>
      <c r="F243" s="118">
        <v>191.88333333333333</v>
      </c>
      <c r="G243" s="118">
        <v>188.56666666666666</v>
      </c>
      <c r="H243" s="118">
        <v>202.06666666666666</v>
      </c>
      <c r="I243" s="118">
        <v>205.38333333333333</v>
      </c>
      <c r="J243" s="118">
        <v>208.81666666666666</v>
      </c>
      <c r="K243" s="117">
        <v>201.95</v>
      </c>
      <c r="L243" s="117">
        <v>195.2</v>
      </c>
      <c r="M243" s="117">
        <v>3.6</v>
      </c>
    </row>
    <row r="244" spans="1:13">
      <c r="A244" s="65">
        <v>235</v>
      </c>
      <c r="B244" s="117" t="s">
        <v>96</v>
      </c>
      <c r="C244" s="120">
        <v>14.6</v>
      </c>
      <c r="D244" s="118">
        <v>14.783333333333331</v>
      </c>
      <c r="E244" s="118">
        <v>14.366666666666664</v>
      </c>
      <c r="F244" s="118">
        <v>14.133333333333333</v>
      </c>
      <c r="G244" s="118">
        <v>13.716666666666665</v>
      </c>
      <c r="H244" s="118">
        <v>15.016666666666662</v>
      </c>
      <c r="I244" s="118">
        <v>15.43333333333333</v>
      </c>
      <c r="J244" s="118">
        <v>15.666666666666661</v>
      </c>
      <c r="K244" s="117">
        <v>15.2</v>
      </c>
      <c r="L244" s="117">
        <v>14.55</v>
      </c>
      <c r="M244" s="117">
        <v>11.29377</v>
      </c>
    </row>
    <row r="245" spans="1:13">
      <c r="A245" s="65">
        <v>236</v>
      </c>
      <c r="B245" s="117" t="s">
        <v>97</v>
      </c>
      <c r="C245" s="120">
        <v>148.75</v>
      </c>
      <c r="D245" s="118">
        <v>149.43333333333331</v>
      </c>
      <c r="E245" s="118">
        <v>146.16666666666663</v>
      </c>
      <c r="F245" s="118">
        <v>143.58333333333331</v>
      </c>
      <c r="G245" s="118">
        <v>140.31666666666663</v>
      </c>
      <c r="H245" s="118">
        <v>152.01666666666662</v>
      </c>
      <c r="I245" s="118">
        <v>155.28333333333333</v>
      </c>
      <c r="J245" s="118">
        <v>157.86666666666662</v>
      </c>
      <c r="K245" s="117">
        <v>152.69999999999999</v>
      </c>
      <c r="L245" s="117">
        <v>146.85</v>
      </c>
      <c r="M245" s="117">
        <v>201.16619</v>
      </c>
    </row>
    <row r="246" spans="1:13">
      <c r="A246" s="65">
        <v>237</v>
      </c>
      <c r="B246" s="117" t="s">
        <v>199</v>
      </c>
      <c r="C246" s="120">
        <v>917.55</v>
      </c>
      <c r="D246" s="118">
        <v>919.23333333333323</v>
      </c>
      <c r="E246" s="118">
        <v>907.46666666666647</v>
      </c>
      <c r="F246" s="118">
        <v>897.38333333333321</v>
      </c>
      <c r="G246" s="118">
        <v>885.61666666666645</v>
      </c>
      <c r="H246" s="118">
        <v>929.31666666666649</v>
      </c>
      <c r="I246" s="118">
        <v>941.08333333333314</v>
      </c>
      <c r="J246" s="118">
        <v>951.16666666666652</v>
      </c>
      <c r="K246" s="117">
        <v>931</v>
      </c>
      <c r="L246" s="117">
        <v>909.15</v>
      </c>
      <c r="M246" s="117">
        <v>1.4272100000000001</v>
      </c>
    </row>
    <row r="247" spans="1:13">
      <c r="A247" s="65">
        <v>238</v>
      </c>
      <c r="B247" s="117" t="s">
        <v>98</v>
      </c>
      <c r="C247" s="120">
        <v>152</v>
      </c>
      <c r="D247" s="118">
        <v>153.48333333333332</v>
      </c>
      <c r="E247" s="118">
        <v>149.26666666666665</v>
      </c>
      <c r="F247" s="118">
        <v>146.53333333333333</v>
      </c>
      <c r="G247" s="118">
        <v>142.31666666666666</v>
      </c>
      <c r="H247" s="118">
        <v>156.21666666666664</v>
      </c>
      <c r="I247" s="118">
        <v>160.43333333333328</v>
      </c>
      <c r="J247" s="118">
        <v>163.16666666666663</v>
      </c>
      <c r="K247" s="117">
        <v>157.69999999999999</v>
      </c>
      <c r="L247" s="117">
        <v>150.75</v>
      </c>
      <c r="M247" s="117">
        <v>29.654789999999998</v>
      </c>
    </row>
    <row r="248" spans="1:13">
      <c r="A248" s="65">
        <v>239</v>
      </c>
      <c r="B248" s="117" t="s">
        <v>99</v>
      </c>
      <c r="C248" s="120">
        <v>294.89999999999998</v>
      </c>
      <c r="D248" s="118">
        <v>295.34999999999997</v>
      </c>
      <c r="E248" s="118">
        <v>293.69999999999993</v>
      </c>
      <c r="F248" s="118">
        <v>292.49999999999994</v>
      </c>
      <c r="G248" s="118">
        <v>290.84999999999991</v>
      </c>
      <c r="H248" s="118">
        <v>296.54999999999995</v>
      </c>
      <c r="I248" s="118">
        <v>298.19999999999993</v>
      </c>
      <c r="J248" s="118">
        <v>299.39999999999998</v>
      </c>
      <c r="K248" s="117">
        <v>297</v>
      </c>
      <c r="L248" s="117">
        <v>294.14999999999998</v>
      </c>
      <c r="M248" s="117">
        <v>110.70294</v>
      </c>
    </row>
    <row r="249" spans="1:13">
      <c r="A249" s="65">
        <v>240</v>
      </c>
      <c r="B249" s="117" t="s">
        <v>1977</v>
      </c>
      <c r="C249" s="120">
        <v>288.8</v>
      </c>
      <c r="D249" s="118">
        <v>290.35000000000002</v>
      </c>
      <c r="E249" s="118">
        <v>284.80000000000007</v>
      </c>
      <c r="F249" s="118">
        <v>280.80000000000007</v>
      </c>
      <c r="G249" s="118">
        <v>275.25000000000011</v>
      </c>
      <c r="H249" s="118">
        <v>294.35000000000002</v>
      </c>
      <c r="I249" s="118">
        <v>299.89999999999998</v>
      </c>
      <c r="J249" s="118">
        <v>303.89999999999998</v>
      </c>
      <c r="K249" s="117">
        <v>295.89999999999998</v>
      </c>
      <c r="L249" s="117">
        <v>286.35000000000002</v>
      </c>
      <c r="M249" s="117">
        <v>0.59716000000000002</v>
      </c>
    </row>
    <row r="250" spans="1:13">
      <c r="A250" s="65">
        <v>241</v>
      </c>
      <c r="B250" s="117" t="s">
        <v>956</v>
      </c>
      <c r="C250" s="120">
        <v>133.44999999999999</v>
      </c>
      <c r="D250" s="118">
        <v>133.91666666666666</v>
      </c>
      <c r="E250" s="118">
        <v>130.5333333333333</v>
      </c>
      <c r="F250" s="118">
        <v>127.61666666666665</v>
      </c>
      <c r="G250" s="118">
        <v>124.23333333333329</v>
      </c>
      <c r="H250" s="118">
        <v>136.83333333333331</v>
      </c>
      <c r="I250" s="118">
        <v>140.2166666666667</v>
      </c>
      <c r="J250" s="118">
        <v>143.13333333333333</v>
      </c>
      <c r="K250" s="117">
        <v>137.30000000000001</v>
      </c>
      <c r="L250" s="117">
        <v>131</v>
      </c>
      <c r="M250" s="117">
        <v>2.0239400000000001</v>
      </c>
    </row>
    <row r="251" spans="1:13">
      <c r="A251" s="65">
        <v>242</v>
      </c>
      <c r="B251" s="117" t="s">
        <v>958</v>
      </c>
      <c r="C251" s="120">
        <v>95.9</v>
      </c>
      <c r="D251" s="118">
        <v>96.483333333333348</v>
      </c>
      <c r="E251" s="118">
        <v>95.066666666666691</v>
      </c>
      <c r="F251" s="118">
        <v>94.233333333333348</v>
      </c>
      <c r="G251" s="118">
        <v>92.816666666666691</v>
      </c>
      <c r="H251" s="118">
        <v>97.316666666666691</v>
      </c>
      <c r="I251" s="118">
        <v>98.733333333333348</v>
      </c>
      <c r="J251" s="118">
        <v>99.566666666666691</v>
      </c>
      <c r="K251" s="117">
        <v>97.9</v>
      </c>
      <c r="L251" s="117">
        <v>95.65</v>
      </c>
      <c r="M251" s="117">
        <v>5.0315799999999999</v>
      </c>
    </row>
    <row r="252" spans="1:13">
      <c r="A252" s="65">
        <v>243</v>
      </c>
      <c r="B252" s="117" t="s">
        <v>200</v>
      </c>
      <c r="C252" s="120">
        <v>47.5</v>
      </c>
      <c r="D252" s="118">
        <v>47.5</v>
      </c>
      <c r="E252" s="118">
        <v>45.85</v>
      </c>
      <c r="F252" s="118">
        <v>44.2</v>
      </c>
      <c r="G252" s="118">
        <v>42.550000000000004</v>
      </c>
      <c r="H252" s="118">
        <v>49.15</v>
      </c>
      <c r="I252" s="118">
        <v>50.800000000000004</v>
      </c>
      <c r="J252" s="118">
        <v>52.449999999999996</v>
      </c>
      <c r="K252" s="117">
        <v>49.15</v>
      </c>
      <c r="L252" s="117">
        <v>45.85</v>
      </c>
      <c r="M252" s="117">
        <v>12.630559999999999</v>
      </c>
    </row>
    <row r="253" spans="1:13">
      <c r="A253" s="65">
        <v>244</v>
      </c>
      <c r="B253" s="117" t="s">
        <v>963</v>
      </c>
      <c r="C253" s="120">
        <v>112.45</v>
      </c>
      <c r="D253" s="118">
        <v>112.25</v>
      </c>
      <c r="E253" s="118">
        <v>110.2</v>
      </c>
      <c r="F253" s="118">
        <v>107.95</v>
      </c>
      <c r="G253" s="118">
        <v>105.9</v>
      </c>
      <c r="H253" s="118">
        <v>114.5</v>
      </c>
      <c r="I253" s="118">
        <v>116.55000000000001</v>
      </c>
      <c r="J253" s="118">
        <v>118.8</v>
      </c>
      <c r="K253" s="117">
        <v>114.3</v>
      </c>
      <c r="L253" s="117">
        <v>110</v>
      </c>
      <c r="M253" s="117">
        <v>1.1583300000000001</v>
      </c>
    </row>
    <row r="254" spans="1:13">
      <c r="A254" s="65">
        <v>245</v>
      </c>
      <c r="B254" s="117" t="s">
        <v>967</v>
      </c>
      <c r="C254" s="120">
        <v>110.5</v>
      </c>
      <c r="D254" s="118">
        <v>111.26666666666667</v>
      </c>
      <c r="E254" s="118">
        <v>109.23333333333333</v>
      </c>
      <c r="F254" s="118">
        <v>107.96666666666667</v>
      </c>
      <c r="G254" s="118">
        <v>105.93333333333334</v>
      </c>
      <c r="H254" s="118">
        <v>112.53333333333333</v>
      </c>
      <c r="I254" s="118">
        <v>114.56666666666666</v>
      </c>
      <c r="J254" s="118">
        <v>115.83333333333333</v>
      </c>
      <c r="K254" s="117">
        <v>113.3</v>
      </c>
      <c r="L254" s="117">
        <v>110</v>
      </c>
      <c r="M254" s="117">
        <v>9.0765799999999999</v>
      </c>
    </row>
    <row r="255" spans="1:13">
      <c r="A255" s="65">
        <v>246</v>
      </c>
      <c r="B255" s="117" t="s">
        <v>974</v>
      </c>
      <c r="C255" s="120">
        <v>336.55</v>
      </c>
      <c r="D255" s="118">
        <v>337.90000000000003</v>
      </c>
      <c r="E255" s="118">
        <v>330.90000000000009</v>
      </c>
      <c r="F255" s="118">
        <v>325.25000000000006</v>
      </c>
      <c r="G255" s="118">
        <v>318.25000000000011</v>
      </c>
      <c r="H255" s="118">
        <v>343.55000000000007</v>
      </c>
      <c r="I255" s="118">
        <v>350.54999999999995</v>
      </c>
      <c r="J255" s="118">
        <v>356.20000000000005</v>
      </c>
      <c r="K255" s="117">
        <v>344.9</v>
      </c>
      <c r="L255" s="117">
        <v>332.25</v>
      </c>
      <c r="M255" s="117">
        <v>0.34249000000000002</v>
      </c>
    </row>
    <row r="256" spans="1:13">
      <c r="A256" s="65">
        <v>247</v>
      </c>
      <c r="B256" s="117" t="s">
        <v>2613</v>
      </c>
      <c r="C256" s="120">
        <v>22.1</v>
      </c>
      <c r="D256" s="118">
        <v>22.05</v>
      </c>
      <c r="E256" s="118">
        <v>21.200000000000003</v>
      </c>
      <c r="F256" s="118">
        <v>20.3</v>
      </c>
      <c r="G256" s="118">
        <v>19.450000000000003</v>
      </c>
      <c r="H256" s="118">
        <v>22.950000000000003</v>
      </c>
      <c r="I256" s="118">
        <v>23.800000000000004</v>
      </c>
      <c r="J256" s="118">
        <v>24.700000000000003</v>
      </c>
      <c r="K256" s="117">
        <v>22.9</v>
      </c>
      <c r="L256" s="117">
        <v>21.15</v>
      </c>
      <c r="M256" s="117">
        <v>0.96013999999999999</v>
      </c>
    </row>
    <row r="257" spans="1:13">
      <c r="A257" s="65">
        <v>248</v>
      </c>
      <c r="B257" s="117" t="s">
        <v>1883</v>
      </c>
      <c r="C257" s="120">
        <v>2036.1</v>
      </c>
      <c r="D257" s="118">
        <v>2031.2</v>
      </c>
      <c r="E257" s="118">
        <v>1956.4</v>
      </c>
      <c r="F257" s="118">
        <v>1876.7</v>
      </c>
      <c r="G257" s="118">
        <v>1801.9</v>
      </c>
      <c r="H257" s="118">
        <v>2110.9</v>
      </c>
      <c r="I257" s="118">
        <v>2185.6999999999998</v>
      </c>
      <c r="J257" s="118">
        <v>2265.4</v>
      </c>
      <c r="K257" s="117">
        <v>2106</v>
      </c>
      <c r="L257" s="117">
        <v>1951.5</v>
      </c>
      <c r="M257" s="117">
        <v>0.31337999999999999</v>
      </c>
    </row>
    <row r="258" spans="1:13">
      <c r="A258" s="65">
        <v>249</v>
      </c>
      <c r="B258" s="117" t="s">
        <v>339</v>
      </c>
      <c r="C258" s="120">
        <v>240.85</v>
      </c>
      <c r="D258" s="118">
        <v>240.11666666666665</v>
      </c>
      <c r="E258" s="118">
        <v>237.43333333333328</v>
      </c>
      <c r="F258" s="118">
        <v>234.01666666666662</v>
      </c>
      <c r="G258" s="118">
        <v>231.33333333333326</v>
      </c>
      <c r="H258" s="118">
        <v>243.5333333333333</v>
      </c>
      <c r="I258" s="118">
        <v>246.21666666666664</v>
      </c>
      <c r="J258" s="118">
        <v>249.63333333333333</v>
      </c>
      <c r="K258" s="117">
        <v>242.8</v>
      </c>
      <c r="L258" s="117">
        <v>236.7</v>
      </c>
      <c r="M258" s="117">
        <v>57.992010000000001</v>
      </c>
    </row>
    <row r="259" spans="1:13">
      <c r="A259" s="65">
        <v>250</v>
      </c>
      <c r="B259" s="117" t="s">
        <v>979</v>
      </c>
      <c r="C259" s="120">
        <v>255.85</v>
      </c>
      <c r="D259" s="118">
        <v>257.56666666666666</v>
      </c>
      <c r="E259" s="118">
        <v>252.08333333333331</v>
      </c>
      <c r="F259" s="118">
        <v>248.31666666666666</v>
      </c>
      <c r="G259" s="118">
        <v>242.83333333333331</v>
      </c>
      <c r="H259" s="118">
        <v>261.33333333333331</v>
      </c>
      <c r="I259" s="118">
        <v>266.81666666666666</v>
      </c>
      <c r="J259" s="118">
        <v>270.58333333333331</v>
      </c>
      <c r="K259" s="117">
        <v>263.05</v>
      </c>
      <c r="L259" s="117">
        <v>253.8</v>
      </c>
      <c r="M259" s="117">
        <v>0.17544000000000001</v>
      </c>
    </row>
    <row r="260" spans="1:13">
      <c r="A260" s="65">
        <v>251</v>
      </c>
      <c r="B260" s="117" t="s">
        <v>1882</v>
      </c>
      <c r="C260" s="120">
        <v>93.4</v>
      </c>
      <c r="D260" s="118">
        <v>94.149999999999991</v>
      </c>
      <c r="E260" s="118">
        <v>92.299999999999983</v>
      </c>
      <c r="F260" s="118">
        <v>91.199999999999989</v>
      </c>
      <c r="G260" s="118">
        <v>89.34999999999998</v>
      </c>
      <c r="H260" s="118">
        <v>95.249999999999986</v>
      </c>
      <c r="I260" s="118">
        <v>97.09999999999998</v>
      </c>
      <c r="J260" s="118">
        <v>98.199999999999989</v>
      </c>
      <c r="K260" s="117">
        <v>96</v>
      </c>
      <c r="L260" s="117">
        <v>93.05</v>
      </c>
      <c r="M260" s="117">
        <v>6.2983000000000002</v>
      </c>
    </row>
    <row r="261" spans="1:13">
      <c r="A261" s="65">
        <v>252</v>
      </c>
      <c r="B261" s="117" t="s">
        <v>100</v>
      </c>
      <c r="C261" s="120">
        <v>167.3</v>
      </c>
      <c r="D261" s="118">
        <v>168.08333333333334</v>
      </c>
      <c r="E261" s="118">
        <v>164.66666666666669</v>
      </c>
      <c r="F261" s="118">
        <v>162.03333333333333</v>
      </c>
      <c r="G261" s="118">
        <v>158.61666666666667</v>
      </c>
      <c r="H261" s="118">
        <v>170.7166666666667</v>
      </c>
      <c r="I261" s="118">
        <v>174.13333333333338</v>
      </c>
      <c r="J261" s="118">
        <v>176.76666666666671</v>
      </c>
      <c r="K261" s="117">
        <v>171.5</v>
      </c>
      <c r="L261" s="117">
        <v>165.45</v>
      </c>
      <c r="M261" s="117">
        <v>74.911839999999998</v>
      </c>
    </row>
    <row r="262" spans="1:13">
      <c r="A262" s="65">
        <v>253</v>
      </c>
      <c r="B262" s="117" t="s">
        <v>101</v>
      </c>
      <c r="C262" s="120">
        <v>62.15</v>
      </c>
      <c r="D262" s="118">
        <v>62.233333333333327</v>
      </c>
      <c r="E262" s="118">
        <v>61.416666666666657</v>
      </c>
      <c r="F262" s="118">
        <v>60.68333333333333</v>
      </c>
      <c r="G262" s="118">
        <v>59.86666666666666</v>
      </c>
      <c r="H262" s="118">
        <v>62.966666666666654</v>
      </c>
      <c r="I262" s="118">
        <v>63.783333333333331</v>
      </c>
      <c r="J262" s="118">
        <v>64.516666666666652</v>
      </c>
      <c r="K262" s="117">
        <v>63.05</v>
      </c>
      <c r="L262" s="117">
        <v>61.5</v>
      </c>
      <c r="M262" s="117">
        <v>23.929010000000002</v>
      </c>
    </row>
    <row r="263" spans="1:13">
      <c r="A263" s="65">
        <v>254</v>
      </c>
      <c r="B263" s="117" t="s">
        <v>983</v>
      </c>
      <c r="C263" s="120">
        <v>829.25</v>
      </c>
      <c r="D263" s="118">
        <v>829.91666666666663</v>
      </c>
      <c r="E263" s="118">
        <v>814.83333333333326</v>
      </c>
      <c r="F263" s="118">
        <v>800.41666666666663</v>
      </c>
      <c r="G263" s="118">
        <v>785.33333333333326</v>
      </c>
      <c r="H263" s="118">
        <v>844.33333333333326</v>
      </c>
      <c r="I263" s="118">
        <v>859.41666666666652</v>
      </c>
      <c r="J263" s="118">
        <v>873.83333333333326</v>
      </c>
      <c r="K263" s="117">
        <v>845</v>
      </c>
      <c r="L263" s="117">
        <v>815.5</v>
      </c>
      <c r="M263" s="117">
        <v>0.14596000000000001</v>
      </c>
    </row>
    <row r="264" spans="1:13">
      <c r="A264" s="65">
        <v>255</v>
      </c>
      <c r="B264" s="117" t="s">
        <v>2123</v>
      </c>
      <c r="C264" s="120">
        <v>173.4</v>
      </c>
      <c r="D264" s="118">
        <v>170.98333333333335</v>
      </c>
      <c r="E264" s="118">
        <v>164.56666666666669</v>
      </c>
      <c r="F264" s="118">
        <v>155.73333333333335</v>
      </c>
      <c r="G264" s="118">
        <v>149.31666666666669</v>
      </c>
      <c r="H264" s="118">
        <v>179.81666666666669</v>
      </c>
      <c r="I264" s="118">
        <v>186.23333333333332</v>
      </c>
      <c r="J264" s="118">
        <v>195.06666666666669</v>
      </c>
      <c r="K264" s="117">
        <v>177.4</v>
      </c>
      <c r="L264" s="117">
        <v>162.15</v>
      </c>
      <c r="M264" s="117">
        <v>3.5805099999999999</v>
      </c>
    </row>
    <row r="265" spans="1:13">
      <c r="A265" s="65">
        <v>256</v>
      </c>
      <c r="B265" s="117" t="s">
        <v>985</v>
      </c>
      <c r="C265" s="120">
        <v>359.65</v>
      </c>
      <c r="D265" s="118">
        <v>359.23333333333335</v>
      </c>
      <c r="E265" s="118">
        <v>356.4666666666667</v>
      </c>
      <c r="F265" s="118">
        <v>353.28333333333336</v>
      </c>
      <c r="G265" s="118">
        <v>350.51666666666671</v>
      </c>
      <c r="H265" s="118">
        <v>362.41666666666669</v>
      </c>
      <c r="I265" s="118">
        <v>365.18333333333334</v>
      </c>
      <c r="J265" s="118">
        <v>368.36666666666667</v>
      </c>
      <c r="K265" s="117">
        <v>362</v>
      </c>
      <c r="L265" s="117">
        <v>356.05</v>
      </c>
      <c r="M265" s="117">
        <v>0.55264000000000002</v>
      </c>
    </row>
    <row r="266" spans="1:13">
      <c r="A266" s="65">
        <v>257</v>
      </c>
      <c r="B266" s="117" t="s">
        <v>986</v>
      </c>
      <c r="C266" s="120">
        <v>96.15</v>
      </c>
      <c r="D266" s="118">
        <v>97.116666666666674</v>
      </c>
      <c r="E266" s="118">
        <v>94.583333333333343</v>
      </c>
      <c r="F266" s="118">
        <v>93.016666666666666</v>
      </c>
      <c r="G266" s="118">
        <v>90.483333333333334</v>
      </c>
      <c r="H266" s="118">
        <v>98.683333333333351</v>
      </c>
      <c r="I266" s="118">
        <v>101.21666666666668</v>
      </c>
      <c r="J266" s="118">
        <v>102.78333333333336</v>
      </c>
      <c r="K266" s="117">
        <v>99.65</v>
      </c>
      <c r="L266" s="117">
        <v>95.55</v>
      </c>
      <c r="M266" s="117">
        <v>54.103200000000001</v>
      </c>
    </row>
    <row r="267" spans="1:13">
      <c r="A267" s="65">
        <v>258</v>
      </c>
      <c r="B267" s="117" t="s">
        <v>989</v>
      </c>
      <c r="C267" s="120">
        <v>84.25</v>
      </c>
      <c r="D267" s="118">
        <v>84.05</v>
      </c>
      <c r="E267" s="118">
        <v>82.699999999999989</v>
      </c>
      <c r="F267" s="118">
        <v>81.149999999999991</v>
      </c>
      <c r="G267" s="118">
        <v>79.799999999999983</v>
      </c>
      <c r="H267" s="118">
        <v>85.6</v>
      </c>
      <c r="I267" s="118">
        <v>86.949999999999989</v>
      </c>
      <c r="J267" s="118">
        <v>88.5</v>
      </c>
      <c r="K267" s="117">
        <v>85.4</v>
      </c>
      <c r="L267" s="117">
        <v>82.5</v>
      </c>
      <c r="M267" s="117">
        <v>8.0159199999999995</v>
      </c>
    </row>
    <row r="268" spans="1:13">
      <c r="A268" s="65">
        <v>259</v>
      </c>
      <c r="B268" s="117" t="s">
        <v>102</v>
      </c>
      <c r="C268" s="120">
        <v>6.5</v>
      </c>
      <c r="D268" s="118">
        <v>6.55</v>
      </c>
      <c r="E268" s="118">
        <v>6.3</v>
      </c>
      <c r="F268" s="118">
        <v>6.1</v>
      </c>
      <c r="G268" s="118">
        <v>5.85</v>
      </c>
      <c r="H268" s="118">
        <v>6.75</v>
      </c>
      <c r="I268" s="118">
        <v>7</v>
      </c>
      <c r="J268" s="118">
        <v>7.2</v>
      </c>
      <c r="K268" s="117">
        <v>6.8</v>
      </c>
      <c r="L268" s="117">
        <v>6.35</v>
      </c>
      <c r="M268" s="117">
        <v>186.40690000000001</v>
      </c>
    </row>
    <row r="269" spans="1:13">
      <c r="A269" s="65">
        <v>260</v>
      </c>
      <c r="B269" s="117" t="s">
        <v>243</v>
      </c>
      <c r="C269" s="120">
        <v>2.0499999999999998</v>
      </c>
      <c r="D269" s="118">
        <v>2.1166666666666667</v>
      </c>
      <c r="E269" s="118">
        <v>1.9833333333333334</v>
      </c>
      <c r="F269" s="118">
        <v>1.9166666666666665</v>
      </c>
      <c r="G269" s="118">
        <v>1.7833333333333332</v>
      </c>
      <c r="H269" s="118">
        <v>2.1833333333333336</v>
      </c>
      <c r="I269" s="118">
        <v>2.3166666666666673</v>
      </c>
      <c r="J269" s="118">
        <v>2.3833333333333337</v>
      </c>
      <c r="K269" s="117">
        <v>2.25</v>
      </c>
      <c r="L269" s="117">
        <v>2.0499999999999998</v>
      </c>
      <c r="M269" s="117">
        <v>78.012659999999997</v>
      </c>
    </row>
    <row r="270" spans="1:13">
      <c r="A270" s="65">
        <v>261</v>
      </c>
      <c r="B270" s="117" t="s">
        <v>992</v>
      </c>
      <c r="C270" s="120">
        <v>41.5</v>
      </c>
      <c r="D270" s="118">
        <v>42.033333333333339</v>
      </c>
      <c r="E270" s="118">
        <v>40.416666666666679</v>
      </c>
      <c r="F270" s="118">
        <v>39.333333333333343</v>
      </c>
      <c r="G270" s="118">
        <v>37.716666666666683</v>
      </c>
      <c r="H270" s="118">
        <v>43.116666666666674</v>
      </c>
      <c r="I270" s="118">
        <v>44.733333333333334</v>
      </c>
      <c r="J270" s="118">
        <v>45.81666666666667</v>
      </c>
      <c r="K270" s="117">
        <v>43.65</v>
      </c>
      <c r="L270" s="117">
        <v>40.950000000000003</v>
      </c>
      <c r="M270" s="117">
        <v>5.5785799999999997</v>
      </c>
    </row>
    <row r="271" spans="1:13">
      <c r="A271" s="65">
        <v>262</v>
      </c>
      <c r="B271" s="117" t="s">
        <v>993</v>
      </c>
      <c r="C271" s="120">
        <v>92.2</v>
      </c>
      <c r="D271" s="118">
        <v>93.2</v>
      </c>
      <c r="E271" s="118">
        <v>90.600000000000009</v>
      </c>
      <c r="F271" s="118">
        <v>89</v>
      </c>
      <c r="G271" s="118">
        <v>86.4</v>
      </c>
      <c r="H271" s="118">
        <v>94.800000000000011</v>
      </c>
      <c r="I271" s="118">
        <v>97.4</v>
      </c>
      <c r="J271" s="118">
        <v>99.000000000000014</v>
      </c>
      <c r="K271" s="117">
        <v>95.8</v>
      </c>
      <c r="L271" s="117">
        <v>91.6</v>
      </c>
      <c r="M271" s="117">
        <v>2.1250200000000001</v>
      </c>
    </row>
    <row r="272" spans="1:13">
      <c r="A272" s="65">
        <v>263</v>
      </c>
      <c r="B272" s="117" t="s">
        <v>103</v>
      </c>
      <c r="C272" s="120">
        <v>68.3</v>
      </c>
      <c r="D272" s="118">
        <v>69.11666666666666</v>
      </c>
      <c r="E272" s="118">
        <v>67.033333333333317</v>
      </c>
      <c r="F272" s="118">
        <v>65.766666666666652</v>
      </c>
      <c r="G272" s="118">
        <v>63.683333333333309</v>
      </c>
      <c r="H272" s="118">
        <v>70.383333333333326</v>
      </c>
      <c r="I272" s="118">
        <v>72.466666666666669</v>
      </c>
      <c r="J272" s="118">
        <v>73.733333333333334</v>
      </c>
      <c r="K272" s="117">
        <v>71.2</v>
      </c>
      <c r="L272" s="117">
        <v>67.849999999999994</v>
      </c>
      <c r="M272" s="117">
        <v>20.043119999999998</v>
      </c>
    </row>
    <row r="273" spans="1:13">
      <c r="A273" s="65">
        <v>264</v>
      </c>
      <c r="B273" s="117" t="s">
        <v>104</v>
      </c>
      <c r="C273" s="120">
        <v>286.25</v>
      </c>
      <c r="D273" s="118">
        <v>286.25</v>
      </c>
      <c r="E273" s="118">
        <v>282.10000000000002</v>
      </c>
      <c r="F273" s="118">
        <v>277.95000000000005</v>
      </c>
      <c r="G273" s="118">
        <v>273.80000000000007</v>
      </c>
      <c r="H273" s="118">
        <v>290.39999999999998</v>
      </c>
      <c r="I273" s="118">
        <v>294.54999999999995</v>
      </c>
      <c r="J273" s="118">
        <v>298.69999999999993</v>
      </c>
      <c r="K273" s="117">
        <v>290.39999999999998</v>
      </c>
      <c r="L273" s="117">
        <v>282.10000000000002</v>
      </c>
      <c r="M273" s="117">
        <v>91.224369999999993</v>
      </c>
    </row>
    <row r="274" spans="1:13">
      <c r="A274" s="65">
        <v>265</v>
      </c>
      <c r="B274" s="117" t="s">
        <v>997</v>
      </c>
      <c r="C274" s="120">
        <v>829.55</v>
      </c>
      <c r="D274" s="118">
        <v>831.7166666666667</v>
      </c>
      <c r="E274" s="118">
        <v>818.43333333333339</v>
      </c>
      <c r="F274" s="118">
        <v>807.31666666666672</v>
      </c>
      <c r="G274" s="118">
        <v>794.03333333333342</v>
      </c>
      <c r="H274" s="118">
        <v>842.83333333333337</v>
      </c>
      <c r="I274" s="118">
        <v>856.11666666666667</v>
      </c>
      <c r="J274" s="118">
        <v>867.23333333333335</v>
      </c>
      <c r="K274" s="117">
        <v>845</v>
      </c>
      <c r="L274" s="117">
        <v>820.6</v>
      </c>
      <c r="M274" s="117">
        <v>4.03477</v>
      </c>
    </row>
    <row r="275" spans="1:13">
      <c r="A275" s="65">
        <v>266</v>
      </c>
      <c r="B275" s="117" t="s">
        <v>105</v>
      </c>
      <c r="C275" s="120">
        <v>1325.65</v>
      </c>
      <c r="D275" s="118">
        <v>1333.8833333333334</v>
      </c>
      <c r="E275" s="118">
        <v>1312.7666666666669</v>
      </c>
      <c r="F275" s="118">
        <v>1299.8833333333334</v>
      </c>
      <c r="G275" s="118">
        <v>1278.7666666666669</v>
      </c>
      <c r="H275" s="118">
        <v>1346.7666666666669</v>
      </c>
      <c r="I275" s="118">
        <v>1367.8833333333332</v>
      </c>
      <c r="J275" s="118">
        <v>1380.7666666666669</v>
      </c>
      <c r="K275" s="117">
        <v>1355</v>
      </c>
      <c r="L275" s="117">
        <v>1321</v>
      </c>
      <c r="M275" s="117">
        <v>13.08577</v>
      </c>
    </row>
    <row r="276" spans="1:13">
      <c r="A276" s="65">
        <v>267</v>
      </c>
      <c r="B276" s="117" t="s">
        <v>106</v>
      </c>
      <c r="C276" s="120">
        <v>626.6</v>
      </c>
      <c r="D276" s="118">
        <v>611.35</v>
      </c>
      <c r="E276" s="118">
        <v>568.70000000000005</v>
      </c>
      <c r="F276" s="118">
        <v>510.80000000000007</v>
      </c>
      <c r="G276" s="118">
        <v>468.15000000000009</v>
      </c>
      <c r="H276" s="118">
        <v>669.25</v>
      </c>
      <c r="I276" s="118">
        <v>711.89999999999986</v>
      </c>
      <c r="J276" s="118">
        <v>769.8</v>
      </c>
      <c r="K276" s="117">
        <v>654</v>
      </c>
      <c r="L276" s="117">
        <v>553.45000000000005</v>
      </c>
      <c r="M276" s="117">
        <v>142.95036999999999</v>
      </c>
    </row>
    <row r="277" spans="1:13">
      <c r="A277" s="65">
        <v>268</v>
      </c>
      <c r="B277" s="117" t="s">
        <v>1005</v>
      </c>
      <c r="C277" s="120">
        <v>186.95</v>
      </c>
      <c r="D277" s="118">
        <v>187.61666666666667</v>
      </c>
      <c r="E277" s="118">
        <v>184.33333333333334</v>
      </c>
      <c r="F277" s="118">
        <v>181.71666666666667</v>
      </c>
      <c r="G277" s="118">
        <v>178.43333333333334</v>
      </c>
      <c r="H277" s="118">
        <v>190.23333333333335</v>
      </c>
      <c r="I277" s="118">
        <v>193.51666666666665</v>
      </c>
      <c r="J277" s="118">
        <v>196.13333333333335</v>
      </c>
      <c r="K277" s="117">
        <v>190.9</v>
      </c>
      <c r="L277" s="117">
        <v>185</v>
      </c>
      <c r="M277" s="117">
        <v>0.81725999999999999</v>
      </c>
    </row>
    <row r="278" spans="1:13">
      <c r="A278" s="65">
        <v>269</v>
      </c>
      <c r="B278" s="117" t="s">
        <v>1009</v>
      </c>
      <c r="C278" s="120">
        <v>585.35</v>
      </c>
      <c r="D278" s="118">
        <v>587.66666666666663</v>
      </c>
      <c r="E278" s="118">
        <v>578.23333333333323</v>
      </c>
      <c r="F278" s="118">
        <v>571.11666666666656</v>
      </c>
      <c r="G278" s="118">
        <v>561.68333333333317</v>
      </c>
      <c r="H278" s="118">
        <v>594.7833333333333</v>
      </c>
      <c r="I278" s="118">
        <v>604.2166666666667</v>
      </c>
      <c r="J278" s="118">
        <v>611.33333333333337</v>
      </c>
      <c r="K278" s="117">
        <v>597.1</v>
      </c>
      <c r="L278" s="117">
        <v>580.54999999999995</v>
      </c>
      <c r="M278" s="117">
        <v>5.6526399999999999</v>
      </c>
    </row>
    <row r="279" spans="1:13">
      <c r="A279" s="65">
        <v>270</v>
      </c>
      <c r="B279" s="117" t="s">
        <v>1012</v>
      </c>
      <c r="C279" s="120">
        <v>440.45</v>
      </c>
      <c r="D279" s="118">
        <v>436.61666666666662</v>
      </c>
      <c r="E279" s="118">
        <v>428.83333333333326</v>
      </c>
      <c r="F279" s="118">
        <v>417.21666666666664</v>
      </c>
      <c r="G279" s="118">
        <v>409.43333333333328</v>
      </c>
      <c r="H279" s="118">
        <v>448.23333333333323</v>
      </c>
      <c r="I279" s="118">
        <v>456.01666666666665</v>
      </c>
      <c r="J279" s="118">
        <v>467.63333333333321</v>
      </c>
      <c r="K279" s="117">
        <v>444.4</v>
      </c>
      <c r="L279" s="117">
        <v>425</v>
      </c>
      <c r="M279" s="117">
        <v>3.8408500000000001</v>
      </c>
    </row>
    <row r="280" spans="1:13">
      <c r="A280" s="65">
        <v>271</v>
      </c>
      <c r="B280" s="117" t="s">
        <v>201</v>
      </c>
      <c r="C280" s="120">
        <v>465.3</v>
      </c>
      <c r="D280" s="118">
        <v>464.25</v>
      </c>
      <c r="E280" s="118">
        <v>451.3</v>
      </c>
      <c r="F280" s="118">
        <v>437.3</v>
      </c>
      <c r="G280" s="118">
        <v>424.35</v>
      </c>
      <c r="H280" s="118">
        <v>478.25</v>
      </c>
      <c r="I280" s="118">
        <v>491.20000000000005</v>
      </c>
      <c r="J280" s="118">
        <v>505.2</v>
      </c>
      <c r="K280" s="117">
        <v>477.2</v>
      </c>
      <c r="L280" s="117">
        <v>450.25</v>
      </c>
      <c r="M280" s="117">
        <v>2.5910299999999999</v>
      </c>
    </row>
    <row r="281" spans="1:13">
      <c r="A281" s="65">
        <v>272</v>
      </c>
      <c r="B281" s="117" t="s">
        <v>202</v>
      </c>
      <c r="C281" s="120">
        <v>71.45</v>
      </c>
      <c r="D281" s="118">
        <v>72.283333333333346</v>
      </c>
      <c r="E281" s="118">
        <v>70.166666666666686</v>
      </c>
      <c r="F281" s="118">
        <v>68.88333333333334</v>
      </c>
      <c r="G281" s="118">
        <v>66.76666666666668</v>
      </c>
      <c r="H281" s="118">
        <v>73.566666666666691</v>
      </c>
      <c r="I281" s="118">
        <v>75.683333333333337</v>
      </c>
      <c r="J281" s="118">
        <v>76.966666666666697</v>
      </c>
      <c r="K281" s="117">
        <v>74.400000000000006</v>
      </c>
      <c r="L281" s="117">
        <v>71</v>
      </c>
      <c r="M281" s="117">
        <v>13.24666</v>
      </c>
    </row>
    <row r="282" spans="1:13">
      <c r="A282" s="65">
        <v>273</v>
      </c>
      <c r="B282" s="117" t="s">
        <v>1024</v>
      </c>
      <c r="C282" s="120">
        <v>294.75</v>
      </c>
      <c r="D282" s="118">
        <v>293.58333333333331</v>
      </c>
      <c r="E282" s="118">
        <v>289.66666666666663</v>
      </c>
      <c r="F282" s="118">
        <v>284.58333333333331</v>
      </c>
      <c r="G282" s="118">
        <v>280.66666666666663</v>
      </c>
      <c r="H282" s="118">
        <v>298.66666666666663</v>
      </c>
      <c r="I282" s="118">
        <v>302.58333333333326</v>
      </c>
      <c r="J282" s="118">
        <v>307.66666666666663</v>
      </c>
      <c r="K282" s="117">
        <v>297.5</v>
      </c>
      <c r="L282" s="117">
        <v>288.5</v>
      </c>
      <c r="M282" s="117">
        <v>9.8704000000000001</v>
      </c>
    </row>
    <row r="283" spans="1:13">
      <c r="A283" s="65">
        <v>274</v>
      </c>
      <c r="B283" s="117" t="s">
        <v>1028</v>
      </c>
      <c r="C283" s="120">
        <v>80.2</v>
      </c>
      <c r="D283" s="118">
        <v>81.266666666666666</v>
      </c>
      <c r="E283" s="118">
        <v>78.433333333333337</v>
      </c>
      <c r="F283" s="118">
        <v>76.666666666666671</v>
      </c>
      <c r="G283" s="118">
        <v>73.833333333333343</v>
      </c>
      <c r="H283" s="118">
        <v>83.033333333333331</v>
      </c>
      <c r="I283" s="118">
        <v>85.866666666666674</v>
      </c>
      <c r="J283" s="118">
        <v>87.633333333333326</v>
      </c>
      <c r="K283" s="117">
        <v>84.1</v>
      </c>
      <c r="L283" s="117">
        <v>79.5</v>
      </c>
      <c r="M283" s="117">
        <v>10.382350000000001</v>
      </c>
    </row>
    <row r="284" spans="1:13">
      <c r="A284" s="65">
        <v>275</v>
      </c>
      <c r="B284" s="117" t="s">
        <v>1038</v>
      </c>
      <c r="C284" s="120">
        <v>106.8</v>
      </c>
      <c r="D284" s="118">
        <v>107.61666666666667</v>
      </c>
      <c r="E284" s="118">
        <v>104.33333333333334</v>
      </c>
      <c r="F284" s="118">
        <v>101.86666666666667</v>
      </c>
      <c r="G284" s="118">
        <v>98.583333333333343</v>
      </c>
      <c r="H284" s="118">
        <v>110.08333333333334</v>
      </c>
      <c r="I284" s="118">
        <v>113.36666666666667</v>
      </c>
      <c r="J284" s="118">
        <v>115.83333333333334</v>
      </c>
      <c r="K284" s="117">
        <v>110.9</v>
      </c>
      <c r="L284" s="117">
        <v>105.15</v>
      </c>
      <c r="M284" s="117">
        <v>2.2745199999999999</v>
      </c>
    </row>
    <row r="285" spans="1:13">
      <c r="A285" s="65">
        <v>276</v>
      </c>
      <c r="B285" s="117" t="s">
        <v>1039</v>
      </c>
      <c r="C285" s="120">
        <v>256.89999999999998</v>
      </c>
      <c r="D285" s="118">
        <v>253.58333333333334</v>
      </c>
      <c r="E285" s="118">
        <v>248.31666666666666</v>
      </c>
      <c r="F285" s="118">
        <v>239.73333333333332</v>
      </c>
      <c r="G285" s="118">
        <v>234.46666666666664</v>
      </c>
      <c r="H285" s="118">
        <v>262.16666666666669</v>
      </c>
      <c r="I285" s="118">
        <v>267.43333333333339</v>
      </c>
      <c r="J285" s="118">
        <v>276.01666666666671</v>
      </c>
      <c r="K285" s="117">
        <v>258.85000000000002</v>
      </c>
      <c r="L285" s="117">
        <v>245</v>
      </c>
      <c r="M285" s="117">
        <v>4.7303899999999999</v>
      </c>
    </row>
    <row r="286" spans="1:13">
      <c r="A286" s="65">
        <v>277</v>
      </c>
      <c r="B286" s="117" t="s">
        <v>1040</v>
      </c>
      <c r="C286" s="120">
        <v>253.3</v>
      </c>
      <c r="D286" s="118">
        <v>256.16666666666669</v>
      </c>
      <c r="E286" s="118">
        <v>248.13333333333338</v>
      </c>
      <c r="F286" s="118">
        <v>242.9666666666667</v>
      </c>
      <c r="G286" s="118">
        <v>234.93333333333339</v>
      </c>
      <c r="H286" s="118">
        <v>261.33333333333337</v>
      </c>
      <c r="I286" s="118">
        <v>269.36666666666667</v>
      </c>
      <c r="J286" s="118">
        <v>274.53333333333336</v>
      </c>
      <c r="K286" s="117">
        <v>264.2</v>
      </c>
      <c r="L286" s="117">
        <v>251</v>
      </c>
      <c r="M286" s="117">
        <v>2.4384199999999998</v>
      </c>
    </row>
    <row r="287" spans="1:13">
      <c r="A287" s="65">
        <v>278</v>
      </c>
      <c r="B287" s="117" t="s">
        <v>107</v>
      </c>
      <c r="C287" s="120">
        <v>1261.25</v>
      </c>
      <c r="D287" s="118">
        <v>1259.1333333333332</v>
      </c>
      <c r="E287" s="118">
        <v>1249.1666666666665</v>
      </c>
      <c r="F287" s="118">
        <v>1237.0833333333333</v>
      </c>
      <c r="G287" s="118">
        <v>1227.1166666666666</v>
      </c>
      <c r="H287" s="118">
        <v>1271.2166666666665</v>
      </c>
      <c r="I287" s="118">
        <v>1281.1833333333332</v>
      </c>
      <c r="J287" s="118">
        <v>1293.2666666666664</v>
      </c>
      <c r="K287" s="117">
        <v>1269.0999999999999</v>
      </c>
      <c r="L287" s="117">
        <v>1247.05</v>
      </c>
      <c r="M287" s="117">
        <v>24.2547</v>
      </c>
    </row>
    <row r="288" spans="1:13">
      <c r="A288" s="65">
        <v>279</v>
      </c>
      <c r="B288" s="117" t="s">
        <v>1051</v>
      </c>
      <c r="C288" s="120">
        <v>595.75</v>
      </c>
      <c r="D288" s="118">
        <v>598.26666666666665</v>
      </c>
      <c r="E288" s="118">
        <v>589.5333333333333</v>
      </c>
      <c r="F288" s="118">
        <v>583.31666666666661</v>
      </c>
      <c r="G288" s="118">
        <v>574.58333333333326</v>
      </c>
      <c r="H288" s="118">
        <v>604.48333333333335</v>
      </c>
      <c r="I288" s="118">
        <v>613.2166666666667</v>
      </c>
      <c r="J288" s="118">
        <v>619.43333333333339</v>
      </c>
      <c r="K288" s="117">
        <v>607</v>
      </c>
      <c r="L288" s="117">
        <v>592.04999999999995</v>
      </c>
      <c r="M288" s="117">
        <v>0.44690999999999997</v>
      </c>
    </row>
    <row r="289" spans="1:13">
      <c r="A289" s="65">
        <v>280</v>
      </c>
      <c r="B289" s="117" t="s">
        <v>1052</v>
      </c>
      <c r="C289" s="120">
        <v>370.45</v>
      </c>
      <c r="D289" s="118">
        <v>370.48333333333335</v>
      </c>
      <c r="E289" s="118">
        <v>367.9666666666667</v>
      </c>
      <c r="F289" s="118">
        <v>365.48333333333335</v>
      </c>
      <c r="G289" s="118">
        <v>362.9666666666667</v>
      </c>
      <c r="H289" s="118">
        <v>372.9666666666667</v>
      </c>
      <c r="I289" s="118">
        <v>375.48333333333335</v>
      </c>
      <c r="J289" s="118">
        <v>377.9666666666667</v>
      </c>
      <c r="K289" s="117">
        <v>373</v>
      </c>
      <c r="L289" s="117">
        <v>368</v>
      </c>
      <c r="M289" s="117">
        <v>0.53800000000000003</v>
      </c>
    </row>
    <row r="290" spans="1:13">
      <c r="A290" s="65">
        <v>281</v>
      </c>
      <c r="B290" s="117" t="s">
        <v>226</v>
      </c>
      <c r="C290" s="120">
        <v>432.85</v>
      </c>
      <c r="D290" s="118">
        <v>436.18333333333339</v>
      </c>
      <c r="E290" s="118">
        <v>427.01666666666677</v>
      </c>
      <c r="F290" s="118">
        <v>421.18333333333339</v>
      </c>
      <c r="G290" s="118">
        <v>412.01666666666677</v>
      </c>
      <c r="H290" s="118">
        <v>442.01666666666677</v>
      </c>
      <c r="I290" s="118">
        <v>451.18333333333339</v>
      </c>
      <c r="J290" s="118">
        <v>457.01666666666677</v>
      </c>
      <c r="K290" s="117">
        <v>445.35</v>
      </c>
      <c r="L290" s="117">
        <v>430.35</v>
      </c>
      <c r="M290" s="117">
        <v>9.0689700000000002</v>
      </c>
    </row>
    <row r="291" spans="1:13">
      <c r="A291" s="65">
        <v>282</v>
      </c>
      <c r="B291" s="117" t="s">
        <v>108</v>
      </c>
      <c r="C291" s="120">
        <v>129.30000000000001</v>
      </c>
      <c r="D291" s="118">
        <v>127.61666666666667</v>
      </c>
      <c r="E291" s="118">
        <v>124.78333333333336</v>
      </c>
      <c r="F291" s="118">
        <v>120.26666666666668</v>
      </c>
      <c r="G291" s="118">
        <v>117.43333333333337</v>
      </c>
      <c r="H291" s="118">
        <v>132.13333333333335</v>
      </c>
      <c r="I291" s="118">
        <v>134.96666666666667</v>
      </c>
      <c r="J291" s="118">
        <v>139.48333333333335</v>
      </c>
      <c r="K291" s="117">
        <v>130.44999999999999</v>
      </c>
      <c r="L291" s="117">
        <v>123.1</v>
      </c>
      <c r="M291" s="117">
        <v>53.876860000000001</v>
      </c>
    </row>
    <row r="292" spans="1:13">
      <c r="A292" s="65">
        <v>283</v>
      </c>
      <c r="B292" s="117" t="s">
        <v>1060</v>
      </c>
      <c r="C292" s="120">
        <v>7.75</v>
      </c>
      <c r="D292" s="118">
        <v>7.9333333333333336</v>
      </c>
      <c r="E292" s="118">
        <v>7.5666666666666664</v>
      </c>
      <c r="F292" s="118">
        <v>7.3833333333333329</v>
      </c>
      <c r="G292" s="118">
        <v>7.0166666666666657</v>
      </c>
      <c r="H292" s="118">
        <v>8.1166666666666671</v>
      </c>
      <c r="I292" s="118">
        <v>8.4833333333333343</v>
      </c>
      <c r="J292" s="118">
        <v>8.6666666666666679</v>
      </c>
      <c r="K292" s="117">
        <v>8.3000000000000007</v>
      </c>
      <c r="L292" s="117">
        <v>7.75</v>
      </c>
      <c r="M292" s="117">
        <v>50.708910000000003</v>
      </c>
    </row>
    <row r="293" spans="1:13">
      <c r="A293" s="65">
        <v>284</v>
      </c>
      <c r="B293" s="117" t="s">
        <v>109</v>
      </c>
      <c r="C293" s="120">
        <v>145.1</v>
      </c>
      <c r="D293" s="118">
        <v>145.61666666666667</v>
      </c>
      <c r="E293" s="118">
        <v>143.88333333333335</v>
      </c>
      <c r="F293" s="118">
        <v>142.66666666666669</v>
      </c>
      <c r="G293" s="118">
        <v>140.93333333333337</v>
      </c>
      <c r="H293" s="118">
        <v>146.83333333333334</v>
      </c>
      <c r="I293" s="118">
        <v>148.56666666666669</v>
      </c>
      <c r="J293" s="118">
        <v>149.78333333333333</v>
      </c>
      <c r="K293" s="117">
        <v>147.35</v>
      </c>
      <c r="L293" s="117">
        <v>144.4</v>
      </c>
      <c r="M293" s="117">
        <v>54.895829999999997</v>
      </c>
    </row>
    <row r="294" spans="1:13">
      <c r="A294" s="65">
        <v>285</v>
      </c>
      <c r="B294" s="117" t="s">
        <v>1063</v>
      </c>
      <c r="C294" s="120">
        <v>68.05</v>
      </c>
      <c r="D294" s="118">
        <v>69.133333333333326</v>
      </c>
      <c r="E294" s="118">
        <v>66.366666666666646</v>
      </c>
      <c r="F294" s="118">
        <v>64.683333333333323</v>
      </c>
      <c r="G294" s="118">
        <v>61.916666666666643</v>
      </c>
      <c r="H294" s="118">
        <v>70.816666666666649</v>
      </c>
      <c r="I294" s="118">
        <v>73.583333333333329</v>
      </c>
      <c r="J294" s="118">
        <v>75.266666666666652</v>
      </c>
      <c r="K294" s="117">
        <v>71.900000000000006</v>
      </c>
      <c r="L294" s="117">
        <v>67.45</v>
      </c>
      <c r="M294" s="117">
        <v>10.25839</v>
      </c>
    </row>
    <row r="295" spans="1:13">
      <c r="A295" s="65">
        <v>286</v>
      </c>
      <c r="B295" s="117" t="s">
        <v>1065</v>
      </c>
      <c r="C295" s="120">
        <v>1050.75</v>
      </c>
      <c r="D295" s="118">
        <v>1055.05</v>
      </c>
      <c r="E295" s="118">
        <v>1027.6999999999998</v>
      </c>
      <c r="F295" s="118">
        <v>1004.6499999999999</v>
      </c>
      <c r="G295" s="118">
        <v>977.29999999999973</v>
      </c>
      <c r="H295" s="118">
        <v>1078.0999999999999</v>
      </c>
      <c r="I295" s="118">
        <v>1105.4499999999998</v>
      </c>
      <c r="J295" s="118">
        <v>1128.5</v>
      </c>
      <c r="K295" s="117">
        <v>1082.4000000000001</v>
      </c>
      <c r="L295" s="117">
        <v>1032</v>
      </c>
      <c r="M295" s="117">
        <v>0.38442999999999999</v>
      </c>
    </row>
    <row r="296" spans="1:13">
      <c r="A296" s="65">
        <v>287</v>
      </c>
      <c r="B296" s="117" t="s">
        <v>1969</v>
      </c>
      <c r="C296" s="120">
        <v>362.15</v>
      </c>
      <c r="D296" s="118">
        <v>367.7166666666667</v>
      </c>
      <c r="E296" s="118">
        <v>351.43333333333339</v>
      </c>
      <c r="F296" s="118">
        <v>340.7166666666667</v>
      </c>
      <c r="G296" s="118">
        <v>324.43333333333339</v>
      </c>
      <c r="H296" s="118">
        <v>378.43333333333339</v>
      </c>
      <c r="I296" s="118">
        <v>394.7166666666667</v>
      </c>
      <c r="J296" s="118">
        <v>405.43333333333339</v>
      </c>
      <c r="K296" s="117">
        <v>384</v>
      </c>
      <c r="L296" s="117">
        <v>357</v>
      </c>
      <c r="M296" s="117">
        <v>3.9279199999999999</v>
      </c>
    </row>
    <row r="297" spans="1:13">
      <c r="A297" s="65">
        <v>288</v>
      </c>
      <c r="B297" s="117" t="s">
        <v>1071</v>
      </c>
      <c r="C297" s="120">
        <v>6218.6</v>
      </c>
      <c r="D297" s="118">
        <v>6215.7666666666664</v>
      </c>
      <c r="E297" s="118">
        <v>6118.083333333333</v>
      </c>
      <c r="F297" s="118">
        <v>6017.5666666666666</v>
      </c>
      <c r="G297" s="118">
        <v>5919.8833333333332</v>
      </c>
      <c r="H297" s="118">
        <v>6316.2833333333328</v>
      </c>
      <c r="I297" s="118">
        <v>6413.9666666666672</v>
      </c>
      <c r="J297" s="118">
        <v>6514.4833333333327</v>
      </c>
      <c r="K297" s="117">
        <v>6313.45</v>
      </c>
      <c r="L297" s="117">
        <v>6115.25</v>
      </c>
      <c r="M297" s="117">
        <v>5.4399999999999997E-2</v>
      </c>
    </row>
    <row r="298" spans="1:13">
      <c r="A298" s="65">
        <v>289</v>
      </c>
      <c r="B298" s="117" t="s">
        <v>110</v>
      </c>
      <c r="C298" s="120">
        <v>504.6</v>
      </c>
      <c r="D298" s="118">
        <v>506.43333333333339</v>
      </c>
      <c r="E298" s="118">
        <v>500.16666666666674</v>
      </c>
      <c r="F298" s="118">
        <v>495.73333333333335</v>
      </c>
      <c r="G298" s="118">
        <v>489.4666666666667</v>
      </c>
      <c r="H298" s="118">
        <v>510.86666666666679</v>
      </c>
      <c r="I298" s="118">
        <v>517.13333333333344</v>
      </c>
      <c r="J298" s="118">
        <v>521.56666666666683</v>
      </c>
      <c r="K298" s="117">
        <v>512.70000000000005</v>
      </c>
      <c r="L298" s="117">
        <v>502</v>
      </c>
      <c r="M298" s="117">
        <v>22.318629999999999</v>
      </c>
    </row>
    <row r="299" spans="1:13">
      <c r="A299" s="65">
        <v>290</v>
      </c>
      <c r="B299" s="117" t="s">
        <v>111</v>
      </c>
      <c r="C299" s="120">
        <v>1378.6</v>
      </c>
      <c r="D299" s="118">
        <v>1383</v>
      </c>
      <c r="E299" s="118">
        <v>1368.45</v>
      </c>
      <c r="F299" s="118">
        <v>1358.3</v>
      </c>
      <c r="G299" s="118">
        <v>1343.75</v>
      </c>
      <c r="H299" s="118">
        <v>1393.15</v>
      </c>
      <c r="I299" s="118">
        <v>1407.7000000000003</v>
      </c>
      <c r="J299" s="118">
        <v>1417.8500000000001</v>
      </c>
      <c r="K299" s="117">
        <v>1397.55</v>
      </c>
      <c r="L299" s="117">
        <v>1372.85</v>
      </c>
      <c r="M299" s="117">
        <v>22.416720000000002</v>
      </c>
    </row>
    <row r="300" spans="1:13">
      <c r="A300" s="65">
        <v>291</v>
      </c>
      <c r="B300" s="117" t="s">
        <v>1849</v>
      </c>
      <c r="C300" s="120">
        <v>1632.55</v>
      </c>
      <c r="D300" s="118">
        <v>1642.5166666666667</v>
      </c>
      <c r="E300" s="118">
        <v>1620.0333333333333</v>
      </c>
      <c r="F300" s="118">
        <v>1607.5166666666667</v>
      </c>
      <c r="G300" s="118">
        <v>1585.0333333333333</v>
      </c>
      <c r="H300" s="118">
        <v>1655.0333333333333</v>
      </c>
      <c r="I300" s="118">
        <v>1677.5166666666664</v>
      </c>
      <c r="J300" s="118">
        <v>1690.0333333333333</v>
      </c>
      <c r="K300" s="117">
        <v>1665</v>
      </c>
      <c r="L300" s="117">
        <v>1630</v>
      </c>
      <c r="M300" s="117">
        <v>1.46478</v>
      </c>
    </row>
    <row r="301" spans="1:13">
      <c r="A301" s="65">
        <v>292</v>
      </c>
      <c r="B301" s="117" t="s">
        <v>1895</v>
      </c>
      <c r="C301" s="120">
        <v>1541.15</v>
      </c>
      <c r="D301" s="118">
        <v>1541.0666666666666</v>
      </c>
      <c r="E301" s="118">
        <v>1532.0833333333333</v>
      </c>
      <c r="F301" s="118">
        <v>1523.0166666666667</v>
      </c>
      <c r="G301" s="118">
        <v>1514.0333333333333</v>
      </c>
      <c r="H301" s="118">
        <v>1550.1333333333332</v>
      </c>
      <c r="I301" s="118">
        <v>1559.1166666666668</v>
      </c>
      <c r="J301" s="118">
        <v>1568.1833333333332</v>
      </c>
      <c r="K301" s="117">
        <v>1550.05</v>
      </c>
      <c r="L301" s="117">
        <v>1532</v>
      </c>
      <c r="M301" s="117">
        <v>0.75209999999999999</v>
      </c>
    </row>
    <row r="302" spans="1:13">
      <c r="A302" s="65">
        <v>293</v>
      </c>
      <c r="B302" s="117" t="s">
        <v>112</v>
      </c>
      <c r="C302" s="120">
        <v>763.3</v>
      </c>
      <c r="D302" s="118">
        <v>775.25</v>
      </c>
      <c r="E302" s="118">
        <v>745.05</v>
      </c>
      <c r="F302" s="118">
        <v>726.8</v>
      </c>
      <c r="G302" s="118">
        <v>696.59999999999991</v>
      </c>
      <c r="H302" s="118">
        <v>793.5</v>
      </c>
      <c r="I302" s="118">
        <v>823.7</v>
      </c>
      <c r="J302" s="118">
        <v>841.95</v>
      </c>
      <c r="K302" s="117">
        <v>805.45</v>
      </c>
      <c r="L302" s="117">
        <v>757</v>
      </c>
      <c r="M302" s="117">
        <v>36.380809999999997</v>
      </c>
    </row>
    <row r="303" spans="1:13">
      <c r="A303" s="65">
        <v>294</v>
      </c>
      <c r="B303" s="117" t="s">
        <v>113</v>
      </c>
      <c r="C303" s="120">
        <v>684.2</v>
      </c>
      <c r="D303" s="118">
        <v>684.94999999999993</v>
      </c>
      <c r="E303" s="118">
        <v>680.49999999999989</v>
      </c>
      <c r="F303" s="118">
        <v>676.8</v>
      </c>
      <c r="G303" s="118">
        <v>672.34999999999991</v>
      </c>
      <c r="H303" s="118">
        <v>688.64999999999986</v>
      </c>
      <c r="I303" s="118">
        <v>693.09999999999991</v>
      </c>
      <c r="J303" s="118">
        <v>696.79999999999984</v>
      </c>
      <c r="K303" s="117">
        <v>689.4</v>
      </c>
      <c r="L303" s="117">
        <v>681.25</v>
      </c>
      <c r="M303" s="117">
        <v>18.080590000000001</v>
      </c>
    </row>
    <row r="304" spans="1:13">
      <c r="A304" s="65">
        <v>295</v>
      </c>
      <c r="B304" s="117" t="s">
        <v>114</v>
      </c>
      <c r="C304" s="120">
        <v>432.95</v>
      </c>
      <c r="D304" s="118">
        <v>434.83333333333331</v>
      </c>
      <c r="E304" s="118">
        <v>427.71666666666664</v>
      </c>
      <c r="F304" s="118">
        <v>422.48333333333335</v>
      </c>
      <c r="G304" s="118">
        <v>415.36666666666667</v>
      </c>
      <c r="H304" s="118">
        <v>440.06666666666661</v>
      </c>
      <c r="I304" s="118">
        <v>447.18333333333328</v>
      </c>
      <c r="J304" s="118">
        <v>452.41666666666657</v>
      </c>
      <c r="K304" s="117">
        <v>441.95</v>
      </c>
      <c r="L304" s="117">
        <v>429.6</v>
      </c>
      <c r="M304" s="117">
        <v>9.5180299999999995</v>
      </c>
    </row>
    <row r="305" spans="1:13">
      <c r="A305" s="65">
        <v>296</v>
      </c>
      <c r="B305" s="117" t="s">
        <v>1107</v>
      </c>
      <c r="C305" s="120">
        <v>118.05</v>
      </c>
      <c r="D305" s="118">
        <v>119.40000000000002</v>
      </c>
      <c r="E305" s="118">
        <v>115.80000000000004</v>
      </c>
      <c r="F305" s="118">
        <v>113.55000000000003</v>
      </c>
      <c r="G305" s="118">
        <v>109.95000000000005</v>
      </c>
      <c r="H305" s="118">
        <v>121.65000000000003</v>
      </c>
      <c r="I305" s="118">
        <v>125.25000000000003</v>
      </c>
      <c r="J305" s="118">
        <v>127.50000000000003</v>
      </c>
      <c r="K305" s="117">
        <v>123</v>
      </c>
      <c r="L305" s="117">
        <v>117.15</v>
      </c>
      <c r="M305" s="117">
        <v>6.3694600000000001</v>
      </c>
    </row>
    <row r="306" spans="1:13">
      <c r="A306" s="65">
        <v>297</v>
      </c>
      <c r="B306" s="117" t="s">
        <v>1111</v>
      </c>
      <c r="C306" s="120">
        <v>241.45</v>
      </c>
      <c r="D306" s="118">
        <v>242.13333333333333</v>
      </c>
      <c r="E306" s="118">
        <v>237.56666666666666</v>
      </c>
      <c r="F306" s="118">
        <v>233.68333333333334</v>
      </c>
      <c r="G306" s="118">
        <v>229.11666666666667</v>
      </c>
      <c r="H306" s="118">
        <v>246.01666666666665</v>
      </c>
      <c r="I306" s="118">
        <v>250.58333333333331</v>
      </c>
      <c r="J306" s="118">
        <v>254.46666666666664</v>
      </c>
      <c r="K306" s="117">
        <v>246.7</v>
      </c>
      <c r="L306" s="117">
        <v>238.25</v>
      </c>
      <c r="M306" s="117">
        <v>5.2796500000000002</v>
      </c>
    </row>
    <row r="307" spans="1:13">
      <c r="A307" s="65">
        <v>298</v>
      </c>
      <c r="B307" s="117" t="s">
        <v>1127</v>
      </c>
      <c r="C307" s="120">
        <v>119</v>
      </c>
      <c r="D307" s="118">
        <v>118.91666666666667</v>
      </c>
      <c r="E307" s="118">
        <v>117.83333333333334</v>
      </c>
      <c r="F307" s="118">
        <v>116.66666666666667</v>
      </c>
      <c r="G307" s="118">
        <v>115.58333333333334</v>
      </c>
      <c r="H307" s="118">
        <v>120.08333333333334</v>
      </c>
      <c r="I307" s="118">
        <v>121.16666666666669</v>
      </c>
      <c r="J307" s="118">
        <v>122.33333333333334</v>
      </c>
      <c r="K307" s="117">
        <v>120</v>
      </c>
      <c r="L307" s="117">
        <v>117.75</v>
      </c>
      <c r="M307" s="117">
        <v>32.113030000000002</v>
      </c>
    </row>
    <row r="308" spans="1:13">
      <c r="A308" s="65">
        <v>299</v>
      </c>
      <c r="B308" s="117" t="s">
        <v>1137</v>
      </c>
      <c r="C308" s="120">
        <v>127.35</v>
      </c>
      <c r="D308" s="118">
        <v>126.01666666666665</v>
      </c>
      <c r="E308" s="118">
        <v>122.33333333333331</v>
      </c>
      <c r="F308" s="118">
        <v>117.31666666666666</v>
      </c>
      <c r="G308" s="118">
        <v>113.63333333333333</v>
      </c>
      <c r="H308" s="118">
        <v>131.0333333333333</v>
      </c>
      <c r="I308" s="118">
        <v>134.71666666666664</v>
      </c>
      <c r="J308" s="118">
        <v>139.73333333333329</v>
      </c>
      <c r="K308" s="117">
        <v>129.69999999999999</v>
      </c>
      <c r="L308" s="117">
        <v>121</v>
      </c>
      <c r="M308" s="117">
        <v>28.604769999999998</v>
      </c>
    </row>
    <row r="309" spans="1:13">
      <c r="A309" s="65">
        <v>300</v>
      </c>
      <c r="B309" s="117" t="s">
        <v>239</v>
      </c>
      <c r="C309" s="120">
        <v>342.9</v>
      </c>
      <c r="D309" s="118">
        <v>344.45</v>
      </c>
      <c r="E309" s="118">
        <v>337.2</v>
      </c>
      <c r="F309" s="118">
        <v>331.5</v>
      </c>
      <c r="G309" s="118">
        <v>324.25</v>
      </c>
      <c r="H309" s="118">
        <v>350.15</v>
      </c>
      <c r="I309" s="118">
        <v>357.4</v>
      </c>
      <c r="J309" s="118">
        <v>363.09999999999997</v>
      </c>
      <c r="K309" s="117">
        <v>351.7</v>
      </c>
      <c r="L309" s="117">
        <v>338.75</v>
      </c>
      <c r="M309" s="117">
        <v>20.5566</v>
      </c>
    </row>
    <row r="310" spans="1:13">
      <c r="A310" s="65">
        <v>301</v>
      </c>
      <c r="B310" s="117" t="s">
        <v>1144</v>
      </c>
      <c r="C310" s="120">
        <v>26.55</v>
      </c>
      <c r="D310" s="118">
        <v>26.783333333333331</v>
      </c>
      <c r="E310" s="118">
        <v>26.166666666666664</v>
      </c>
      <c r="F310" s="118">
        <v>25.783333333333331</v>
      </c>
      <c r="G310" s="118">
        <v>25.166666666666664</v>
      </c>
      <c r="H310" s="118">
        <v>27.166666666666664</v>
      </c>
      <c r="I310" s="118">
        <v>27.783333333333331</v>
      </c>
      <c r="J310" s="118">
        <v>28.166666666666664</v>
      </c>
      <c r="K310" s="117">
        <v>27.4</v>
      </c>
      <c r="L310" s="117">
        <v>26.4</v>
      </c>
      <c r="M310" s="117">
        <v>7.1098100000000004</v>
      </c>
    </row>
    <row r="311" spans="1:13">
      <c r="A311" s="65">
        <v>302</v>
      </c>
      <c r="B311" s="117" t="s">
        <v>115</v>
      </c>
      <c r="C311" s="120">
        <v>7091.05</v>
      </c>
      <c r="D311" s="118">
        <v>7114.666666666667</v>
      </c>
      <c r="E311" s="118">
        <v>7026.3833333333341</v>
      </c>
      <c r="F311" s="118">
        <v>6961.7166666666672</v>
      </c>
      <c r="G311" s="118">
        <v>6873.4333333333343</v>
      </c>
      <c r="H311" s="118">
        <v>7179.3333333333339</v>
      </c>
      <c r="I311" s="118">
        <v>7267.6166666666668</v>
      </c>
      <c r="J311" s="118">
        <v>7332.2833333333338</v>
      </c>
      <c r="K311" s="117">
        <v>7202.95</v>
      </c>
      <c r="L311" s="117">
        <v>7050</v>
      </c>
      <c r="M311" s="117">
        <v>5.3498200000000002</v>
      </c>
    </row>
    <row r="312" spans="1:13">
      <c r="A312" s="65">
        <v>303</v>
      </c>
      <c r="B312" s="117" t="s">
        <v>2232</v>
      </c>
      <c r="C312" s="120">
        <v>532.75</v>
      </c>
      <c r="D312" s="118">
        <v>537.2833333333333</v>
      </c>
      <c r="E312" s="118">
        <v>526.56666666666661</v>
      </c>
      <c r="F312" s="118">
        <v>520.38333333333333</v>
      </c>
      <c r="G312" s="118">
        <v>509.66666666666663</v>
      </c>
      <c r="H312" s="118">
        <v>543.46666666666658</v>
      </c>
      <c r="I312" s="118">
        <v>554.18333333333328</v>
      </c>
      <c r="J312" s="118">
        <v>560.36666666666656</v>
      </c>
      <c r="K312" s="117">
        <v>548</v>
      </c>
      <c r="L312" s="117">
        <v>531.1</v>
      </c>
      <c r="M312" s="117">
        <v>0.11141</v>
      </c>
    </row>
    <row r="313" spans="1:13">
      <c r="A313" s="65">
        <v>304</v>
      </c>
      <c r="B313" s="117" t="s">
        <v>1851</v>
      </c>
      <c r="C313" s="120">
        <v>62.25</v>
      </c>
      <c r="D313" s="118">
        <v>62.666666666666664</v>
      </c>
      <c r="E313" s="118">
        <v>61.583333333333329</v>
      </c>
      <c r="F313" s="118">
        <v>60.916666666666664</v>
      </c>
      <c r="G313" s="118">
        <v>59.833333333333329</v>
      </c>
      <c r="H313" s="118">
        <v>63.333333333333329</v>
      </c>
      <c r="I313" s="118">
        <v>64.416666666666657</v>
      </c>
      <c r="J313" s="118">
        <v>65.083333333333329</v>
      </c>
      <c r="K313" s="117">
        <v>63.75</v>
      </c>
      <c r="L313" s="117">
        <v>62</v>
      </c>
      <c r="M313" s="117">
        <v>2.6312199999999999</v>
      </c>
    </row>
    <row r="314" spans="1:13">
      <c r="A314" s="65">
        <v>305</v>
      </c>
      <c r="B314" s="117" t="s">
        <v>347</v>
      </c>
      <c r="C314" s="120">
        <v>576.4</v>
      </c>
      <c r="D314" s="118">
        <v>577.08333333333337</v>
      </c>
      <c r="E314" s="118">
        <v>571.56666666666672</v>
      </c>
      <c r="F314" s="118">
        <v>566.73333333333335</v>
      </c>
      <c r="G314" s="118">
        <v>561.2166666666667</v>
      </c>
      <c r="H314" s="118">
        <v>581.91666666666674</v>
      </c>
      <c r="I314" s="118">
        <v>587.43333333333339</v>
      </c>
      <c r="J314" s="118">
        <v>592.26666666666677</v>
      </c>
      <c r="K314" s="117">
        <v>582.6</v>
      </c>
      <c r="L314" s="117">
        <v>572.25</v>
      </c>
      <c r="M314" s="117">
        <v>10.27092</v>
      </c>
    </row>
    <row r="315" spans="1:13">
      <c r="A315" s="65">
        <v>306</v>
      </c>
      <c r="B315" s="117" t="s">
        <v>116</v>
      </c>
      <c r="C315" s="120">
        <v>92.3</v>
      </c>
      <c r="D315" s="118">
        <v>92.95</v>
      </c>
      <c r="E315" s="118">
        <v>91.350000000000009</v>
      </c>
      <c r="F315" s="118">
        <v>90.4</v>
      </c>
      <c r="G315" s="118">
        <v>88.800000000000011</v>
      </c>
      <c r="H315" s="118">
        <v>93.9</v>
      </c>
      <c r="I315" s="118">
        <v>95.5</v>
      </c>
      <c r="J315" s="118">
        <v>96.45</v>
      </c>
      <c r="K315" s="117">
        <v>94.55</v>
      </c>
      <c r="L315" s="117">
        <v>92</v>
      </c>
      <c r="M315" s="117">
        <v>0.76222999999999996</v>
      </c>
    </row>
    <row r="316" spans="1:13">
      <c r="A316" s="65">
        <v>307</v>
      </c>
      <c r="B316" s="117" t="s">
        <v>1162</v>
      </c>
      <c r="C316" s="120">
        <v>3436.35</v>
      </c>
      <c r="D316" s="118">
        <v>3457.0166666666664</v>
      </c>
      <c r="E316" s="118">
        <v>3403.333333333333</v>
      </c>
      <c r="F316" s="118">
        <v>3370.3166666666666</v>
      </c>
      <c r="G316" s="118">
        <v>3316.6333333333332</v>
      </c>
      <c r="H316" s="118">
        <v>3490.0333333333328</v>
      </c>
      <c r="I316" s="118">
        <v>3543.7166666666662</v>
      </c>
      <c r="J316" s="118">
        <v>3576.7333333333327</v>
      </c>
      <c r="K316" s="117">
        <v>3510.7</v>
      </c>
      <c r="L316" s="117">
        <v>3424</v>
      </c>
      <c r="M316" s="117">
        <v>0.19958999999999999</v>
      </c>
    </row>
    <row r="317" spans="1:13">
      <c r="A317" s="65">
        <v>308</v>
      </c>
      <c r="B317" s="117" t="s">
        <v>351</v>
      </c>
      <c r="C317" s="120">
        <v>432.2</v>
      </c>
      <c r="D317" s="118">
        <v>429.86666666666662</v>
      </c>
      <c r="E317" s="118">
        <v>423.83333333333326</v>
      </c>
      <c r="F317" s="118">
        <v>415.46666666666664</v>
      </c>
      <c r="G317" s="118">
        <v>409.43333333333328</v>
      </c>
      <c r="H317" s="118">
        <v>438.23333333333323</v>
      </c>
      <c r="I317" s="118">
        <v>444.26666666666665</v>
      </c>
      <c r="J317" s="118">
        <v>452.63333333333321</v>
      </c>
      <c r="K317" s="117">
        <v>435.9</v>
      </c>
      <c r="L317" s="117">
        <v>421.5</v>
      </c>
      <c r="M317" s="117">
        <v>4.4320899999999996</v>
      </c>
    </row>
    <row r="318" spans="1:13">
      <c r="A318" s="65">
        <v>309</v>
      </c>
      <c r="B318" s="117" t="s">
        <v>1831</v>
      </c>
      <c r="C318" s="120">
        <v>920.9</v>
      </c>
      <c r="D318" s="118">
        <v>917.65</v>
      </c>
      <c r="E318" s="118">
        <v>905.3</v>
      </c>
      <c r="F318" s="118">
        <v>889.69999999999993</v>
      </c>
      <c r="G318" s="118">
        <v>877.34999999999991</v>
      </c>
      <c r="H318" s="118">
        <v>933.25</v>
      </c>
      <c r="I318" s="118">
        <v>945.60000000000014</v>
      </c>
      <c r="J318" s="118">
        <v>961.2</v>
      </c>
      <c r="K318" s="117">
        <v>930</v>
      </c>
      <c r="L318" s="117">
        <v>902.05</v>
      </c>
      <c r="M318" s="117">
        <v>5.4933399999999999</v>
      </c>
    </row>
    <row r="319" spans="1:13">
      <c r="A319" s="65">
        <v>310</v>
      </c>
      <c r="B319" s="117" t="s">
        <v>1165</v>
      </c>
      <c r="C319" s="120">
        <v>243.6</v>
      </c>
      <c r="D319" s="118">
        <v>241.6</v>
      </c>
      <c r="E319" s="118">
        <v>236.2</v>
      </c>
      <c r="F319" s="118">
        <v>228.79999999999998</v>
      </c>
      <c r="G319" s="118">
        <v>223.39999999999998</v>
      </c>
      <c r="H319" s="118">
        <v>249</v>
      </c>
      <c r="I319" s="118">
        <v>254.40000000000003</v>
      </c>
      <c r="J319" s="118">
        <v>261.8</v>
      </c>
      <c r="K319" s="117">
        <v>247</v>
      </c>
      <c r="L319" s="117">
        <v>234.2</v>
      </c>
      <c r="M319" s="117">
        <v>0.92749000000000004</v>
      </c>
    </row>
    <row r="320" spans="1:13">
      <c r="A320" s="65">
        <v>311</v>
      </c>
      <c r="B320" s="117" t="s">
        <v>1167</v>
      </c>
      <c r="C320" s="120">
        <v>145.25</v>
      </c>
      <c r="D320" s="118">
        <v>146.23333333333332</v>
      </c>
      <c r="E320" s="118">
        <v>143.76666666666665</v>
      </c>
      <c r="F320" s="118">
        <v>142.28333333333333</v>
      </c>
      <c r="G320" s="118">
        <v>139.81666666666666</v>
      </c>
      <c r="H320" s="118">
        <v>147.71666666666664</v>
      </c>
      <c r="I320" s="118">
        <v>150.18333333333328</v>
      </c>
      <c r="J320" s="118">
        <v>151.66666666666663</v>
      </c>
      <c r="K320" s="117">
        <v>148.69999999999999</v>
      </c>
      <c r="L320" s="117">
        <v>144.75</v>
      </c>
      <c r="M320" s="117">
        <v>0.64532</v>
      </c>
    </row>
    <row r="321" spans="1:13">
      <c r="A321" s="65">
        <v>312</v>
      </c>
      <c r="B321" s="117" t="s">
        <v>1169</v>
      </c>
      <c r="C321" s="120">
        <v>360.75</v>
      </c>
      <c r="D321" s="118">
        <v>359.65000000000003</v>
      </c>
      <c r="E321" s="118">
        <v>353.30000000000007</v>
      </c>
      <c r="F321" s="118">
        <v>345.85</v>
      </c>
      <c r="G321" s="118">
        <v>339.50000000000006</v>
      </c>
      <c r="H321" s="118">
        <v>367.10000000000008</v>
      </c>
      <c r="I321" s="118">
        <v>373.4500000000001</v>
      </c>
      <c r="J321" s="118">
        <v>380.90000000000009</v>
      </c>
      <c r="K321" s="117">
        <v>366</v>
      </c>
      <c r="L321" s="117">
        <v>352.2</v>
      </c>
      <c r="M321" s="117">
        <v>4.0427400000000002</v>
      </c>
    </row>
    <row r="322" spans="1:13">
      <c r="A322" s="65">
        <v>313</v>
      </c>
      <c r="B322" s="117" t="s">
        <v>117</v>
      </c>
      <c r="C322" s="120">
        <v>923.9</v>
      </c>
      <c r="D322" s="118">
        <v>926.58333333333337</v>
      </c>
      <c r="E322" s="118">
        <v>915.51666666666677</v>
      </c>
      <c r="F322" s="118">
        <v>907.13333333333344</v>
      </c>
      <c r="G322" s="118">
        <v>896.06666666666683</v>
      </c>
      <c r="H322" s="118">
        <v>934.9666666666667</v>
      </c>
      <c r="I322" s="118">
        <v>946.0333333333333</v>
      </c>
      <c r="J322" s="118">
        <v>954.41666666666663</v>
      </c>
      <c r="K322" s="117">
        <v>937.65</v>
      </c>
      <c r="L322" s="117">
        <v>918.2</v>
      </c>
      <c r="M322" s="117">
        <v>22.603649999999998</v>
      </c>
    </row>
    <row r="323" spans="1:13">
      <c r="A323" s="65">
        <v>314</v>
      </c>
      <c r="B323" s="117" t="s">
        <v>1177</v>
      </c>
      <c r="C323" s="120">
        <v>28.1</v>
      </c>
      <c r="D323" s="118">
        <v>28.283333333333331</v>
      </c>
      <c r="E323" s="118">
        <v>27.866666666666664</v>
      </c>
      <c r="F323" s="118">
        <v>27.633333333333333</v>
      </c>
      <c r="G323" s="118">
        <v>27.216666666666665</v>
      </c>
      <c r="H323" s="118">
        <v>28.516666666666662</v>
      </c>
      <c r="I323" s="118">
        <v>28.933333333333334</v>
      </c>
      <c r="J323" s="118">
        <v>29.166666666666661</v>
      </c>
      <c r="K323" s="117">
        <v>28.7</v>
      </c>
      <c r="L323" s="117">
        <v>28.05</v>
      </c>
      <c r="M323" s="117">
        <v>6.0750599999999997</v>
      </c>
    </row>
    <row r="324" spans="1:13">
      <c r="A324" s="65">
        <v>315</v>
      </c>
      <c r="B324" s="117" t="s">
        <v>1180</v>
      </c>
      <c r="C324" s="120">
        <v>160.69999999999999</v>
      </c>
      <c r="D324" s="118">
        <v>162.11666666666667</v>
      </c>
      <c r="E324" s="118">
        <v>158.68333333333334</v>
      </c>
      <c r="F324" s="118">
        <v>156.66666666666666</v>
      </c>
      <c r="G324" s="118">
        <v>153.23333333333332</v>
      </c>
      <c r="H324" s="118">
        <v>164.13333333333335</v>
      </c>
      <c r="I324" s="118">
        <v>167.56666666666669</v>
      </c>
      <c r="J324" s="118">
        <v>169.58333333333337</v>
      </c>
      <c r="K324" s="117">
        <v>165.55</v>
      </c>
      <c r="L324" s="117">
        <v>160.1</v>
      </c>
      <c r="M324" s="117">
        <v>1.4305300000000001</v>
      </c>
    </row>
    <row r="325" spans="1:13">
      <c r="A325" s="65">
        <v>316</v>
      </c>
      <c r="B325" s="117" t="s">
        <v>118</v>
      </c>
      <c r="C325" s="120">
        <v>165.55</v>
      </c>
      <c r="D325" s="118">
        <v>165.95000000000002</v>
      </c>
      <c r="E325" s="118">
        <v>162.75000000000003</v>
      </c>
      <c r="F325" s="118">
        <v>159.95000000000002</v>
      </c>
      <c r="G325" s="118">
        <v>156.75000000000003</v>
      </c>
      <c r="H325" s="118">
        <v>168.75000000000003</v>
      </c>
      <c r="I325" s="118">
        <v>171.95000000000002</v>
      </c>
      <c r="J325" s="118">
        <v>174.75000000000003</v>
      </c>
      <c r="K325" s="117">
        <v>169.15</v>
      </c>
      <c r="L325" s="117">
        <v>163.15</v>
      </c>
      <c r="M325" s="117">
        <v>40.639389999999999</v>
      </c>
    </row>
    <row r="326" spans="1:13">
      <c r="A326" s="65">
        <v>317</v>
      </c>
      <c r="B326" s="117" t="s">
        <v>1190</v>
      </c>
      <c r="C326" s="120">
        <v>608.15</v>
      </c>
      <c r="D326" s="118">
        <v>610.48333333333323</v>
      </c>
      <c r="E326" s="118">
        <v>604.66666666666652</v>
      </c>
      <c r="F326" s="118">
        <v>601.18333333333328</v>
      </c>
      <c r="G326" s="118">
        <v>595.36666666666656</v>
      </c>
      <c r="H326" s="118">
        <v>613.96666666666647</v>
      </c>
      <c r="I326" s="118">
        <v>619.7833333333333</v>
      </c>
      <c r="J326" s="118">
        <v>623.26666666666642</v>
      </c>
      <c r="K326" s="117">
        <v>616.29999999999995</v>
      </c>
      <c r="L326" s="117">
        <v>607</v>
      </c>
      <c r="M326" s="117">
        <v>0.38350000000000001</v>
      </c>
    </row>
    <row r="327" spans="1:13">
      <c r="A327" s="65">
        <v>318</v>
      </c>
      <c r="B327" s="117" t="s">
        <v>203</v>
      </c>
      <c r="C327" s="120">
        <v>975.7</v>
      </c>
      <c r="D327" s="118">
        <v>978.5333333333333</v>
      </c>
      <c r="E327" s="118">
        <v>969.06666666666661</v>
      </c>
      <c r="F327" s="118">
        <v>962.43333333333328</v>
      </c>
      <c r="G327" s="118">
        <v>952.96666666666658</v>
      </c>
      <c r="H327" s="118">
        <v>985.16666666666663</v>
      </c>
      <c r="I327" s="118">
        <v>994.63333333333333</v>
      </c>
      <c r="J327" s="118">
        <v>1001.2666666666667</v>
      </c>
      <c r="K327" s="117">
        <v>988</v>
      </c>
      <c r="L327" s="117">
        <v>971.9</v>
      </c>
      <c r="M327" s="117">
        <v>0.99694000000000005</v>
      </c>
    </row>
    <row r="328" spans="1:13">
      <c r="A328" s="65">
        <v>319</v>
      </c>
      <c r="B328" s="117" t="s">
        <v>119</v>
      </c>
      <c r="C328" s="120">
        <v>57414.6</v>
      </c>
      <c r="D328" s="118">
        <v>57538.200000000004</v>
      </c>
      <c r="E328" s="118">
        <v>57076.400000000009</v>
      </c>
      <c r="F328" s="118">
        <v>56738.200000000004</v>
      </c>
      <c r="G328" s="118">
        <v>56276.400000000009</v>
      </c>
      <c r="H328" s="118">
        <v>57876.400000000009</v>
      </c>
      <c r="I328" s="118">
        <v>58338.200000000012</v>
      </c>
      <c r="J328" s="118">
        <v>58676.400000000009</v>
      </c>
      <c r="K328" s="117">
        <v>58000</v>
      </c>
      <c r="L328" s="117">
        <v>57200</v>
      </c>
      <c r="M328" s="117">
        <v>8.9330000000000007E-2</v>
      </c>
    </row>
    <row r="329" spans="1:13">
      <c r="A329" s="65">
        <v>320</v>
      </c>
      <c r="B329" s="117" t="s">
        <v>1192</v>
      </c>
      <c r="C329" s="120">
        <v>73.25</v>
      </c>
      <c r="D329" s="118">
        <v>73.216666666666654</v>
      </c>
      <c r="E329" s="118">
        <v>72.233333333333306</v>
      </c>
      <c r="F329" s="118">
        <v>71.216666666666654</v>
      </c>
      <c r="G329" s="118">
        <v>70.233333333333306</v>
      </c>
      <c r="H329" s="118">
        <v>74.233333333333306</v>
      </c>
      <c r="I329" s="118">
        <v>75.216666666666654</v>
      </c>
      <c r="J329" s="118">
        <v>76.233333333333306</v>
      </c>
      <c r="K329" s="117">
        <v>74.2</v>
      </c>
      <c r="L329" s="117">
        <v>72.2</v>
      </c>
      <c r="M329" s="117">
        <v>9.4231400000000001</v>
      </c>
    </row>
    <row r="330" spans="1:13">
      <c r="A330" s="65">
        <v>321</v>
      </c>
      <c r="B330" s="117" t="s">
        <v>1194</v>
      </c>
      <c r="C330" s="120">
        <v>13.55</v>
      </c>
      <c r="D330" s="118">
        <v>13.633333333333333</v>
      </c>
      <c r="E330" s="118">
        <v>13.316666666666666</v>
      </c>
      <c r="F330" s="118">
        <v>13.083333333333334</v>
      </c>
      <c r="G330" s="118">
        <v>12.766666666666667</v>
      </c>
      <c r="H330" s="118">
        <v>13.866666666666665</v>
      </c>
      <c r="I330" s="118">
        <v>14.183333333333332</v>
      </c>
      <c r="J330" s="118">
        <v>14.416666666666664</v>
      </c>
      <c r="K330" s="117">
        <v>13.95</v>
      </c>
      <c r="L330" s="117">
        <v>13.4</v>
      </c>
      <c r="M330" s="117">
        <v>17.329540000000001</v>
      </c>
    </row>
    <row r="331" spans="1:13">
      <c r="A331" s="65">
        <v>322</v>
      </c>
      <c r="B331" s="117" t="s">
        <v>1208</v>
      </c>
      <c r="C331" s="120">
        <v>591.95000000000005</v>
      </c>
      <c r="D331" s="118">
        <v>595.06666666666672</v>
      </c>
      <c r="E331" s="118">
        <v>586.93333333333339</v>
      </c>
      <c r="F331" s="118">
        <v>581.91666666666663</v>
      </c>
      <c r="G331" s="118">
        <v>573.7833333333333</v>
      </c>
      <c r="H331" s="118">
        <v>600.08333333333348</v>
      </c>
      <c r="I331" s="118">
        <v>608.21666666666692</v>
      </c>
      <c r="J331" s="118">
        <v>613.23333333333358</v>
      </c>
      <c r="K331" s="117">
        <v>603.20000000000005</v>
      </c>
      <c r="L331" s="117">
        <v>590.04999999999995</v>
      </c>
      <c r="M331" s="117">
        <v>8.7921499999999995</v>
      </c>
    </row>
    <row r="332" spans="1:13">
      <c r="A332" s="65">
        <v>323</v>
      </c>
      <c r="B332" s="117" t="s">
        <v>373</v>
      </c>
      <c r="C332" s="120">
        <v>582.70000000000005</v>
      </c>
      <c r="D332" s="118">
        <v>586.23333333333335</v>
      </c>
      <c r="E332" s="118">
        <v>577.4666666666667</v>
      </c>
      <c r="F332" s="118">
        <v>572.23333333333335</v>
      </c>
      <c r="G332" s="118">
        <v>563.4666666666667</v>
      </c>
      <c r="H332" s="118">
        <v>591.4666666666667</v>
      </c>
      <c r="I332" s="118">
        <v>600.23333333333335</v>
      </c>
      <c r="J332" s="118">
        <v>605.4666666666667</v>
      </c>
      <c r="K332" s="117">
        <v>595</v>
      </c>
      <c r="L332" s="117">
        <v>581</v>
      </c>
      <c r="M332" s="117">
        <v>1.7848900000000001</v>
      </c>
    </row>
    <row r="333" spans="1:13">
      <c r="A333" s="65">
        <v>324</v>
      </c>
      <c r="B333" s="117" t="s">
        <v>1223</v>
      </c>
      <c r="C333" s="120">
        <v>52.5</v>
      </c>
      <c r="D333" s="118">
        <v>53.033333333333339</v>
      </c>
      <c r="E333" s="118">
        <v>51.416666666666679</v>
      </c>
      <c r="F333" s="118">
        <v>50.333333333333343</v>
      </c>
      <c r="G333" s="118">
        <v>48.716666666666683</v>
      </c>
      <c r="H333" s="118">
        <v>54.116666666666674</v>
      </c>
      <c r="I333" s="118">
        <v>55.733333333333334</v>
      </c>
      <c r="J333" s="118">
        <v>56.81666666666667</v>
      </c>
      <c r="K333" s="117">
        <v>54.65</v>
      </c>
      <c r="L333" s="117">
        <v>51.95</v>
      </c>
      <c r="M333" s="117">
        <v>179.36675</v>
      </c>
    </row>
    <row r="334" spans="1:13">
      <c r="A334" s="65">
        <v>325</v>
      </c>
      <c r="B334" s="117" t="s">
        <v>1225</v>
      </c>
      <c r="C334" s="120">
        <v>1899.45</v>
      </c>
      <c r="D334" s="118">
        <v>1885.8333333333333</v>
      </c>
      <c r="E334" s="118">
        <v>1853.6666666666665</v>
      </c>
      <c r="F334" s="118">
        <v>1807.8833333333332</v>
      </c>
      <c r="G334" s="118">
        <v>1775.7166666666665</v>
      </c>
      <c r="H334" s="118">
        <v>1931.6166666666666</v>
      </c>
      <c r="I334" s="118">
        <v>1963.7833333333331</v>
      </c>
      <c r="J334" s="118">
        <v>2009.5666666666666</v>
      </c>
      <c r="K334" s="117">
        <v>1918</v>
      </c>
      <c r="L334" s="117">
        <v>1840.05</v>
      </c>
      <c r="M334" s="117">
        <v>4.4649000000000001</v>
      </c>
    </row>
    <row r="335" spans="1:13">
      <c r="A335" s="65">
        <v>326</v>
      </c>
      <c r="B335" s="117" t="s">
        <v>1227</v>
      </c>
      <c r="C335" s="120">
        <v>681.1</v>
      </c>
      <c r="D335" s="118">
        <v>679.15</v>
      </c>
      <c r="E335" s="118">
        <v>670.8</v>
      </c>
      <c r="F335" s="118">
        <v>660.5</v>
      </c>
      <c r="G335" s="118">
        <v>652.15</v>
      </c>
      <c r="H335" s="118">
        <v>689.44999999999993</v>
      </c>
      <c r="I335" s="118">
        <v>697.80000000000007</v>
      </c>
      <c r="J335" s="118">
        <v>708.09999999999991</v>
      </c>
      <c r="K335" s="117">
        <v>687.5</v>
      </c>
      <c r="L335" s="117">
        <v>668.85</v>
      </c>
      <c r="M335" s="117">
        <v>0.28434999999999999</v>
      </c>
    </row>
    <row r="336" spans="1:13">
      <c r="A336" s="65">
        <v>327</v>
      </c>
      <c r="B336" s="117" t="s">
        <v>1228</v>
      </c>
      <c r="C336" s="120">
        <v>45.05</v>
      </c>
      <c r="D336" s="118">
        <v>45.216666666666669</v>
      </c>
      <c r="E336" s="118">
        <v>44.083333333333336</v>
      </c>
      <c r="F336" s="118">
        <v>43.116666666666667</v>
      </c>
      <c r="G336" s="118">
        <v>41.983333333333334</v>
      </c>
      <c r="H336" s="118">
        <v>46.183333333333337</v>
      </c>
      <c r="I336" s="118">
        <v>47.316666666666663</v>
      </c>
      <c r="J336" s="118">
        <v>48.283333333333339</v>
      </c>
      <c r="K336" s="117">
        <v>46.35</v>
      </c>
      <c r="L336" s="117">
        <v>44.25</v>
      </c>
      <c r="M336" s="117">
        <v>9.8639299999999999</v>
      </c>
    </row>
    <row r="337" spans="1:13">
      <c r="A337" s="65">
        <v>328</v>
      </c>
      <c r="B337" s="117" t="s">
        <v>366</v>
      </c>
      <c r="C337" s="120">
        <v>60.05</v>
      </c>
      <c r="D337" s="118">
        <v>60.216666666666669</v>
      </c>
      <c r="E337" s="118">
        <v>58.833333333333336</v>
      </c>
      <c r="F337" s="118">
        <v>57.616666666666667</v>
      </c>
      <c r="G337" s="118">
        <v>56.233333333333334</v>
      </c>
      <c r="H337" s="118">
        <v>61.433333333333337</v>
      </c>
      <c r="I337" s="118">
        <v>62.816666666666663</v>
      </c>
      <c r="J337" s="118">
        <v>64.033333333333331</v>
      </c>
      <c r="K337" s="117">
        <v>61.6</v>
      </c>
      <c r="L337" s="117">
        <v>59</v>
      </c>
      <c r="M337" s="117">
        <v>99.422780000000003</v>
      </c>
    </row>
    <row r="338" spans="1:13">
      <c r="A338" s="65">
        <v>329</v>
      </c>
      <c r="B338" s="117" t="s">
        <v>1232</v>
      </c>
      <c r="C338" s="120">
        <v>105.2</v>
      </c>
      <c r="D338" s="118">
        <v>105.53333333333335</v>
      </c>
      <c r="E338" s="118">
        <v>104.31666666666669</v>
      </c>
      <c r="F338" s="118">
        <v>103.43333333333335</v>
      </c>
      <c r="G338" s="118">
        <v>102.2166666666667</v>
      </c>
      <c r="H338" s="118">
        <v>106.41666666666669</v>
      </c>
      <c r="I338" s="118">
        <v>107.63333333333335</v>
      </c>
      <c r="J338" s="118">
        <v>108.51666666666668</v>
      </c>
      <c r="K338" s="117">
        <v>106.75</v>
      </c>
      <c r="L338" s="117">
        <v>104.65</v>
      </c>
      <c r="M338" s="117">
        <v>0.72570000000000001</v>
      </c>
    </row>
    <row r="339" spans="1:13">
      <c r="A339" s="65">
        <v>330</v>
      </c>
      <c r="B339" s="117" t="s">
        <v>240</v>
      </c>
      <c r="C339" s="120">
        <v>106.9</v>
      </c>
      <c r="D339" s="118">
        <v>105.31666666666668</v>
      </c>
      <c r="E339" s="118">
        <v>101.98333333333335</v>
      </c>
      <c r="F339" s="118">
        <v>97.066666666666677</v>
      </c>
      <c r="G339" s="118">
        <v>93.733333333333348</v>
      </c>
      <c r="H339" s="118">
        <v>110.23333333333335</v>
      </c>
      <c r="I339" s="118">
        <v>113.56666666666669</v>
      </c>
      <c r="J339" s="118">
        <v>118.48333333333335</v>
      </c>
      <c r="K339" s="117">
        <v>108.65</v>
      </c>
      <c r="L339" s="117">
        <v>100.4</v>
      </c>
      <c r="M339" s="117">
        <v>181.53008</v>
      </c>
    </row>
    <row r="340" spans="1:13">
      <c r="A340" s="65">
        <v>331</v>
      </c>
      <c r="B340" s="117" t="s">
        <v>1240</v>
      </c>
      <c r="C340" s="120">
        <v>460.5</v>
      </c>
      <c r="D340" s="118">
        <v>459.18333333333334</v>
      </c>
      <c r="E340" s="118">
        <v>453.36666666666667</v>
      </c>
      <c r="F340" s="118">
        <v>446.23333333333335</v>
      </c>
      <c r="G340" s="118">
        <v>440.41666666666669</v>
      </c>
      <c r="H340" s="118">
        <v>466.31666666666666</v>
      </c>
      <c r="I340" s="118">
        <v>472.13333333333338</v>
      </c>
      <c r="J340" s="118">
        <v>479.26666666666665</v>
      </c>
      <c r="K340" s="117">
        <v>465</v>
      </c>
      <c r="L340" s="117">
        <v>452.05</v>
      </c>
      <c r="M340" s="117">
        <v>0.13289999999999999</v>
      </c>
    </row>
    <row r="341" spans="1:13">
      <c r="A341" s="65">
        <v>332</v>
      </c>
      <c r="B341" s="117" t="s">
        <v>1242</v>
      </c>
      <c r="C341" s="120">
        <v>35.25</v>
      </c>
      <c r="D341" s="118">
        <v>35.316666666666663</v>
      </c>
      <c r="E341" s="118">
        <v>34.583333333333329</v>
      </c>
      <c r="F341" s="118">
        <v>33.916666666666664</v>
      </c>
      <c r="G341" s="118">
        <v>33.18333333333333</v>
      </c>
      <c r="H341" s="118">
        <v>35.983333333333327</v>
      </c>
      <c r="I341" s="118">
        <v>36.716666666666661</v>
      </c>
      <c r="J341" s="118">
        <v>37.383333333333326</v>
      </c>
      <c r="K341" s="117">
        <v>36.049999999999997</v>
      </c>
      <c r="L341" s="117">
        <v>34.65</v>
      </c>
      <c r="M341" s="117">
        <v>2.8050600000000001</v>
      </c>
    </row>
    <row r="342" spans="1:13">
      <c r="A342" s="65">
        <v>333</v>
      </c>
      <c r="B342" s="117" t="s">
        <v>1247</v>
      </c>
      <c r="C342" s="120">
        <v>35.5</v>
      </c>
      <c r="D342" s="118">
        <v>35.616666666666667</v>
      </c>
      <c r="E342" s="118">
        <v>35.233333333333334</v>
      </c>
      <c r="F342" s="118">
        <v>34.966666666666669</v>
      </c>
      <c r="G342" s="118">
        <v>34.583333333333336</v>
      </c>
      <c r="H342" s="118">
        <v>35.883333333333333</v>
      </c>
      <c r="I342" s="118">
        <v>36.266666666666673</v>
      </c>
      <c r="J342" s="118">
        <v>36.533333333333331</v>
      </c>
      <c r="K342" s="117">
        <v>36</v>
      </c>
      <c r="L342" s="117">
        <v>35.35</v>
      </c>
      <c r="M342" s="117">
        <v>1.7930900000000001</v>
      </c>
    </row>
    <row r="343" spans="1:13">
      <c r="A343" s="65">
        <v>334</v>
      </c>
      <c r="B343" s="117" t="s">
        <v>1249</v>
      </c>
      <c r="C343" s="120">
        <v>221.7</v>
      </c>
      <c r="D343" s="118">
        <v>221.85</v>
      </c>
      <c r="E343" s="118">
        <v>218.85</v>
      </c>
      <c r="F343" s="118">
        <v>216</v>
      </c>
      <c r="G343" s="118">
        <v>213</v>
      </c>
      <c r="H343" s="118">
        <v>224.7</v>
      </c>
      <c r="I343" s="118">
        <v>227.7</v>
      </c>
      <c r="J343" s="118">
        <v>230.54999999999998</v>
      </c>
      <c r="K343" s="117">
        <v>224.85</v>
      </c>
      <c r="L343" s="117">
        <v>219</v>
      </c>
      <c r="M343" s="117">
        <v>0.19114</v>
      </c>
    </row>
    <row r="344" spans="1:13">
      <c r="A344" s="65">
        <v>335</v>
      </c>
      <c r="B344" s="117" t="s">
        <v>120</v>
      </c>
      <c r="C344" s="120">
        <v>24.85</v>
      </c>
      <c r="D344" s="118">
        <v>24.883333333333336</v>
      </c>
      <c r="E344" s="118">
        <v>24.666666666666671</v>
      </c>
      <c r="F344" s="118">
        <v>24.483333333333334</v>
      </c>
      <c r="G344" s="118">
        <v>24.266666666666669</v>
      </c>
      <c r="H344" s="118">
        <v>25.066666666666674</v>
      </c>
      <c r="I344" s="118">
        <v>25.283333333333335</v>
      </c>
      <c r="J344" s="118">
        <v>25.466666666666676</v>
      </c>
      <c r="K344" s="117">
        <v>25.1</v>
      </c>
      <c r="L344" s="117">
        <v>24.7</v>
      </c>
      <c r="M344" s="117">
        <v>25.97419</v>
      </c>
    </row>
    <row r="345" spans="1:13">
      <c r="A345" s="65">
        <v>336</v>
      </c>
      <c r="B345" s="117" t="s">
        <v>1254</v>
      </c>
      <c r="C345" s="120">
        <v>1332.95</v>
      </c>
      <c r="D345" s="118">
        <v>1333.4666666666667</v>
      </c>
      <c r="E345" s="118">
        <v>1322.8333333333335</v>
      </c>
      <c r="F345" s="118">
        <v>1312.7166666666667</v>
      </c>
      <c r="G345" s="118">
        <v>1302.0833333333335</v>
      </c>
      <c r="H345" s="118">
        <v>1343.5833333333335</v>
      </c>
      <c r="I345" s="118">
        <v>1354.2166666666667</v>
      </c>
      <c r="J345" s="118">
        <v>1364.3333333333335</v>
      </c>
      <c r="K345" s="117">
        <v>1344.1</v>
      </c>
      <c r="L345" s="117">
        <v>1323.35</v>
      </c>
      <c r="M345" s="117">
        <v>5.6230700000000002</v>
      </c>
    </row>
    <row r="346" spans="1:13">
      <c r="A346" s="65">
        <v>337</v>
      </c>
      <c r="B346" s="117" t="s">
        <v>1258</v>
      </c>
      <c r="C346" s="120">
        <v>1403.55</v>
      </c>
      <c r="D346" s="118">
        <v>1412.4166666666667</v>
      </c>
      <c r="E346" s="118">
        <v>1386.8833333333334</v>
      </c>
      <c r="F346" s="118">
        <v>1370.2166666666667</v>
      </c>
      <c r="G346" s="118">
        <v>1344.6833333333334</v>
      </c>
      <c r="H346" s="118">
        <v>1429.0833333333335</v>
      </c>
      <c r="I346" s="118">
        <v>1454.6166666666668</v>
      </c>
      <c r="J346" s="118">
        <v>1471.2833333333335</v>
      </c>
      <c r="K346" s="117">
        <v>1437.95</v>
      </c>
      <c r="L346" s="117">
        <v>1395.75</v>
      </c>
      <c r="M346" s="117">
        <v>0.19286</v>
      </c>
    </row>
    <row r="347" spans="1:13">
      <c r="A347" s="65">
        <v>338</v>
      </c>
      <c r="B347" s="117" t="s">
        <v>1856</v>
      </c>
      <c r="C347" s="120">
        <v>69.95</v>
      </c>
      <c r="D347" s="118">
        <v>70.8</v>
      </c>
      <c r="E347" s="118">
        <v>68.8</v>
      </c>
      <c r="F347" s="118">
        <v>67.650000000000006</v>
      </c>
      <c r="G347" s="118">
        <v>65.650000000000006</v>
      </c>
      <c r="H347" s="118">
        <v>71.949999999999989</v>
      </c>
      <c r="I347" s="118">
        <v>73.949999999999989</v>
      </c>
      <c r="J347" s="118">
        <v>75.09999999999998</v>
      </c>
      <c r="K347" s="117">
        <v>72.8</v>
      </c>
      <c r="L347" s="117">
        <v>69.650000000000006</v>
      </c>
      <c r="M347" s="117">
        <v>8.2945799999999998</v>
      </c>
    </row>
    <row r="348" spans="1:13">
      <c r="A348" s="65">
        <v>339</v>
      </c>
      <c r="B348" s="117" t="s">
        <v>121</v>
      </c>
      <c r="C348" s="120">
        <v>113.85</v>
      </c>
      <c r="D348" s="118">
        <v>113.88333333333333</v>
      </c>
      <c r="E348" s="118">
        <v>112.76666666666665</v>
      </c>
      <c r="F348" s="118">
        <v>111.68333333333332</v>
      </c>
      <c r="G348" s="118">
        <v>110.56666666666665</v>
      </c>
      <c r="H348" s="118">
        <v>114.96666666666665</v>
      </c>
      <c r="I348" s="118">
        <v>116.08333333333333</v>
      </c>
      <c r="J348" s="118">
        <v>117.16666666666666</v>
      </c>
      <c r="K348" s="117">
        <v>115</v>
      </c>
      <c r="L348" s="117">
        <v>112.8</v>
      </c>
      <c r="M348" s="117">
        <v>80.040319999999994</v>
      </c>
    </row>
    <row r="349" spans="1:13">
      <c r="A349" s="65">
        <v>340</v>
      </c>
      <c r="B349" s="117" t="s">
        <v>122</v>
      </c>
      <c r="C349" s="120">
        <v>148.19999999999999</v>
      </c>
      <c r="D349" s="118">
        <v>148.08333333333334</v>
      </c>
      <c r="E349" s="118">
        <v>145.11666666666667</v>
      </c>
      <c r="F349" s="118">
        <v>142.03333333333333</v>
      </c>
      <c r="G349" s="118">
        <v>139.06666666666666</v>
      </c>
      <c r="H349" s="118">
        <v>151.16666666666669</v>
      </c>
      <c r="I349" s="118">
        <v>154.13333333333333</v>
      </c>
      <c r="J349" s="118">
        <v>157.2166666666667</v>
      </c>
      <c r="K349" s="117">
        <v>151.05000000000001</v>
      </c>
      <c r="L349" s="117">
        <v>145</v>
      </c>
      <c r="M349" s="117">
        <v>174.52596</v>
      </c>
    </row>
    <row r="350" spans="1:13">
      <c r="A350" s="65">
        <v>341</v>
      </c>
      <c r="B350" s="117" t="s">
        <v>1274</v>
      </c>
      <c r="C350" s="120">
        <v>481.35</v>
      </c>
      <c r="D350" s="118">
        <v>484.51666666666665</v>
      </c>
      <c r="E350" s="118">
        <v>477.0333333333333</v>
      </c>
      <c r="F350" s="118">
        <v>472.71666666666664</v>
      </c>
      <c r="G350" s="118">
        <v>465.23333333333329</v>
      </c>
      <c r="H350" s="118">
        <v>488.83333333333331</v>
      </c>
      <c r="I350" s="118">
        <v>496.31666666666666</v>
      </c>
      <c r="J350" s="118">
        <v>500.63333333333333</v>
      </c>
      <c r="K350" s="117">
        <v>492</v>
      </c>
      <c r="L350" s="117">
        <v>480.2</v>
      </c>
      <c r="M350" s="117">
        <v>12.694660000000001</v>
      </c>
    </row>
    <row r="351" spans="1:13">
      <c r="A351" s="65">
        <v>342</v>
      </c>
      <c r="B351" s="117" t="s">
        <v>123</v>
      </c>
      <c r="C351" s="120">
        <v>3420</v>
      </c>
      <c r="D351" s="118">
        <v>3442.5</v>
      </c>
      <c r="E351" s="118">
        <v>3390</v>
      </c>
      <c r="F351" s="118">
        <v>3360</v>
      </c>
      <c r="G351" s="118">
        <v>3307.5</v>
      </c>
      <c r="H351" s="118">
        <v>3472.5</v>
      </c>
      <c r="I351" s="118">
        <v>3525</v>
      </c>
      <c r="J351" s="118">
        <v>3555</v>
      </c>
      <c r="K351" s="117">
        <v>3495</v>
      </c>
      <c r="L351" s="117">
        <v>3412.5</v>
      </c>
      <c r="M351" s="117">
        <v>0.24409</v>
      </c>
    </row>
    <row r="352" spans="1:13">
      <c r="A352" s="65">
        <v>343</v>
      </c>
      <c r="B352" s="117" t="s">
        <v>204</v>
      </c>
      <c r="C352" s="120">
        <v>175.45</v>
      </c>
      <c r="D352" s="118">
        <v>176.68333333333331</v>
      </c>
      <c r="E352" s="118">
        <v>172.51666666666662</v>
      </c>
      <c r="F352" s="118">
        <v>169.58333333333331</v>
      </c>
      <c r="G352" s="118">
        <v>165.41666666666663</v>
      </c>
      <c r="H352" s="118">
        <v>179.61666666666662</v>
      </c>
      <c r="I352" s="118">
        <v>183.7833333333333</v>
      </c>
      <c r="J352" s="118">
        <v>186.71666666666661</v>
      </c>
      <c r="K352" s="117">
        <v>180.85</v>
      </c>
      <c r="L352" s="117">
        <v>173.75</v>
      </c>
      <c r="M352" s="117">
        <v>21.38007</v>
      </c>
    </row>
    <row r="353" spans="1:13">
      <c r="A353" s="65">
        <v>344</v>
      </c>
      <c r="B353" s="117" t="s">
        <v>1280</v>
      </c>
      <c r="C353" s="120">
        <v>208.1</v>
      </c>
      <c r="D353" s="118">
        <v>207.41666666666666</v>
      </c>
      <c r="E353" s="118">
        <v>205.18333333333331</v>
      </c>
      <c r="F353" s="118">
        <v>202.26666666666665</v>
      </c>
      <c r="G353" s="118">
        <v>200.0333333333333</v>
      </c>
      <c r="H353" s="118">
        <v>210.33333333333331</v>
      </c>
      <c r="I353" s="118">
        <v>212.56666666666666</v>
      </c>
      <c r="J353" s="118">
        <v>215.48333333333332</v>
      </c>
      <c r="K353" s="117">
        <v>209.65</v>
      </c>
      <c r="L353" s="117">
        <v>204.5</v>
      </c>
      <c r="M353" s="117">
        <v>8.0054800000000004</v>
      </c>
    </row>
    <row r="354" spans="1:13">
      <c r="A354" s="65">
        <v>345</v>
      </c>
      <c r="B354" s="117" t="s">
        <v>124</v>
      </c>
      <c r="C354" s="120">
        <v>149.75</v>
      </c>
      <c r="D354" s="118">
        <v>148.9</v>
      </c>
      <c r="E354" s="118">
        <v>146.55000000000001</v>
      </c>
      <c r="F354" s="118">
        <v>143.35</v>
      </c>
      <c r="G354" s="118">
        <v>141</v>
      </c>
      <c r="H354" s="118">
        <v>152.10000000000002</v>
      </c>
      <c r="I354" s="118">
        <v>154.44999999999999</v>
      </c>
      <c r="J354" s="118">
        <v>157.65000000000003</v>
      </c>
      <c r="K354" s="117">
        <v>151.25</v>
      </c>
      <c r="L354" s="117">
        <v>145.69999999999999</v>
      </c>
      <c r="M354" s="117">
        <v>210.01041000000001</v>
      </c>
    </row>
    <row r="355" spans="1:13">
      <c r="A355" s="65">
        <v>346</v>
      </c>
      <c r="B355" s="117" t="s">
        <v>125</v>
      </c>
      <c r="C355" s="120">
        <v>97.85</v>
      </c>
      <c r="D355" s="118">
        <v>97.133333333333326</v>
      </c>
      <c r="E355" s="118">
        <v>95.816666666666649</v>
      </c>
      <c r="F355" s="118">
        <v>93.783333333333317</v>
      </c>
      <c r="G355" s="118">
        <v>92.46666666666664</v>
      </c>
      <c r="H355" s="118">
        <v>99.166666666666657</v>
      </c>
      <c r="I355" s="118">
        <v>100.48333333333332</v>
      </c>
      <c r="J355" s="118">
        <v>102.51666666666667</v>
      </c>
      <c r="K355" s="117">
        <v>98.45</v>
      </c>
      <c r="L355" s="117">
        <v>95.1</v>
      </c>
      <c r="M355" s="117">
        <v>40.507480000000001</v>
      </c>
    </row>
    <row r="356" spans="1:13">
      <c r="A356" s="65">
        <v>347</v>
      </c>
      <c r="B356" s="117" t="s">
        <v>313</v>
      </c>
      <c r="C356" s="120">
        <v>88.95</v>
      </c>
      <c r="D356" s="118">
        <v>89.133333333333326</v>
      </c>
      <c r="E356" s="118">
        <v>86.516666666666652</v>
      </c>
      <c r="F356" s="118">
        <v>84.083333333333329</v>
      </c>
      <c r="G356" s="118">
        <v>81.466666666666654</v>
      </c>
      <c r="H356" s="118">
        <v>91.566666666666649</v>
      </c>
      <c r="I356" s="118">
        <v>94.183333333333323</v>
      </c>
      <c r="J356" s="118">
        <v>96.616666666666646</v>
      </c>
      <c r="K356" s="117">
        <v>91.75</v>
      </c>
      <c r="L356" s="117">
        <v>86.7</v>
      </c>
      <c r="M356" s="117">
        <v>0.72813000000000005</v>
      </c>
    </row>
    <row r="357" spans="1:13">
      <c r="A357" s="65">
        <v>348</v>
      </c>
      <c r="B357" s="117" t="s">
        <v>228</v>
      </c>
      <c r="C357" s="120">
        <v>23902.5</v>
      </c>
      <c r="D357" s="118">
        <v>23953.883333333331</v>
      </c>
      <c r="E357" s="118">
        <v>23758.766666666663</v>
      </c>
      <c r="F357" s="118">
        <v>23615.033333333333</v>
      </c>
      <c r="G357" s="118">
        <v>23419.916666666664</v>
      </c>
      <c r="H357" s="118">
        <v>24097.616666666661</v>
      </c>
      <c r="I357" s="118">
        <v>24292.73333333333</v>
      </c>
      <c r="J357" s="118">
        <v>24436.46666666666</v>
      </c>
      <c r="K357" s="117">
        <v>24149</v>
      </c>
      <c r="L357" s="117">
        <v>23810.15</v>
      </c>
      <c r="M357" s="117">
        <v>0.18135999999999999</v>
      </c>
    </row>
    <row r="358" spans="1:13">
      <c r="A358" s="65">
        <v>349</v>
      </c>
      <c r="B358" s="117" t="s">
        <v>1306</v>
      </c>
      <c r="C358" s="120">
        <v>256.2</v>
      </c>
      <c r="D358" s="118">
        <v>256.55</v>
      </c>
      <c r="E358" s="118">
        <v>253.5</v>
      </c>
      <c r="F358" s="118">
        <v>250.79999999999998</v>
      </c>
      <c r="G358" s="118">
        <v>247.74999999999997</v>
      </c>
      <c r="H358" s="118">
        <v>259.25</v>
      </c>
      <c r="I358" s="118">
        <v>262.30000000000007</v>
      </c>
      <c r="J358" s="118">
        <v>265.00000000000006</v>
      </c>
      <c r="K358" s="117">
        <v>259.60000000000002</v>
      </c>
      <c r="L358" s="117">
        <v>253.85</v>
      </c>
      <c r="M358" s="117">
        <v>1.5712200000000001</v>
      </c>
    </row>
    <row r="359" spans="1:13">
      <c r="A359" s="65">
        <v>350</v>
      </c>
      <c r="B359" s="117" t="s">
        <v>348</v>
      </c>
      <c r="C359" s="120">
        <v>80.75</v>
      </c>
      <c r="D359" s="118">
        <v>80.350000000000009</v>
      </c>
      <c r="E359" s="118">
        <v>78.450000000000017</v>
      </c>
      <c r="F359" s="118">
        <v>76.150000000000006</v>
      </c>
      <c r="G359" s="118">
        <v>74.250000000000014</v>
      </c>
      <c r="H359" s="118">
        <v>82.65000000000002</v>
      </c>
      <c r="I359" s="118">
        <v>84.550000000000026</v>
      </c>
      <c r="J359" s="118">
        <v>86.850000000000023</v>
      </c>
      <c r="K359" s="117">
        <v>82.25</v>
      </c>
      <c r="L359" s="117">
        <v>78.05</v>
      </c>
      <c r="M359" s="117">
        <v>75.775049999999993</v>
      </c>
    </row>
    <row r="360" spans="1:13">
      <c r="A360" s="65">
        <v>351</v>
      </c>
      <c r="B360" s="117" t="s">
        <v>206</v>
      </c>
      <c r="C360" s="120">
        <v>2601.25</v>
      </c>
      <c r="D360" s="118">
        <v>2608.0833333333335</v>
      </c>
      <c r="E360" s="118">
        <v>2574.166666666667</v>
      </c>
      <c r="F360" s="118">
        <v>2547.0833333333335</v>
      </c>
      <c r="G360" s="118">
        <v>2513.166666666667</v>
      </c>
      <c r="H360" s="118">
        <v>2635.166666666667</v>
      </c>
      <c r="I360" s="118">
        <v>2669.0833333333339</v>
      </c>
      <c r="J360" s="118">
        <v>2696.166666666667</v>
      </c>
      <c r="K360" s="117">
        <v>2642</v>
      </c>
      <c r="L360" s="117">
        <v>2581</v>
      </c>
      <c r="M360" s="117">
        <v>4.2247899999999996</v>
      </c>
    </row>
    <row r="361" spans="1:13">
      <c r="A361" s="65">
        <v>352</v>
      </c>
      <c r="B361" s="117" t="s">
        <v>1314</v>
      </c>
      <c r="C361" s="120">
        <v>655.5</v>
      </c>
      <c r="D361" s="118">
        <v>667.13333333333333</v>
      </c>
      <c r="E361" s="118">
        <v>638.41666666666663</v>
      </c>
      <c r="F361" s="118">
        <v>621.33333333333326</v>
      </c>
      <c r="G361" s="118">
        <v>592.61666666666656</v>
      </c>
      <c r="H361" s="118">
        <v>684.2166666666667</v>
      </c>
      <c r="I361" s="118">
        <v>712.93333333333339</v>
      </c>
      <c r="J361" s="118">
        <v>730.01666666666677</v>
      </c>
      <c r="K361" s="117">
        <v>695.85</v>
      </c>
      <c r="L361" s="117">
        <v>650.04999999999995</v>
      </c>
      <c r="M361" s="117">
        <v>1.76427</v>
      </c>
    </row>
    <row r="362" spans="1:13">
      <c r="A362" s="65">
        <v>353</v>
      </c>
      <c r="B362" s="117" t="s">
        <v>126</v>
      </c>
      <c r="C362" s="120">
        <v>242.5</v>
      </c>
      <c r="D362" s="118">
        <v>241.1</v>
      </c>
      <c r="E362" s="118">
        <v>239.2</v>
      </c>
      <c r="F362" s="118">
        <v>235.9</v>
      </c>
      <c r="G362" s="118">
        <v>234</v>
      </c>
      <c r="H362" s="118">
        <v>244.39999999999998</v>
      </c>
      <c r="I362" s="118">
        <v>246.3</v>
      </c>
      <c r="J362" s="118">
        <v>249.59999999999997</v>
      </c>
      <c r="K362" s="117">
        <v>243</v>
      </c>
      <c r="L362" s="117">
        <v>237.8</v>
      </c>
      <c r="M362" s="117">
        <v>15.58595</v>
      </c>
    </row>
    <row r="363" spans="1:13">
      <c r="A363" s="65">
        <v>354</v>
      </c>
      <c r="B363" s="117" t="s">
        <v>127</v>
      </c>
      <c r="C363" s="120">
        <v>111.25</v>
      </c>
      <c r="D363" s="118">
        <v>110.53333333333335</v>
      </c>
      <c r="E363" s="118">
        <v>108.26666666666669</v>
      </c>
      <c r="F363" s="118">
        <v>105.28333333333335</v>
      </c>
      <c r="G363" s="118">
        <v>103.01666666666669</v>
      </c>
      <c r="H363" s="118">
        <v>113.51666666666669</v>
      </c>
      <c r="I363" s="118">
        <v>115.78333333333335</v>
      </c>
      <c r="J363" s="118">
        <v>118.76666666666669</v>
      </c>
      <c r="K363" s="117">
        <v>112.8</v>
      </c>
      <c r="L363" s="117">
        <v>107.55</v>
      </c>
      <c r="M363" s="117">
        <v>91.504140000000007</v>
      </c>
    </row>
    <row r="364" spans="1:13">
      <c r="A364" s="65">
        <v>355</v>
      </c>
      <c r="B364" s="117" t="s">
        <v>1317</v>
      </c>
      <c r="C364" s="120">
        <v>3170.2</v>
      </c>
      <c r="D364" s="118">
        <v>3179.1666666666665</v>
      </c>
      <c r="E364" s="118">
        <v>3123.333333333333</v>
      </c>
      <c r="F364" s="118">
        <v>3076.4666666666667</v>
      </c>
      <c r="G364" s="118">
        <v>3020.6333333333332</v>
      </c>
      <c r="H364" s="118">
        <v>3226.0333333333328</v>
      </c>
      <c r="I364" s="118">
        <v>3281.8666666666659</v>
      </c>
      <c r="J364" s="118">
        <v>3328.7333333333327</v>
      </c>
      <c r="K364" s="117">
        <v>3235</v>
      </c>
      <c r="L364" s="117">
        <v>3132.3</v>
      </c>
      <c r="M364" s="117">
        <v>0.14695</v>
      </c>
    </row>
    <row r="365" spans="1:13">
      <c r="A365" s="65">
        <v>356</v>
      </c>
      <c r="B365" s="117" t="s">
        <v>315</v>
      </c>
      <c r="C365" s="120">
        <v>16.3</v>
      </c>
      <c r="D365" s="118">
        <v>16.433333333333334</v>
      </c>
      <c r="E365" s="118">
        <v>16.116666666666667</v>
      </c>
      <c r="F365" s="118">
        <v>15.933333333333334</v>
      </c>
      <c r="G365" s="118">
        <v>15.616666666666667</v>
      </c>
      <c r="H365" s="118">
        <v>16.616666666666667</v>
      </c>
      <c r="I365" s="118">
        <v>16.933333333333337</v>
      </c>
      <c r="J365" s="118">
        <v>17.116666666666667</v>
      </c>
      <c r="K365" s="117">
        <v>16.75</v>
      </c>
      <c r="L365" s="117">
        <v>16.25</v>
      </c>
      <c r="M365" s="117">
        <v>4.3366499999999997</v>
      </c>
    </row>
    <row r="366" spans="1:13">
      <c r="A366" s="65">
        <v>357</v>
      </c>
      <c r="B366" s="117" t="s">
        <v>207</v>
      </c>
      <c r="C366" s="120">
        <v>10395.4</v>
      </c>
      <c r="D366" s="118">
        <v>10429.85</v>
      </c>
      <c r="E366" s="118">
        <v>10186.200000000001</v>
      </c>
      <c r="F366" s="118">
        <v>9977</v>
      </c>
      <c r="G366" s="118">
        <v>9733.35</v>
      </c>
      <c r="H366" s="118">
        <v>10639.050000000001</v>
      </c>
      <c r="I366" s="118">
        <v>10882.699999999999</v>
      </c>
      <c r="J366" s="118">
        <v>11091.900000000001</v>
      </c>
      <c r="K366" s="117">
        <v>10673.5</v>
      </c>
      <c r="L366" s="117">
        <v>10220.65</v>
      </c>
      <c r="M366" s="117">
        <v>3.3669999999999999E-2</v>
      </c>
    </row>
    <row r="367" spans="1:13">
      <c r="A367" s="65">
        <v>358</v>
      </c>
      <c r="B367" s="117" t="s">
        <v>1325</v>
      </c>
      <c r="C367" s="120">
        <v>627.1</v>
      </c>
      <c r="D367" s="118">
        <v>630.0333333333333</v>
      </c>
      <c r="E367" s="118">
        <v>621.06666666666661</v>
      </c>
      <c r="F367" s="118">
        <v>615.0333333333333</v>
      </c>
      <c r="G367" s="118">
        <v>606.06666666666661</v>
      </c>
      <c r="H367" s="118">
        <v>636.06666666666661</v>
      </c>
      <c r="I367" s="118">
        <v>645.0333333333333</v>
      </c>
      <c r="J367" s="118">
        <v>651.06666666666661</v>
      </c>
      <c r="K367" s="117">
        <v>639</v>
      </c>
      <c r="L367" s="117">
        <v>624</v>
      </c>
      <c r="M367" s="117">
        <v>0.19681000000000001</v>
      </c>
    </row>
    <row r="368" spans="1:13">
      <c r="A368" s="65">
        <v>359</v>
      </c>
      <c r="B368" s="117" t="s">
        <v>205</v>
      </c>
      <c r="C368" s="120">
        <v>1176.4000000000001</v>
      </c>
      <c r="D368" s="118">
        <v>1163.1833333333334</v>
      </c>
      <c r="E368" s="118">
        <v>1144.3666666666668</v>
      </c>
      <c r="F368" s="118">
        <v>1112.3333333333335</v>
      </c>
      <c r="G368" s="118">
        <v>1093.5166666666669</v>
      </c>
      <c r="H368" s="118">
        <v>1195.2166666666667</v>
      </c>
      <c r="I368" s="118">
        <v>1214.0333333333333</v>
      </c>
      <c r="J368" s="118">
        <v>1246.0666666666666</v>
      </c>
      <c r="K368" s="117">
        <v>1182</v>
      </c>
      <c r="L368" s="117">
        <v>1131.1500000000001</v>
      </c>
      <c r="M368" s="117">
        <v>14.67625</v>
      </c>
    </row>
    <row r="369" spans="1:13">
      <c r="A369" s="65">
        <v>360</v>
      </c>
      <c r="B369" s="117" t="s">
        <v>1328</v>
      </c>
      <c r="C369" s="120">
        <v>1002.65</v>
      </c>
      <c r="D369" s="118">
        <v>1002.5500000000001</v>
      </c>
      <c r="E369" s="118">
        <v>990.10000000000014</v>
      </c>
      <c r="F369" s="118">
        <v>977.55000000000007</v>
      </c>
      <c r="G369" s="118">
        <v>965.10000000000014</v>
      </c>
      <c r="H369" s="118">
        <v>1015.1000000000001</v>
      </c>
      <c r="I369" s="118">
        <v>1027.5500000000002</v>
      </c>
      <c r="J369" s="118">
        <v>1040.1000000000001</v>
      </c>
      <c r="K369" s="117">
        <v>1015</v>
      </c>
      <c r="L369" s="117">
        <v>990</v>
      </c>
      <c r="M369" s="117">
        <v>1.38479</v>
      </c>
    </row>
    <row r="370" spans="1:13">
      <c r="A370" s="65">
        <v>361</v>
      </c>
      <c r="B370" s="117" t="s">
        <v>128</v>
      </c>
      <c r="C370" s="120">
        <v>84.85</v>
      </c>
      <c r="D370" s="118">
        <v>84.7</v>
      </c>
      <c r="E370" s="118">
        <v>83.45</v>
      </c>
      <c r="F370" s="118">
        <v>82.05</v>
      </c>
      <c r="G370" s="118">
        <v>80.8</v>
      </c>
      <c r="H370" s="118">
        <v>86.100000000000009</v>
      </c>
      <c r="I370" s="118">
        <v>87.350000000000009</v>
      </c>
      <c r="J370" s="118">
        <v>88.750000000000014</v>
      </c>
      <c r="K370" s="117">
        <v>85.95</v>
      </c>
      <c r="L370" s="117">
        <v>83.3</v>
      </c>
      <c r="M370" s="117">
        <v>261.67126000000002</v>
      </c>
    </row>
    <row r="371" spans="1:13">
      <c r="A371" s="65">
        <v>362</v>
      </c>
      <c r="B371" s="117" t="s">
        <v>1916</v>
      </c>
      <c r="C371" s="120">
        <v>899.2</v>
      </c>
      <c r="D371" s="118">
        <v>896.0333333333333</v>
      </c>
      <c r="E371" s="118">
        <v>885.16666666666663</v>
      </c>
      <c r="F371" s="118">
        <v>871.13333333333333</v>
      </c>
      <c r="G371" s="118">
        <v>860.26666666666665</v>
      </c>
      <c r="H371" s="118">
        <v>910.06666666666661</v>
      </c>
      <c r="I371" s="118">
        <v>920.93333333333339</v>
      </c>
      <c r="J371" s="118">
        <v>934.96666666666658</v>
      </c>
      <c r="K371" s="117">
        <v>906.9</v>
      </c>
      <c r="L371" s="117">
        <v>882</v>
      </c>
      <c r="M371" s="117">
        <v>2.0873900000000001</v>
      </c>
    </row>
    <row r="372" spans="1:13">
      <c r="A372" s="65">
        <v>363</v>
      </c>
      <c r="B372" s="117" t="s">
        <v>1335</v>
      </c>
      <c r="C372" s="120">
        <v>159.15</v>
      </c>
      <c r="D372" s="118">
        <v>158.6</v>
      </c>
      <c r="E372" s="118">
        <v>155.19999999999999</v>
      </c>
      <c r="F372" s="118">
        <v>151.25</v>
      </c>
      <c r="G372" s="118">
        <v>147.85</v>
      </c>
      <c r="H372" s="118">
        <v>162.54999999999998</v>
      </c>
      <c r="I372" s="118">
        <v>165.95000000000002</v>
      </c>
      <c r="J372" s="118">
        <v>169.89999999999998</v>
      </c>
      <c r="K372" s="117">
        <v>162</v>
      </c>
      <c r="L372" s="117">
        <v>154.65</v>
      </c>
      <c r="M372" s="117">
        <v>2.3370299999999999</v>
      </c>
    </row>
    <row r="373" spans="1:13">
      <c r="A373" s="65">
        <v>364</v>
      </c>
      <c r="B373" s="117" t="s">
        <v>129</v>
      </c>
      <c r="C373" s="120">
        <v>194.75</v>
      </c>
      <c r="D373" s="118">
        <v>195.36666666666667</v>
      </c>
      <c r="E373" s="118">
        <v>192.48333333333335</v>
      </c>
      <c r="F373" s="118">
        <v>190.21666666666667</v>
      </c>
      <c r="G373" s="118">
        <v>187.33333333333334</v>
      </c>
      <c r="H373" s="118">
        <v>197.63333333333335</v>
      </c>
      <c r="I373" s="118">
        <v>200.51666666666668</v>
      </c>
      <c r="J373" s="118">
        <v>202.78333333333336</v>
      </c>
      <c r="K373" s="117">
        <v>198.25</v>
      </c>
      <c r="L373" s="117">
        <v>193.1</v>
      </c>
      <c r="M373" s="117">
        <v>38.982509999999998</v>
      </c>
    </row>
    <row r="374" spans="1:13">
      <c r="A374" s="65">
        <v>365</v>
      </c>
      <c r="B374" s="117" t="s">
        <v>1346</v>
      </c>
      <c r="C374" s="120">
        <v>155.75</v>
      </c>
      <c r="D374" s="118">
        <v>156.86666666666667</v>
      </c>
      <c r="E374" s="118">
        <v>153.98333333333335</v>
      </c>
      <c r="F374" s="118">
        <v>152.21666666666667</v>
      </c>
      <c r="G374" s="118">
        <v>149.33333333333334</v>
      </c>
      <c r="H374" s="118">
        <v>158.63333333333335</v>
      </c>
      <c r="I374" s="118">
        <v>161.51666666666668</v>
      </c>
      <c r="J374" s="118">
        <v>163.28333333333336</v>
      </c>
      <c r="K374" s="117">
        <v>159.75</v>
      </c>
      <c r="L374" s="117">
        <v>155.1</v>
      </c>
      <c r="M374" s="117">
        <v>12.892899999999999</v>
      </c>
    </row>
    <row r="375" spans="1:13">
      <c r="A375" s="65">
        <v>366</v>
      </c>
      <c r="B375" s="117" t="s">
        <v>1358</v>
      </c>
      <c r="C375" s="120">
        <v>207.8</v>
      </c>
      <c r="D375" s="118">
        <v>208.56666666666669</v>
      </c>
      <c r="E375" s="118">
        <v>204.23333333333338</v>
      </c>
      <c r="F375" s="118">
        <v>200.66666666666669</v>
      </c>
      <c r="G375" s="118">
        <v>196.33333333333337</v>
      </c>
      <c r="H375" s="118">
        <v>212.13333333333338</v>
      </c>
      <c r="I375" s="118">
        <v>216.4666666666667</v>
      </c>
      <c r="J375" s="118">
        <v>220.03333333333339</v>
      </c>
      <c r="K375" s="117">
        <v>212.9</v>
      </c>
      <c r="L375" s="117">
        <v>205</v>
      </c>
      <c r="M375" s="117">
        <v>5.1768700000000001</v>
      </c>
    </row>
    <row r="376" spans="1:13">
      <c r="A376" s="65">
        <v>367</v>
      </c>
      <c r="B376" s="117" t="s">
        <v>2608</v>
      </c>
      <c r="C376" s="120">
        <v>98.95</v>
      </c>
      <c r="D376" s="118">
        <v>98.733333333333334</v>
      </c>
      <c r="E376" s="118">
        <v>95.716666666666669</v>
      </c>
      <c r="F376" s="118">
        <v>92.483333333333334</v>
      </c>
      <c r="G376" s="118">
        <v>89.466666666666669</v>
      </c>
      <c r="H376" s="118">
        <v>101.96666666666667</v>
      </c>
      <c r="I376" s="118">
        <v>104.98333333333335</v>
      </c>
      <c r="J376" s="118">
        <v>108.21666666666667</v>
      </c>
      <c r="K376" s="117">
        <v>101.75</v>
      </c>
      <c r="L376" s="117">
        <v>95.5</v>
      </c>
      <c r="M376" s="117">
        <v>12.468299999999999</v>
      </c>
    </row>
    <row r="377" spans="1:13">
      <c r="A377" s="65">
        <v>368</v>
      </c>
      <c r="B377" s="117" t="s">
        <v>130</v>
      </c>
      <c r="C377" s="120">
        <v>79</v>
      </c>
      <c r="D377" s="118">
        <v>79.466666666666669</v>
      </c>
      <c r="E377" s="118">
        <v>78.033333333333331</v>
      </c>
      <c r="F377" s="118">
        <v>77.066666666666663</v>
      </c>
      <c r="G377" s="118">
        <v>75.633333333333326</v>
      </c>
      <c r="H377" s="118">
        <v>80.433333333333337</v>
      </c>
      <c r="I377" s="118">
        <v>81.866666666666674</v>
      </c>
      <c r="J377" s="118">
        <v>82.833333333333343</v>
      </c>
      <c r="K377" s="117">
        <v>80.900000000000006</v>
      </c>
      <c r="L377" s="117">
        <v>78.5</v>
      </c>
      <c r="M377" s="117">
        <v>2.5405199999999999</v>
      </c>
    </row>
    <row r="378" spans="1:13">
      <c r="A378" s="65">
        <v>369</v>
      </c>
      <c r="B378" s="117" t="s">
        <v>1365</v>
      </c>
      <c r="C378" s="120">
        <v>1620.7</v>
      </c>
      <c r="D378" s="118">
        <v>1626.3999999999999</v>
      </c>
      <c r="E378" s="118">
        <v>1594.8499999999997</v>
      </c>
      <c r="F378" s="118">
        <v>1568.9999999999998</v>
      </c>
      <c r="G378" s="118">
        <v>1537.4499999999996</v>
      </c>
      <c r="H378" s="118">
        <v>1652.2499999999998</v>
      </c>
      <c r="I378" s="118">
        <v>1683.8</v>
      </c>
      <c r="J378" s="118">
        <v>1709.6499999999999</v>
      </c>
      <c r="K378" s="117">
        <v>1657.95</v>
      </c>
      <c r="L378" s="117">
        <v>1600.55</v>
      </c>
      <c r="M378" s="117">
        <v>6.4956300000000002</v>
      </c>
    </row>
    <row r="379" spans="1:13">
      <c r="A379" s="65">
        <v>370</v>
      </c>
      <c r="B379" s="117" t="s">
        <v>1846</v>
      </c>
      <c r="C379" s="120">
        <v>782.95</v>
      </c>
      <c r="D379" s="118">
        <v>782.25</v>
      </c>
      <c r="E379" s="118">
        <v>768.5</v>
      </c>
      <c r="F379" s="118">
        <v>754.05</v>
      </c>
      <c r="G379" s="118">
        <v>740.3</v>
      </c>
      <c r="H379" s="118">
        <v>796.7</v>
      </c>
      <c r="I379" s="118">
        <v>810.45</v>
      </c>
      <c r="J379" s="118">
        <v>824.90000000000009</v>
      </c>
      <c r="K379" s="117">
        <v>796</v>
      </c>
      <c r="L379" s="117">
        <v>767.8</v>
      </c>
      <c r="M379" s="117">
        <v>0.22839000000000001</v>
      </c>
    </row>
    <row r="380" spans="1:13">
      <c r="A380" s="65">
        <v>371</v>
      </c>
      <c r="B380" s="117" t="s">
        <v>1366</v>
      </c>
      <c r="C380" s="120">
        <v>399.55</v>
      </c>
      <c r="D380" s="118">
        <v>401.2166666666667</v>
      </c>
      <c r="E380" s="118">
        <v>394.43333333333339</v>
      </c>
      <c r="F380" s="118">
        <v>389.31666666666672</v>
      </c>
      <c r="G380" s="118">
        <v>382.53333333333342</v>
      </c>
      <c r="H380" s="118">
        <v>406.33333333333337</v>
      </c>
      <c r="I380" s="118">
        <v>413.11666666666667</v>
      </c>
      <c r="J380" s="118">
        <v>418.23333333333335</v>
      </c>
      <c r="K380" s="117">
        <v>408</v>
      </c>
      <c r="L380" s="117">
        <v>396.1</v>
      </c>
      <c r="M380" s="117">
        <v>3.67354</v>
      </c>
    </row>
    <row r="381" spans="1:13">
      <c r="A381" s="65">
        <v>372</v>
      </c>
      <c r="B381" s="117" t="s">
        <v>1368</v>
      </c>
      <c r="C381" s="120">
        <v>112.65</v>
      </c>
      <c r="D381" s="118">
        <v>113.41666666666667</v>
      </c>
      <c r="E381" s="118">
        <v>110.38333333333334</v>
      </c>
      <c r="F381" s="118">
        <v>108.11666666666667</v>
      </c>
      <c r="G381" s="118">
        <v>105.08333333333334</v>
      </c>
      <c r="H381" s="118">
        <v>115.68333333333334</v>
      </c>
      <c r="I381" s="118">
        <v>118.71666666666667</v>
      </c>
      <c r="J381" s="118">
        <v>120.98333333333333</v>
      </c>
      <c r="K381" s="117">
        <v>116.45</v>
      </c>
      <c r="L381" s="117">
        <v>111.15</v>
      </c>
      <c r="M381" s="117">
        <v>24.719609999999999</v>
      </c>
    </row>
    <row r="382" spans="1:13">
      <c r="A382" s="65">
        <v>373</v>
      </c>
      <c r="B382" s="117" t="s">
        <v>1370</v>
      </c>
      <c r="C382" s="120">
        <v>614</v>
      </c>
      <c r="D382" s="118">
        <v>613.6</v>
      </c>
      <c r="E382" s="118">
        <v>607.40000000000009</v>
      </c>
      <c r="F382" s="118">
        <v>600.80000000000007</v>
      </c>
      <c r="G382" s="118">
        <v>594.60000000000014</v>
      </c>
      <c r="H382" s="118">
        <v>620.20000000000005</v>
      </c>
      <c r="I382" s="118">
        <v>626.40000000000009</v>
      </c>
      <c r="J382" s="118">
        <v>633</v>
      </c>
      <c r="K382" s="117">
        <v>619.79999999999995</v>
      </c>
      <c r="L382" s="117">
        <v>607</v>
      </c>
      <c r="M382" s="117">
        <v>3.7027999999999999</v>
      </c>
    </row>
    <row r="383" spans="1:13">
      <c r="A383" s="65">
        <v>374</v>
      </c>
      <c r="B383" s="117" t="s">
        <v>1372</v>
      </c>
      <c r="C383" s="120">
        <v>161.65</v>
      </c>
      <c r="D383" s="118">
        <v>162.73333333333335</v>
      </c>
      <c r="E383" s="118">
        <v>160.06666666666669</v>
      </c>
      <c r="F383" s="118">
        <v>158.48333333333335</v>
      </c>
      <c r="G383" s="118">
        <v>155.81666666666669</v>
      </c>
      <c r="H383" s="118">
        <v>164.31666666666669</v>
      </c>
      <c r="I383" s="118">
        <v>166.98333333333332</v>
      </c>
      <c r="J383" s="118">
        <v>168.56666666666669</v>
      </c>
      <c r="K383" s="117">
        <v>165.4</v>
      </c>
      <c r="L383" s="117">
        <v>161.15</v>
      </c>
      <c r="M383" s="117">
        <v>1.11582</v>
      </c>
    </row>
    <row r="384" spans="1:13">
      <c r="A384" s="65">
        <v>375</v>
      </c>
      <c r="B384" s="117" t="s">
        <v>211</v>
      </c>
      <c r="C384" s="120">
        <v>726.15</v>
      </c>
      <c r="D384" s="118">
        <v>727.88333333333333</v>
      </c>
      <c r="E384" s="118">
        <v>718.26666666666665</v>
      </c>
      <c r="F384" s="118">
        <v>710.38333333333333</v>
      </c>
      <c r="G384" s="118">
        <v>700.76666666666665</v>
      </c>
      <c r="H384" s="118">
        <v>735.76666666666665</v>
      </c>
      <c r="I384" s="118">
        <v>745.38333333333321</v>
      </c>
      <c r="J384" s="118">
        <v>753.26666666666665</v>
      </c>
      <c r="K384" s="117">
        <v>737.5</v>
      </c>
      <c r="L384" s="117">
        <v>720</v>
      </c>
      <c r="M384" s="117">
        <v>3.16127</v>
      </c>
    </row>
    <row r="385" spans="1:13">
      <c r="A385" s="65">
        <v>376</v>
      </c>
      <c r="B385" s="117" t="s">
        <v>1377</v>
      </c>
      <c r="C385" s="120">
        <v>263.8</v>
      </c>
      <c r="D385" s="118">
        <v>266.05</v>
      </c>
      <c r="E385" s="118">
        <v>256.8</v>
      </c>
      <c r="F385" s="118">
        <v>249.8</v>
      </c>
      <c r="G385" s="118">
        <v>240.55</v>
      </c>
      <c r="H385" s="118">
        <v>273.05</v>
      </c>
      <c r="I385" s="118">
        <v>282.3</v>
      </c>
      <c r="J385" s="118">
        <v>289.3</v>
      </c>
      <c r="K385" s="117">
        <v>275.3</v>
      </c>
      <c r="L385" s="117">
        <v>259.05</v>
      </c>
      <c r="M385" s="117">
        <v>0.64492000000000005</v>
      </c>
    </row>
    <row r="386" spans="1:13">
      <c r="A386" s="65">
        <v>377</v>
      </c>
      <c r="B386" s="117" t="s">
        <v>1387</v>
      </c>
      <c r="C386" s="120">
        <v>809.4</v>
      </c>
      <c r="D386" s="118">
        <v>813.23333333333323</v>
      </c>
      <c r="E386" s="118">
        <v>802.46666666666647</v>
      </c>
      <c r="F386" s="118">
        <v>795.53333333333319</v>
      </c>
      <c r="G386" s="118">
        <v>784.76666666666642</v>
      </c>
      <c r="H386" s="118">
        <v>820.16666666666652</v>
      </c>
      <c r="I386" s="118">
        <v>830.93333333333317</v>
      </c>
      <c r="J386" s="118">
        <v>837.86666666666656</v>
      </c>
      <c r="K386" s="117">
        <v>824</v>
      </c>
      <c r="L386" s="117">
        <v>806.3</v>
      </c>
      <c r="M386" s="117">
        <v>4.3880499999999998</v>
      </c>
    </row>
    <row r="387" spans="1:13">
      <c r="A387" s="65">
        <v>378</v>
      </c>
      <c r="B387" s="117" t="s">
        <v>1877</v>
      </c>
      <c r="C387" s="120">
        <v>627.25</v>
      </c>
      <c r="D387" s="118">
        <v>630.18333333333328</v>
      </c>
      <c r="E387" s="118">
        <v>620.36666666666656</v>
      </c>
      <c r="F387" s="118">
        <v>613.48333333333323</v>
      </c>
      <c r="G387" s="118">
        <v>603.66666666666652</v>
      </c>
      <c r="H387" s="118">
        <v>637.06666666666661</v>
      </c>
      <c r="I387" s="118">
        <v>646.88333333333344</v>
      </c>
      <c r="J387" s="118">
        <v>653.76666666666665</v>
      </c>
      <c r="K387" s="117">
        <v>640</v>
      </c>
      <c r="L387" s="117">
        <v>623.29999999999995</v>
      </c>
      <c r="M387" s="117">
        <v>20.252389999999998</v>
      </c>
    </row>
    <row r="388" spans="1:13">
      <c r="A388" s="65">
        <v>379</v>
      </c>
      <c r="B388" s="117" t="s">
        <v>1391</v>
      </c>
      <c r="C388" s="120">
        <v>59</v>
      </c>
      <c r="D388" s="118">
        <v>59.383333333333333</v>
      </c>
      <c r="E388" s="118">
        <v>58.366666666666667</v>
      </c>
      <c r="F388" s="118">
        <v>57.733333333333334</v>
      </c>
      <c r="G388" s="118">
        <v>56.716666666666669</v>
      </c>
      <c r="H388" s="118">
        <v>60.016666666666666</v>
      </c>
      <c r="I388" s="118">
        <v>61.033333333333331</v>
      </c>
      <c r="J388" s="118">
        <v>61.666666666666664</v>
      </c>
      <c r="K388" s="117">
        <v>60.4</v>
      </c>
      <c r="L388" s="117">
        <v>58.75</v>
      </c>
      <c r="M388" s="117">
        <v>8.7901199999999999</v>
      </c>
    </row>
    <row r="389" spans="1:13">
      <c r="A389" s="65">
        <v>380</v>
      </c>
      <c r="B389" s="117" t="s">
        <v>131</v>
      </c>
      <c r="C389" s="120">
        <v>4.9000000000000004</v>
      </c>
      <c r="D389" s="118">
        <v>4.95</v>
      </c>
      <c r="E389" s="118">
        <v>4.75</v>
      </c>
      <c r="F389" s="118">
        <v>4.5999999999999996</v>
      </c>
      <c r="G389" s="118">
        <v>4.3999999999999995</v>
      </c>
      <c r="H389" s="118">
        <v>5.1000000000000005</v>
      </c>
      <c r="I389" s="118">
        <v>5.3000000000000016</v>
      </c>
      <c r="J389" s="118">
        <v>5.4500000000000011</v>
      </c>
      <c r="K389" s="117">
        <v>5.15</v>
      </c>
      <c r="L389" s="117">
        <v>4.8</v>
      </c>
      <c r="M389" s="117">
        <v>426.31322999999998</v>
      </c>
    </row>
    <row r="390" spans="1:13">
      <c r="A390" s="65">
        <v>381</v>
      </c>
      <c r="B390" s="117" t="s">
        <v>132</v>
      </c>
      <c r="C390" s="120">
        <v>134.69999999999999</v>
      </c>
      <c r="D390" s="118">
        <v>133.66666666666666</v>
      </c>
      <c r="E390" s="118">
        <v>131.73333333333332</v>
      </c>
      <c r="F390" s="118">
        <v>128.76666666666665</v>
      </c>
      <c r="G390" s="118">
        <v>126.83333333333331</v>
      </c>
      <c r="H390" s="118">
        <v>136.63333333333333</v>
      </c>
      <c r="I390" s="118">
        <v>138.56666666666666</v>
      </c>
      <c r="J390" s="118">
        <v>141.53333333333333</v>
      </c>
      <c r="K390" s="117">
        <v>135.6</v>
      </c>
      <c r="L390" s="117">
        <v>130.69999999999999</v>
      </c>
      <c r="M390" s="117">
        <v>101.00689</v>
      </c>
    </row>
    <row r="391" spans="1:13">
      <c r="A391" s="65">
        <v>382</v>
      </c>
      <c r="B391" s="117" t="s">
        <v>1393</v>
      </c>
      <c r="C391" s="120">
        <v>95.7</v>
      </c>
      <c r="D391" s="118">
        <v>97.3</v>
      </c>
      <c r="E391" s="118">
        <v>93.6</v>
      </c>
      <c r="F391" s="118">
        <v>91.5</v>
      </c>
      <c r="G391" s="118">
        <v>87.8</v>
      </c>
      <c r="H391" s="118">
        <v>99.399999999999991</v>
      </c>
      <c r="I391" s="118">
        <v>103.10000000000001</v>
      </c>
      <c r="J391" s="118">
        <v>105.19999999999999</v>
      </c>
      <c r="K391" s="117">
        <v>101</v>
      </c>
      <c r="L391" s="117">
        <v>95.2</v>
      </c>
      <c r="M391" s="117">
        <v>2.09979</v>
      </c>
    </row>
    <row r="392" spans="1:13">
      <c r="A392" s="65">
        <v>383</v>
      </c>
      <c r="B392" s="117" t="s">
        <v>1395</v>
      </c>
      <c r="C392" s="120">
        <v>741</v>
      </c>
      <c r="D392" s="118">
        <v>747.96666666666658</v>
      </c>
      <c r="E392" s="118">
        <v>733.08333333333314</v>
      </c>
      <c r="F392" s="118">
        <v>725.16666666666652</v>
      </c>
      <c r="G392" s="118">
        <v>710.28333333333308</v>
      </c>
      <c r="H392" s="118">
        <v>755.88333333333321</v>
      </c>
      <c r="I392" s="118">
        <v>770.76666666666665</v>
      </c>
      <c r="J392" s="118">
        <v>778.68333333333328</v>
      </c>
      <c r="K392" s="117">
        <v>762.85</v>
      </c>
      <c r="L392" s="117">
        <v>740.05</v>
      </c>
      <c r="M392" s="117">
        <v>5.2044100000000002</v>
      </c>
    </row>
    <row r="393" spans="1:13">
      <c r="A393" s="65">
        <v>384</v>
      </c>
      <c r="B393" s="117" t="s">
        <v>133</v>
      </c>
      <c r="C393" s="120">
        <v>187.75</v>
      </c>
      <c r="D393" s="118">
        <v>188.29999999999998</v>
      </c>
      <c r="E393" s="118">
        <v>186.19999999999996</v>
      </c>
      <c r="F393" s="118">
        <v>184.64999999999998</v>
      </c>
      <c r="G393" s="118">
        <v>182.54999999999995</v>
      </c>
      <c r="H393" s="118">
        <v>189.84999999999997</v>
      </c>
      <c r="I393" s="118">
        <v>191.95</v>
      </c>
      <c r="J393" s="118">
        <v>193.49999999999997</v>
      </c>
      <c r="K393" s="117">
        <v>190.4</v>
      </c>
      <c r="L393" s="117">
        <v>186.75</v>
      </c>
      <c r="M393" s="117">
        <v>39.238160000000001</v>
      </c>
    </row>
    <row r="394" spans="1:13">
      <c r="A394" s="65">
        <v>385</v>
      </c>
      <c r="B394" s="117" t="s">
        <v>134</v>
      </c>
      <c r="C394" s="120">
        <v>1347.3</v>
      </c>
      <c r="D394" s="118">
        <v>1345.1333333333334</v>
      </c>
      <c r="E394" s="118">
        <v>1330.2666666666669</v>
      </c>
      <c r="F394" s="118">
        <v>1313.2333333333333</v>
      </c>
      <c r="G394" s="118">
        <v>1298.3666666666668</v>
      </c>
      <c r="H394" s="118">
        <v>1362.166666666667</v>
      </c>
      <c r="I394" s="118">
        <v>1377.0333333333333</v>
      </c>
      <c r="J394" s="118">
        <v>1394.0666666666671</v>
      </c>
      <c r="K394" s="117">
        <v>1360</v>
      </c>
      <c r="L394" s="117">
        <v>1328.1</v>
      </c>
      <c r="M394" s="117">
        <v>112.36048</v>
      </c>
    </row>
    <row r="395" spans="1:13">
      <c r="A395" s="65">
        <v>386</v>
      </c>
      <c r="B395" s="117" t="s">
        <v>1399</v>
      </c>
      <c r="C395" s="120">
        <v>29.3</v>
      </c>
      <c r="D395" s="118">
        <v>29.283333333333331</v>
      </c>
      <c r="E395" s="118">
        <v>29.016666666666662</v>
      </c>
      <c r="F395" s="118">
        <v>28.733333333333331</v>
      </c>
      <c r="G395" s="118">
        <v>28.466666666666661</v>
      </c>
      <c r="H395" s="118">
        <v>29.566666666666663</v>
      </c>
      <c r="I395" s="118">
        <v>29.833333333333329</v>
      </c>
      <c r="J395" s="118">
        <v>30.116666666666664</v>
      </c>
      <c r="K395" s="117">
        <v>29.55</v>
      </c>
      <c r="L395" s="117">
        <v>29</v>
      </c>
      <c r="M395" s="117">
        <v>7.4560300000000002</v>
      </c>
    </row>
    <row r="396" spans="1:13">
      <c r="A396" s="65">
        <v>387</v>
      </c>
      <c r="B396" s="117" t="s">
        <v>135</v>
      </c>
      <c r="C396" s="120">
        <v>129.80000000000001</v>
      </c>
      <c r="D396" s="118">
        <v>130.46666666666667</v>
      </c>
      <c r="E396" s="118">
        <v>128.43333333333334</v>
      </c>
      <c r="F396" s="118">
        <v>127.06666666666666</v>
      </c>
      <c r="G396" s="118">
        <v>125.03333333333333</v>
      </c>
      <c r="H396" s="118">
        <v>131.83333333333334</v>
      </c>
      <c r="I396" s="118">
        <v>133.8666666666667</v>
      </c>
      <c r="J396" s="118">
        <v>135.23333333333335</v>
      </c>
      <c r="K396" s="117">
        <v>132.5</v>
      </c>
      <c r="L396" s="117">
        <v>129.1</v>
      </c>
      <c r="M396" s="117">
        <v>61.964649999999999</v>
      </c>
    </row>
    <row r="397" spans="1:13">
      <c r="A397" s="65">
        <v>388</v>
      </c>
      <c r="B397" s="117" t="s">
        <v>1402</v>
      </c>
      <c r="C397" s="120">
        <v>11.3</v>
      </c>
      <c r="D397" s="118">
        <v>11.433333333333332</v>
      </c>
      <c r="E397" s="118">
        <v>11.116666666666664</v>
      </c>
      <c r="F397" s="118">
        <v>10.933333333333332</v>
      </c>
      <c r="G397" s="118">
        <v>10.616666666666664</v>
      </c>
      <c r="H397" s="118">
        <v>11.616666666666664</v>
      </c>
      <c r="I397" s="118">
        <v>11.93333333333333</v>
      </c>
      <c r="J397" s="118">
        <v>12.116666666666664</v>
      </c>
      <c r="K397" s="117">
        <v>11.75</v>
      </c>
      <c r="L397" s="117">
        <v>11.25</v>
      </c>
      <c r="M397" s="117">
        <v>6.7933199999999996</v>
      </c>
    </row>
    <row r="398" spans="1:13">
      <c r="A398" s="65">
        <v>389</v>
      </c>
      <c r="B398" s="117" t="s">
        <v>1404</v>
      </c>
      <c r="C398" s="120">
        <v>458.9</v>
      </c>
      <c r="D398" s="118">
        <v>458.15000000000003</v>
      </c>
      <c r="E398" s="118">
        <v>453.30000000000007</v>
      </c>
      <c r="F398" s="118">
        <v>447.70000000000005</v>
      </c>
      <c r="G398" s="118">
        <v>442.85000000000008</v>
      </c>
      <c r="H398" s="118">
        <v>463.75000000000006</v>
      </c>
      <c r="I398" s="118">
        <v>468.60000000000008</v>
      </c>
      <c r="J398" s="118">
        <v>474.20000000000005</v>
      </c>
      <c r="K398" s="117">
        <v>463</v>
      </c>
      <c r="L398" s="117">
        <v>452.55</v>
      </c>
      <c r="M398" s="117">
        <v>7.5095599999999996</v>
      </c>
    </row>
    <row r="399" spans="1:13">
      <c r="A399" s="65">
        <v>390</v>
      </c>
      <c r="B399" s="117" t="s">
        <v>2206</v>
      </c>
      <c r="C399" s="120">
        <v>28.25</v>
      </c>
      <c r="D399" s="118">
        <v>28.733333333333334</v>
      </c>
      <c r="E399" s="118">
        <v>27.766666666666669</v>
      </c>
      <c r="F399" s="118">
        <v>27.283333333333335</v>
      </c>
      <c r="G399" s="118">
        <v>26.31666666666667</v>
      </c>
      <c r="H399" s="118">
        <v>29.216666666666669</v>
      </c>
      <c r="I399" s="118">
        <v>30.183333333333337</v>
      </c>
      <c r="J399" s="118">
        <v>30.666666666666668</v>
      </c>
      <c r="K399" s="117">
        <v>29.7</v>
      </c>
      <c r="L399" s="117">
        <v>28.25</v>
      </c>
      <c r="M399" s="117">
        <v>3.7770999999999999</v>
      </c>
    </row>
    <row r="400" spans="1:13">
      <c r="A400" s="65">
        <v>391</v>
      </c>
      <c r="B400" s="117" t="s">
        <v>1409</v>
      </c>
      <c r="C400" s="120">
        <v>544.35</v>
      </c>
      <c r="D400" s="118">
        <v>540.75</v>
      </c>
      <c r="E400" s="118">
        <v>531.5</v>
      </c>
      <c r="F400" s="118">
        <v>518.65</v>
      </c>
      <c r="G400" s="118">
        <v>509.4</v>
      </c>
      <c r="H400" s="118">
        <v>553.6</v>
      </c>
      <c r="I400" s="118">
        <v>562.85</v>
      </c>
      <c r="J400" s="118">
        <v>575.70000000000005</v>
      </c>
      <c r="K400" s="117">
        <v>550</v>
      </c>
      <c r="L400" s="117">
        <v>527.9</v>
      </c>
      <c r="M400" s="117">
        <v>0.26651000000000002</v>
      </c>
    </row>
    <row r="401" spans="1:13">
      <c r="A401" s="65">
        <v>392</v>
      </c>
      <c r="B401" s="117" t="s">
        <v>2180</v>
      </c>
      <c r="C401" s="120">
        <v>10.65</v>
      </c>
      <c r="D401" s="118">
        <v>10.799999999999999</v>
      </c>
      <c r="E401" s="118">
        <v>10.349999999999998</v>
      </c>
      <c r="F401" s="118">
        <v>10.049999999999999</v>
      </c>
      <c r="G401" s="118">
        <v>9.5999999999999979</v>
      </c>
      <c r="H401" s="118">
        <v>11.099999999999998</v>
      </c>
      <c r="I401" s="118">
        <v>11.549999999999997</v>
      </c>
      <c r="J401" s="118">
        <v>11.849999999999998</v>
      </c>
      <c r="K401" s="117">
        <v>11.25</v>
      </c>
      <c r="L401" s="117">
        <v>10.5</v>
      </c>
      <c r="M401" s="117">
        <v>6.79725</v>
      </c>
    </row>
    <row r="402" spans="1:13">
      <c r="A402" s="65">
        <v>393</v>
      </c>
      <c r="B402" s="117" t="s">
        <v>136</v>
      </c>
      <c r="C402" s="120">
        <v>11.5</v>
      </c>
      <c r="D402" s="118">
        <v>11.666666666666666</v>
      </c>
      <c r="E402" s="118">
        <v>11.283333333333331</v>
      </c>
      <c r="F402" s="118">
        <v>11.066666666666665</v>
      </c>
      <c r="G402" s="118">
        <v>10.68333333333333</v>
      </c>
      <c r="H402" s="118">
        <v>11.883333333333333</v>
      </c>
      <c r="I402" s="118">
        <v>12.266666666666669</v>
      </c>
      <c r="J402" s="118">
        <v>12.483333333333334</v>
      </c>
      <c r="K402" s="117">
        <v>12.05</v>
      </c>
      <c r="L402" s="117">
        <v>11.45</v>
      </c>
      <c r="M402" s="117">
        <v>327.93164000000002</v>
      </c>
    </row>
    <row r="403" spans="1:13">
      <c r="A403" s="65">
        <v>394</v>
      </c>
      <c r="B403" s="117" t="s">
        <v>1426</v>
      </c>
      <c r="C403" s="120">
        <v>3</v>
      </c>
      <c r="D403" s="118">
        <v>3.0166666666666671</v>
      </c>
      <c r="E403" s="118">
        <v>2.933333333333334</v>
      </c>
      <c r="F403" s="118">
        <v>2.8666666666666671</v>
      </c>
      <c r="G403" s="118">
        <v>2.7833333333333341</v>
      </c>
      <c r="H403" s="118">
        <v>3.0833333333333339</v>
      </c>
      <c r="I403" s="118">
        <v>3.166666666666667</v>
      </c>
      <c r="J403" s="118">
        <v>3.2333333333333338</v>
      </c>
      <c r="K403" s="117">
        <v>3.1</v>
      </c>
      <c r="L403" s="117">
        <v>2.95</v>
      </c>
      <c r="M403" s="117">
        <v>9.4033800000000003</v>
      </c>
    </row>
    <row r="404" spans="1:13">
      <c r="A404" s="65">
        <v>395</v>
      </c>
      <c r="B404" s="117" t="s">
        <v>1434</v>
      </c>
      <c r="C404" s="120">
        <v>357.3</v>
      </c>
      <c r="D404" s="118">
        <v>357.05</v>
      </c>
      <c r="E404" s="118">
        <v>351.45000000000005</v>
      </c>
      <c r="F404" s="118">
        <v>345.6</v>
      </c>
      <c r="G404" s="118">
        <v>340.00000000000006</v>
      </c>
      <c r="H404" s="118">
        <v>362.90000000000003</v>
      </c>
      <c r="I404" s="118">
        <v>368.50000000000006</v>
      </c>
      <c r="J404" s="118">
        <v>374.35</v>
      </c>
      <c r="K404" s="117">
        <v>362.65</v>
      </c>
      <c r="L404" s="117">
        <v>351.2</v>
      </c>
      <c r="M404" s="117">
        <v>0.32636999999999999</v>
      </c>
    </row>
    <row r="405" spans="1:13">
      <c r="A405" s="65">
        <v>396</v>
      </c>
      <c r="B405" s="117" t="s">
        <v>1438</v>
      </c>
      <c r="C405" s="120">
        <v>250.75</v>
      </c>
      <c r="D405" s="118">
        <v>250.04999999999998</v>
      </c>
      <c r="E405" s="118">
        <v>246.09999999999997</v>
      </c>
      <c r="F405" s="118">
        <v>241.45</v>
      </c>
      <c r="G405" s="118">
        <v>237.49999999999997</v>
      </c>
      <c r="H405" s="118">
        <v>254.69999999999996</v>
      </c>
      <c r="I405" s="118">
        <v>258.64999999999998</v>
      </c>
      <c r="J405" s="118">
        <v>263.29999999999995</v>
      </c>
      <c r="K405" s="117">
        <v>254</v>
      </c>
      <c r="L405" s="117">
        <v>245.4</v>
      </c>
      <c r="M405" s="117">
        <v>5.0334700000000003</v>
      </c>
    </row>
    <row r="406" spans="1:13">
      <c r="A406" s="65">
        <v>397</v>
      </c>
      <c r="B406" s="117" t="s">
        <v>1440</v>
      </c>
      <c r="C406" s="120">
        <v>93.6</v>
      </c>
      <c r="D406" s="118">
        <v>93.7</v>
      </c>
      <c r="E406" s="118">
        <v>90.9</v>
      </c>
      <c r="F406" s="118">
        <v>88.2</v>
      </c>
      <c r="G406" s="118">
        <v>85.4</v>
      </c>
      <c r="H406" s="118">
        <v>96.4</v>
      </c>
      <c r="I406" s="118">
        <v>99.199999999999989</v>
      </c>
      <c r="J406" s="118">
        <v>101.9</v>
      </c>
      <c r="K406" s="117">
        <v>96.5</v>
      </c>
      <c r="L406" s="117">
        <v>91</v>
      </c>
      <c r="M406" s="117">
        <v>9.1670000000000001E-2</v>
      </c>
    </row>
    <row r="407" spans="1:13">
      <c r="A407" s="65">
        <v>398</v>
      </c>
      <c r="B407" s="117" t="s">
        <v>137</v>
      </c>
      <c r="C407" s="120">
        <v>52.65</v>
      </c>
      <c r="D407" s="118">
        <v>53.25</v>
      </c>
      <c r="E407" s="118">
        <v>51.5</v>
      </c>
      <c r="F407" s="118">
        <v>50.35</v>
      </c>
      <c r="G407" s="118">
        <v>48.6</v>
      </c>
      <c r="H407" s="118">
        <v>54.4</v>
      </c>
      <c r="I407" s="118">
        <v>56.15</v>
      </c>
      <c r="J407" s="118">
        <v>57.3</v>
      </c>
      <c r="K407" s="117">
        <v>55</v>
      </c>
      <c r="L407" s="117">
        <v>52.1</v>
      </c>
      <c r="M407" s="117">
        <v>249.07096000000001</v>
      </c>
    </row>
    <row r="408" spans="1:13">
      <c r="A408" s="65">
        <v>399</v>
      </c>
      <c r="B408" s="117" t="s">
        <v>208</v>
      </c>
      <c r="C408" s="120">
        <v>5719.45</v>
      </c>
      <c r="D408" s="118">
        <v>5753.1500000000005</v>
      </c>
      <c r="E408" s="118">
        <v>5656.3000000000011</v>
      </c>
      <c r="F408" s="118">
        <v>5593.1500000000005</v>
      </c>
      <c r="G408" s="118">
        <v>5496.3000000000011</v>
      </c>
      <c r="H408" s="118">
        <v>5816.3000000000011</v>
      </c>
      <c r="I408" s="118">
        <v>5913.1500000000015</v>
      </c>
      <c r="J408" s="118">
        <v>5976.3000000000011</v>
      </c>
      <c r="K408" s="117">
        <v>5850</v>
      </c>
      <c r="L408" s="117">
        <v>5690</v>
      </c>
      <c r="M408" s="117">
        <v>9.3820000000000001E-2</v>
      </c>
    </row>
    <row r="409" spans="1:13">
      <c r="A409" s="65">
        <v>400</v>
      </c>
      <c r="B409" s="117" t="s">
        <v>2200</v>
      </c>
      <c r="C409" s="120">
        <v>615.35</v>
      </c>
      <c r="D409" s="118">
        <v>615.68333333333328</v>
      </c>
      <c r="E409" s="118">
        <v>609.86666666666656</v>
      </c>
      <c r="F409" s="118">
        <v>604.38333333333333</v>
      </c>
      <c r="G409" s="118">
        <v>598.56666666666661</v>
      </c>
      <c r="H409" s="118">
        <v>621.16666666666652</v>
      </c>
      <c r="I409" s="118">
        <v>626.98333333333335</v>
      </c>
      <c r="J409" s="118">
        <v>632.46666666666647</v>
      </c>
      <c r="K409" s="117">
        <v>621.5</v>
      </c>
      <c r="L409" s="117">
        <v>610.20000000000005</v>
      </c>
      <c r="M409" s="117">
        <v>2.5341800000000001</v>
      </c>
    </row>
    <row r="410" spans="1:13">
      <c r="A410" s="65">
        <v>401</v>
      </c>
      <c r="B410" s="117" t="s">
        <v>138</v>
      </c>
      <c r="C410" s="120">
        <v>293.14999999999998</v>
      </c>
      <c r="D410" s="118">
        <v>290.75</v>
      </c>
      <c r="E410" s="118">
        <v>287.10000000000002</v>
      </c>
      <c r="F410" s="118">
        <v>281.05</v>
      </c>
      <c r="G410" s="118">
        <v>277.40000000000003</v>
      </c>
      <c r="H410" s="118">
        <v>296.8</v>
      </c>
      <c r="I410" s="118">
        <v>300.45</v>
      </c>
      <c r="J410" s="118">
        <v>306.5</v>
      </c>
      <c r="K410" s="117">
        <v>294.39999999999998</v>
      </c>
      <c r="L410" s="117">
        <v>284.7</v>
      </c>
      <c r="M410" s="117">
        <v>237.25640999999999</v>
      </c>
    </row>
    <row r="411" spans="1:13">
      <c r="A411" s="65">
        <v>402</v>
      </c>
      <c r="B411" s="117" t="s">
        <v>2114</v>
      </c>
      <c r="C411" s="120">
        <v>5597.05</v>
      </c>
      <c r="D411" s="118">
        <v>5580.7666666666664</v>
      </c>
      <c r="E411" s="118">
        <v>5436.5333333333328</v>
      </c>
      <c r="F411" s="118">
        <v>5276.0166666666664</v>
      </c>
      <c r="G411" s="118">
        <v>5131.7833333333328</v>
      </c>
      <c r="H411" s="118">
        <v>5741.2833333333328</v>
      </c>
      <c r="I411" s="118">
        <v>5885.5166666666664</v>
      </c>
      <c r="J411" s="118">
        <v>6046.0333333333328</v>
      </c>
      <c r="K411" s="117">
        <v>5725</v>
      </c>
      <c r="L411" s="117">
        <v>5420.25</v>
      </c>
      <c r="M411" s="117">
        <v>4.3339999999999997E-2</v>
      </c>
    </row>
    <row r="412" spans="1:13">
      <c r="A412" s="65">
        <v>403</v>
      </c>
      <c r="B412" s="117" t="s">
        <v>1468</v>
      </c>
      <c r="C412" s="120">
        <v>37</v>
      </c>
      <c r="D412" s="118">
        <v>37.516666666666666</v>
      </c>
      <c r="E412" s="118">
        <v>36.283333333333331</v>
      </c>
      <c r="F412" s="118">
        <v>35.566666666666663</v>
      </c>
      <c r="G412" s="118">
        <v>34.333333333333329</v>
      </c>
      <c r="H412" s="118">
        <v>38.233333333333334</v>
      </c>
      <c r="I412" s="118">
        <v>39.466666666666669</v>
      </c>
      <c r="J412" s="118">
        <v>40.183333333333337</v>
      </c>
      <c r="K412" s="117">
        <v>38.75</v>
      </c>
      <c r="L412" s="117">
        <v>36.799999999999997</v>
      </c>
      <c r="M412" s="117">
        <v>13.92304</v>
      </c>
    </row>
    <row r="413" spans="1:13">
      <c r="A413" s="65">
        <v>404</v>
      </c>
      <c r="B413" s="117" t="s">
        <v>1961</v>
      </c>
      <c r="C413" s="120">
        <v>1319.9</v>
      </c>
      <c r="D413" s="118">
        <v>1334.6499999999999</v>
      </c>
      <c r="E413" s="118">
        <v>1297.2499999999998</v>
      </c>
      <c r="F413" s="118">
        <v>1274.5999999999999</v>
      </c>
      <c r="G413" s="118">
        <v>1237.1999999999998</v>
      </c>
      <c r="H413" s="118">
        <v>1357.2999999999997</v>
      </c>
      <c r="I413" s="118">
        <v>1394.6999999999998</v>
      </c>
      <c r="J413" s="118">
        <v>1417.3499999999997</v>
      </c>
      <c r="K413" s="117">
        <v>1372.05</v>
      </c>
      <c r="L413" s="117">
        <v>1312</v>
      </c>
      <c r="M413" s="117">
        <v>1.9740000000000001E-2</v>
      </c>
    </row>
    <row r="414" spans="1:13">
      <c r="A414" s="65">
        <v>405</v>
      </c>
      <c r="B414" s="117" t="s">
        <v>2027</v>
      </c>
      <c r="C414" s="120">
        <v>458.75</v>
      </c>
      <c r="D414" s="118">
        <v>463.76666666666665</v>
      </c>
      <c r="E414" s="118">
        <v>451.5333333333333</v>
      </c>
      <c r="F414" s="118">
        <v>444.31666666666666</v>
      </c>
      <c r="G414" s="118">
        <v>432.08333333333331</v>
      </c>
      <c r="H414" s="118">
        <v>470.98333333333329</v>
      </c>
      <c r="I414" s="118">
        <v>483.21666666666664</v>
      </c>
      <c r="J414" s="118">
        <v>490.43333333333328</v>
      </c>
      <c r="K414" s="117">
        <v>476</v>
      </c>
      <c r="L414" s="117">
        <v>456.55</v>
      </c>
      <c r="M414" s="117">
        <v>0.93311999999999995</v>
      </c>
    </row>
    <row r="415" spans="1:13">
      <c r="A415" s="65">
        <v>406</v>
      </c>
      <c r="B415" s="117" t="s">
        <v>1496</v>
      </c>
      <c r="C415" s="120">
        <v>152.05000000000001</v>
      </c>
      <c r="D415" s="118">
        <v>152.85</v>
      </c>
      <c r="E415" s="118">
        <v>150.19999999999999</v>
      </c>
      <c r="F415" s="118">
        <v>148.35</v>
      </c>
      <c r="G415" s="118">
        <v>145.69999999999999</v>
      </c>
      <c r="H415" s="118">
        <v>154.69999999999999</v>
      </c>
      <c r="I415" s="118">
        <v>157.35000000000002</v>
      </c>
      <c r="J415" s="118">
        <v>159.19999999999999</v>
      </c>
      <c r="K415" s="117">
        <v>155.5</v>
      </c>
      <c r="L415" s="117">
        <v>151</v>
      </c>
      <c r="M415" s="117">
        <v>1.3247199999999999</v>
      </c>
    </row>
    <row r="416" spans="1:13">
      <c r="A416" s="65">
        <v>407</v>
      </c>
      <c r="B416" s="117" t="s">
        <v>1498</v>
      </c>
      <c r="C416" s="120">
        <v>480.85</v>
      </c>
      <c r="D416" s="118">
        <v>478.7166666666667</v>
      </c>
      <c r="E416" s="118">
        <v>475.08333333333337</v>
      </c>
      <c r="F416" s="118">
        <v>469.31666666666666</v>
      </c>
      <c r="G416" s="118">
        <v>465.68333333333334</v>
      </c>
      <c r="H416" s="118">
        <v>484.48333333333341</v>
      </c>
      <c r="I416" s="118">
        <v>488.11666666666673</v>
      </c>
      <c r="J416" s="118">
        <v>493.88333333333344</v>
      </c>
      <c r="K416" s="117">
        <v>482.35</v>
      </c>
      <c r="L416" s="117">
        <v>472.95</v>
      </c>
      <c r="M416" s="117">
        <v>0.18651000000000001</v>
      </c>
    </row>
    <row r="417" spans="1:13">
      <c r="A417" s="65">
        <v>408</v>
      </c>
      <c r="B417" s="117" t="s">
        <v>209</v>
      </c>
      <c r="C417" s="120">
        <v>17929</v>
      </c>
      <c r="D417" s="118">
        <v>17933.733333333334</v>
      </c>
      <c r="E417" s="118">
        <v>17775.016666666666</v>
      </c>
      <c r="F417" s="118">
        <v>17621.033333333333</v>
      </c>
      <c r="G417" s="118">
        <v>17462.316666666666</v>
      </c>
      <c r="H417" s="118">
        <v>18087.716666666667</v>
      </c>
      <c r="I417" s="118">
        <v>18246.433333333334</v>
      </c>
      <c r="J417" s="118">
        <v>18400.416666666668</v>
      </c>
      <c r="K417" s="117">
        <v>18092.45</v>
      </c>
      <c r="L417" s="117">
        <v>17779.75</v>
      </c>
      <c r="M417" s="117">
        <v>0.20080999999999999</v>
      </c>
    </row>
    <row r="418" spans="1:13">
      <c r="A418" s="65">
        <v>409</v>
      </c>
      <c r="B418" s="117" t="s">
        <v>1507</v>
      </c>
      <c r="C418" s="120">
        <v>1746.45</v>
      </c>
      <c r="D418" s="118">
        <v>1735.8166666666666</v>
      </c>
      <c r="E418" s="118">
        <v>1721.6333333333332</v>
      </c>
      <c r="F418" s="118">
        <v>1696.8166666666666</v>
      </c>
      <c r="G418" s="118">
        <v>1682.6333333333332</v>
      </c>
      <c r="H418" s="118">
        <v>1760.6333333333332</v>
      </c>
      <c r="I418" s="118">
        <v>1774.8166666666666</v>
      </c>
      <c r="J418" s="118">
        <v>1799.6333333333332</v>
      </c>
      <c r="K418" s="117">
        <v>1750</v>
      </c>
      <c r="L418" s="117">
        <v>1711</v>
      </c>
      <c r="M418" s="117">
        <v>1.7690000000000001E-2</v>
      </c>
    </row>
    <row r="419" spans="1:13">
      <c r="A419" s="65">
        <v>410</v>
      </c>
      <c r="B419" s="117" t="s">
        <v>139</v>
      </c>
      <c r="C419" s="120">
        <v>1053.75</v>
      </c>
      <c r="D419" s="118">
        <v>1055.9333333333334</v>
      </c>
      <c r="E419" s="118">
        <v>1042.8666666666668</v>
      </c>
      <c r="F419" s="118">
        <v>1031.9833333333333</v>
      </c>
      <c r="G419" s="118">
        <v>1018.9166666666667</v>
      </c>
      <c r="H419" s="118">
        <v>1066.8166666666668</v>
      </c>
      <c r="I419" s="118">
        <v>1079.8833333333334</v>
      </c>
      <c r="J419" s="118">
        <v>1090.7666666666669</v>
      </c>
      <c r="K419" s="117">
        <v>1069</v>
      </c>
      <c r="L419" s="117">
        <v>1045.05</v>
      </c>
      <c r="M419" s="117">
        <v>8.2284500000000005</v>
      </c>
    </row>
    <row r="420" spans="1:13">
      <c r="A420" s="65">
        <v>411</v>
      </c>
      <c r="B420" s="117" t="s">
        <v>2119</v>
      </c>
      <c r="C420" s="120">
        <v>858</v>
      </c>
      <c r="D420" s="118">
        <v>862.26666666666677</v>
      </c>
      <c r="E420" s="118">
        <v>845.73333333333358</v>
      </c>
      <c r="F420" s="118">
        <v>833.46666666666681</v>
      </c>
      <c r="G420" s="118">
        <v>816.93333333333362</v>
      </c>
      <c r="H420" s="118">
        <v>874.53333333333353</v>
      </c>
      <c r="I420" s="118">
        <v>891.06666666666661</v>
      </c>
      <c r="J420" s="118">
        <v>903.33333333333348</v>
      </c>
      <c r="K420" s="117">
        <v>878.8</v>
      </c>
      <c r="L420" s="117">
        <v>850</v>
      </c>
      <c r="M420" s="117">
        <v>3.5630000000000002E-2</v>
      </c>
    </row>
    <row r="421" spans="1:13">
      <c r="A421" s="65">
        <v>412</v>
      </c>
      <c r="B421" s="117" t="s">
        <v>1521</v>
      </c>
      <c r="C421" s="120">
        <v>24.2</v>
      </c>
      <c r="D421" s="118">
        <v>24.333333333333332</v>
      </c>
      <c r="E421" s="118">
        <v>24.016666666666666</v>
      </c>
      <c r="F421" s="118">
        <v>23.833333333333332</v>
      </c>
      <c r="G421" s="118">
        <v>23.516666666666666</v>
      </c>
      <c r="H421" s="118">
        <v>24.516666666666666</v>
      </c>
      <c r="I421" s="118">
        <v>24.833333333333336</v>
      </c>
      <c r="J421" s="118">
        <v>25.016666666666666</v>
      </c>
      <c r="K421" s="117">
        <v>24.65</v>
      </c>
      <c r="L421" s="117">
        <v>24.15</v>
      </c>
      <c r="M421" s="117">
        <v>5.9689300000000003</v>
      </c>
    </row>
    <row r="422" spans="1:13">
      <c r="A422" s="65">
        <v>413</v>
      </c>
      <c r="B422" s="117" t="s">
        <v>1523</v>
      </c>
      <c r="C422" s="120">
        <v>1967</v>
      </c>
      <c r="D422" s="118">
        <v>1968.3166666666666</v>
      </c>
      <c r="E422" s="118">
        <v>1953.6833333333332</v>
      </c>
      <c r="F422" s="118">
        <v>1940.3666666666666</v>
      </c>
      <c r="G422" s="118">
        <v>1925.7333333333331</v>
      </c>
      <c r="H422" s="118">
        <v>1981.6333333333332</v>
      </c>
      <c r="I422" s="118">
        <v>1996.2666666666664</v>
      </c>
      <c r="J422" s="118">
        <v>2009.5833333333333</v>
      </c>
      <c r="K422" s="117">
        <v>1982.95</v>
      </c>
      <c r="L422" s="117">
        <v>1955</v>
      </c>
      <c r="M422" s="117">
        <v>3.8989999999999997E-2</v>
      </c>
    </row>
    <row r="423" spans="1:13">
      <c r="A423" s="65">
        <v>414</v>
      </c>
      <c r="B423" s="117" t="s">
        <v>1529</v>
      </c>
      <c r="C423" s="120">
        <v>744.6</v>
      </c>
      <c r="D423" s="118">
        <v>747.81666666666661</v>
      </c>
      <c r="E423" s="118">
        <v>740.63333333333321</v>
      </c>
      <c r="F423" s="118">
        <v>736.66666666666663</v>
      </c>
      <c r="G423" s="118">
        <v>729.48333333333323</v>
      </c>
      <c r="H423" s="118">
        <v>751.78333333333319</v>
      </c>
      <c r="I423" s="118">
        <v>758.96666666666658</v>
      </c>
      <c r="J423" s="118">
        <v>762.93333333333317</v>
      </c>
      <c r="K423" s="117">
        <v>755</v>
      </c>
      <c r="L423" s="117">
        <v>743.85</v>
      </c>
      <c r="M423" s="117">
        <v>8.5070000000000007E-2</v>
      </c>
    </row>
    <row r="424" spans="1:13">
      <c r="A424" s="65">
        <v>415</v>
      </c>
      <c r="B424" s="117" t="s">
        <v>1533</v>
      </c>
      <c r="C424" s="120">
        <v>440.5</v>
      </c>
      <c r="D424" s="118">
        <v>444.18333333333334</v>
      </c>
      <c r="E424" s="118">
        <v>435.36666666666667</v>
      </c>
      <c r="F424" s="118">
        <v>430.23333333333335</v>
      </c>
      <c r="G424" s="118">
        <v>421.41666666666669</v>
      </c>
      <c r="H424" s="118">
        <v>449.31666666666666</v>
      </c>
      <c r="I424" s="118">
        <v>458.13333333333338</v>
      </c>
      <c r="J424" s="118">
        <v>463.26666666666665</v>
      </c>
      <c r="K424" s="117">
        <v>453</v>
      </c>
      <c r="L424" s="117">
        <v>439.05</v>
      </c>
      <c r="M424" s="117">
        <v>2.07965</v>
      </c>
    </row>
    <row r="425" spans="1:13">
      <c r="A425" s="65">
        <v>416</v>
      </c>
      <c r="B425" s="117" t="s">
        <v>1535</v>
      </c>
      <c r="C425" s="120">
        <v>1027.8499999999999</v>
      </c>
      <c r="D425" s="118">
        <v>1030.1000000000001</v>
      </c>
      <c r="E425" s="118">
        <v>1015.7000000000003</v>
      </c>
      <c r="F425" s="118">
        <v>1003.5500000000002</v>
      </c>
      <c r="G425" s="118">
        <v>989.15000000000032</v>
      </c>
      <c r="H425" s="118">
        <v>1042.2500000000002</v>
      </c>
      <c r="I425" s="118">
        <v>1056.6500000000003</v>
      </c>
      <c r="J425" s="118">
        <v>1068.8000000000002</v>
      </c>
      <c r="K425" s="117">
        <v>1044.5</v>
      </c>
      <c r="L425" s="117">
        <v>1017.95</v>
      </c>
      <c r="M425" s="117">
        <v>0.13311999999999999</v>
      </c>
    </row>
    <row r="426" spans="1:13">
      <c r="A426" s="65">
        <v>417</v>
      </c>
      <c r="B426" s="117" t="s">
        <v>1539</v>
      </c>
      <c r="C426" s="120">
        <v>328.8</v>
      </c>
      <c r="D426" s="118">
        <v>329.76666666666665</v>
      </c>
      <c r="E426" s="118">
        <v>324.0333333333333</v>
      </c>
      <c r="F426" s="118">
        <v>319.26666666666665</v>
      </c>
      <c r="G426" s="118">
        <v>313.5333333333333</v>
      </c>
      <c r="H426" s="118">
        <v>334.5333333333333</v>
      </c>
      <c r="I426" s="118">
        <v>340.26666666666665</v>
      </c>
      <c r="J426" s="118">
        <v>345.0333333333333</v>
      </c>
      <c r="K426" s="117">
        <v>335.5</v>
      </c>
      <c r="L426" s="117">
        <v>325</v>
      </c>
      <c r="M426" s="117">
        <v>1.94329</v>
      </c>
    </row>
    <row r="427" spans="1:13">
      <c r="A427" s="65">
        <v>418</v>
      </c>
      <c r="B427" s="117" t="s">
        <v>210</v>
      </c>
      <c r="C427" s="120">
        <v>15.25</v>
      </c>
      <c r="D427" s="118">
        <v>15.233333333333334</v>
      </c>
      <c r="E427" s="118">
        <v>15.066666666666668</v>
      </c>
      <c r="F427" s="118">
        <v>14.883333333333335</v>
      </c>
      <c r="G427" s="118">
        <v>14.716666666666669</v>
      </c>
      <c r="H427" s="118">
        <v>15.416666666666668</v>
      </c>
      <c r="I427" s="118">
        <v>15.583333333333332</v>
      </c>
      <c r="J427" s="118">
        <v>15.766666666666667</v>
      </c>
      <c r="K427" s="117">
        <v>15.4</v>
      </c>
      <c r="L427" s="117">
        <v>15.05</v>
      </c>
      <c r="M427" s="117">
        <v>241.72612000000001</v>
      </c>
    </row>
    <row r="428" spans="1:13">
      <c r="A428" s="65">
        <v>419</v>
      </c>
      <c r="B428" s="117" t="s">
        <v>1544</v>
      </c>
      <c r="C428" s="120">
        <v>193.2</v>
      </c>
      <c r="D428" s="118">
        <v>196.06666666666669</v>
      </c>
      <c r="E428" s="118">
        <v>188.33333333333337</v>
      </c>
      <c r="F428" s="118">
        <v>183.46666666666667</v>
      </c>
      <c r="G428" s="118">
        <v>175.73333333333335</v>
      </c>
      <c r="H428" s="118">
        <v>200.93333333333339</v>
      </c>
      <c r="I428" s="118">
        <v>208.66666666666669</v>
      </c>
      <c r="J428" s="118">
        <v>213.53333333333342</v>
      </c>
      <c r="K428" s="117">
        <v>203.8</v>
      </c>
      <c r="L428" s="117">
        <v>191.2</v>
      </c>
      <c r="M428" s="117">
        <v>11.332330000000001</v>
      </c>
    </row>
    <row r="429" spans="1:13">
      <c r="A429" s="65">
        <v>420</v>
      </c>
      <c r="B429" s="117" t="s">
        <v>2164</v>
      </c>
      <c r="C429" s="120">
        <v>22.05</v>
      </c>
      <c r="D429" s="118">
        <v>22.166666666666668</v>
      </c>
      <c r="E429" s="118">
        <v>21.533333333333335</v>
      </c>
      <c r="F429" s="118">
        <v>21.016666666666666</v>
      </c>
      <c r="G429" s="118">
        <v>20.383333333333333</v>
      </c>
      <c r="H429" s="118">
        <v>22.683333333333337</v>
      </c>
      <c r="I429" s="118">
        <v>23.31666666666667</v>
      </c>
      <c r="J429" s="118">
        <v>23.833333333333339</v>
      </c>
      <c r="K429" s="117">
        <v>22.8</v>
      </c>
      <c r="L429" s="117">
        <v>21.65</v>
      </c>
      <c r="M429" s="117">
        <v>39.349539999999998</v>
      </c>
    </row>
    <row r="430" spans="1:13">
      <c r="A430" s="65">
        <v>421</v>
      </c>
      <c r="B430" s="117" t="s">
        <v>1546</v>
      </c>
      <c r="C430" s="120">
        <v>32</v>
      </c>
      <c r="D430" s="118">
        <v>32.266666666666666</v>
      </c>
      <c r="E430" s="118">
        <v>31.43333333333333</v>
      </c>
      <c r="F430" s="118">
        <v>30.866666666666664</v>
      </c>
      <c r="G430" s="118">
        <v>30.033333333333328</v>
      </c>
      <c r="H430" s="118">
        <v>32.833333333333329</v>
      </c>
      <c r="I430" s="118">
        <v>33.666666666666671</v>
      </c>
      <c r="J430" s="118">
        <v>34.233333333333334</v>
      </c>
      <c r="K430" s="117">
        <v>33.1</v>
      </c>
      <c r="L430" s="117">
        <v>31.7</v>
      </c>
      <c r="M430" s="117">
        <v>10.640919999999999</v>
      </c>
    </row>
    <row r="431" spans="1:13">
      <c r="A431" s="65">
        <v>422</v>
      </c>
      <c r="B431" s="117" t="s">
        <v>227</v>
      </c>
      <c r="C431" s="120">
        <v>2403.35</v>
      </c>
      <c r="D431" s="118">
        <v>2391.4500000000003</v>
      </c>
      <c r="E431" s="118">
        <v>2357.9000000000005</v>
      </c>
      <c r="F431" s="118">
        <v>2312.4500000000003</v>
      </c>
      <c r="G431" s="118">
        <v>2278.9000000000005</v>
      </c>
      <c r="H431" s="118">
        <v>2436.9000000000005</v>
      </c>
      <c r="I431" s="118">
        <v>2470.4500000000007</v>
      </c>
      <c r="J431" s="118">
        <v>2515.9000000000005</v>
      </c>
      <c r="K431" s="117">
        <v>2425</v>
      </c>
      <c r="L431" s="117">
        <v>2346</v>
      </c>
      <c r="M431" s="117">
        <v>1.8361700000000001</v>
      </c>
    </row>
    <row r="432" spans="1:13">
      <c r="A432" s="65">
        <v>423</v>
      </c>
      <c r="B432" s="117" t="s">
        <v>140</v>
      </c>
      <c r="C432" s="120">
        <v>1280.3</v>
      </c>
      <c r="D432" s="118">
        <v>1281.1166666666668</v>
      </c>
      <c r="E432" s="118">
        <v>1265.2333333333336</v>
      </c>
      <c r="F432" s="118">
        <v>1250.1666666666667</v>
      </c>
      <c r="G432" s="118">
        <v>1234.2833333333335</v>
      </c>
      <c r="H432" s="118">
        <v>1296.1833333333336</v>
      </c>
      <c r="I432" s="118">
        <v>1312.0666666666668</v>
      </c>
      <c r="J432" s="118">
        <v>1327.1333333333337</v>
      </c>
      <c r="K432" s="117">
        <v>1297</v>
      </c>
      <c r="L432" s="117">
        <v>1266.05</v>
      </c>
      <c r="M432" s="117">
        <v>9.8185300000000009</v>
      </c>
    </row>
    <row r="433" spans="1:13">
      <c r="A433" s="65">
        <v>424</v>
      </c>
      <c r="B433" s="117" t="s">
        <v>2095</v>
      </c>
      <c r="C433" s="120">
        <v>100.3</v>
      </c>
      <c r="D433" s="118">
        <v>100.76666666666667</v>
      </c>
      <c r="E433" s="118">
        <v>99.533333333333331</v>
      </c>
      <c r="F433" s="118">
        <v>98.766666666666666</v>
      </c>
      <c r="G433" s="118">
        <v>97.533333333333331</v>
      </c>
      <c r="H433" s="118">
        <v>101.53333333333333</v>
      </c>
      <c r="I433" s="118">
        <v>102.76666666666665</v>
      </c>
      <c r="J433" s="118">
        <v>103.53333333333333</v>
      </c>
      <c r="K433" s="117">
        <v>102</v>
      </c>
      <c r="L433" s="117">
        <v>100</v>
      </c>
      <c r="M433" s="117">
        <v>0.24995000000000001</v>
      </c>
    </row>
    <row r="434" spans="1:13">
      <c r="A434" s="65">
        <v>425</v>
      </c>
      <c r="B434" s="117" t="s">
        <v>367</v>
      </c>
      <c r="C434" s="120">
        <v>267.7</v>
      </c>
      <c r="D434" s="118">
        <v>271.2</v>
      </c>
      <c r="E434" s="118">
        <v>262.59999999999997</v>
      </c>
      <c r="F434" s="118">
        <v>257.5</v>
      </c>
      <c r="G434" s="118">
        <v>248.89999999999998</v>
      </c>
      <c r="H434" s="118">
        <v>276.29999999999995</v>
      </c>
      <c r="I434" s="118">
        <v>284.89999999999998</v>
      </c>
      <c r="J434" s="118">
        <v>289.99999999999994</v>
      </c>
      <c r="K434" s="117">
        <v>279.8</v>
      </c>
      <c r="L434" s="117">
        <v>266.10000000000002</v>
      </c>
      <c r="M434" s="117">
        <v>9.8544</v>
      </c>
    </row>
    <row r="435" spans="1:13">
      <c r="A435" s="65">
        <v>426</v>
      </c>
      <c r="B435" s="117" t="s">
        <v>1558</v>
      </c>
      <c r="C435" s="120">
        <v>345.35</v>
      </c>
      <c r="D435" s="118">
        <v>346.7</v>
      </c>
      <c r="E435" s="118">
        <v>343.65</v>
      </c>
      <c r="F435" s="118">
        <v>341.95</v>
      </c>
      <c r="G435" s="118">
        <v>338.9</v>
      </c>
      <c r="H435" s="118">
        <v>348.4</v>
      </c>
      <c r="I435" s="118">
        <v>351.45000000000005</v>
      </c>
      <c r="J435" s="118">
        <v>353.15</v>
      </c>
      <c r="K435" s="117">
        <v>349.75</v>
      </c>
      <c r="L435" s="117">
        <v>345</v>
      </c>
      <c r="M435" s="117">
        <v>0.16300999999999999</v>
      </c>
    </row>
    <row r="436" spans="1:13">
      <c r="A436" s="65">
        <v>427</v>
      </c>
      <c r="B436" s="117" t="s">
        <v>1565</v>
      </c>
      <c r="C436" s="120">
        <v>523.6</v>
      </c>
      <c r="D436" s="118">
        <v>524.76666666666677</v>
      </c>
      <c r="E436" s="118">
        <v>516.83333333333348</v>
      </c>
      <c r="F436" s="118">
        <v>510.06666666666672</v>
      </c>
      <c r="G436" s="118">
        <v>502.13333333333344</v>
      </c>
      <c r="H436" s="118">
        <v>531.53333333333353</v>
      </c>
      <c r="I436" s="118">
        <v>539.4666666666667</v>
      </c>
      <c r="J436" s="118">
        <v>546.23333333333358</v>
      </c>
      <c r="K436" s="117">
        <v>532.70000000000005</v>
      </c>
      <c r="L436" s="117">
        <v>518</v>
      </c>
      <c r="M436" s="117">
        <v>0.70918999999999999</v>
      </c>
    </row>
    <row r="437" spans="1:13">
      <c r="A437" s="65">
        <v>428</v>
      </c>
      <c r="B437" s="117" t="s">
        <v>142</v>
      </c>
      <c r="C437" s="120">
        <v>456.5</v>
      </c>
      <c r="D437" s="118">
        <v>461.33333333333331</v>
      </c>
      <c r="E437" s="118">
        <v>447.66666666666663</v>
      </c>
      <c r="F437" s="118">
        <v>438.83333333333331</v>
      </c>
      <c r="G437" s="118">
        <v>425.16666666666663</v>
      </c>
      <c r="H437" s="118">
        <v>470.16666666666663</v>
      </c>
      <c r="I437" s="118">
        <v>483.83333333333326</v>
      </c>
      <c r="J437" s="118">
        <v>492.66666666666663</v>
      </c>
      <c r="K437" s="117">
        <v>475</v>
      </c>
      <c r="L437" s="117">
        <v>452.5</v>
      </c>
      <c r="M437" s="117">
        <v>71.564279999999997</v>
      </c>
    </row>
    <row r="438" spans="1:13">
      <c r="A438" s="65">
        <v>429</v>
      </c>
      <c r="B438" s="117" t="s">
        <v>1569</v>
      </c>
      <c r="C438" s="120">
        <v>448.95</v>
      </c>
      <c r="D438" s="118">
        <v>445.73333333333335</v>
      </c>
      <c r="E438" s="118">
        <v>438.4666666666667</v>
      </c>
      <c r="F438" s="118">
        <v>427.98333333333335</v>
      </c>
      <c r="G438" s="118">
        <v>420.7166666666667</v>
      </c>
      <c r="H438" s="118">
        <v>456.2166666666667</v>
      </c>
      <c r="I438" s="118">
        <v>463.48333333333335</v>
      </c>
      <c r="J438" s="118">
        <v>473.9666666666667</v>
      </c>
      <c r="K438" s="117">
        <v>453</v>
      </c>
      <c r="L438" s="117">
        <v>435.25</v>
      </c>
      <c r="M438" s="117">
        <v>3.2742100000000001</v>
      </c>
    </row>
    <row r="439" spans="1:13">
      <c r="A439" s="65">
        <v>430</v>
      </c>
      <c r="B439" s="117" t="s">
        <v>143</v>
      </c>
      <c r="C439" s="120">
        <v>612.54999999999995</v>
      </c>
      <c r="D439" s="118">
        <v>614.43333333333328</v>
      </c>
      <c r="E439" s="118">
        <v>607.11666666666656</v>
      </c>
      <c r="F439" s="118">
        <v>601.68333333333328</v>
      </c>
      <c r="G439" s="118">
        <v>594.36666666666656</v>
      </c>
      <c r="H439" s="118">
        <v>619.86666666666656</v>
      </c>
      <c r="I439" s="118">
        <v>627.18333333333339</v>
      </c>
      <c r="J439" s="118">
        <v>632.61666666666656</v>
      </c>
      <c r="K439" s="117">
        <v>621.75</v>
      </c>
      <c r="L439" s="117">
        <v>609</v>
      </c>
      <c r="M439" s="117">
        <v>14.81513</v>
      </c>
    </row>
    <row r="440" spans="1:13">
      <c r="A440" s="65">
        <v>431</v>
      </c>
      <c r="B440" s="117" t="s">
        <v>1577</v>
      </c>
      <c r="C440" s="120">
        <v>1142.5999999999999</v>
      </c>
      <c r="D440" s="118">
        <v>1138.55</v>
      </c>
      <c r="E440" s="118">
        <v>1129.1499999999999</v>
      </c>
      <c r="F440" s="118">
        <v>1115.6999999999998</v>
      </c>
      <c r="G440" s="118">
        <v>1106.2999999999997</v>
      </c>
      <c r="H440" s="118">
        <v>1152</v>
      </c>
      <c r="I440" s="118">
        <v>1161.4000000000001</v>
      </c>
      <c r="J440" s="118">
        <v>1174.8500000000001</v>
      </c>
      <c r="K440" s="117">
        <v>1147.95</v>
      </c>
      <c r="L440" s="117">
        <v>1125.0999999999999</v>
      </c>
      <c r="M440" s="117">
        <v>0.54078999999999999</v>
      </c>
    </row>
    <row r="441" spans="1:13">
      <c r="A441" s="65">
        <v>432</v>
      </c>
      <c r="B441" s="117" t="s">
        <v>371</v>
      </c>
      <c r="C441" s="120">
        <v>250.05</v>
      </c>
      <c r="D441" s="118">
        <v>253.68333333333331</v>
      </c>
      <c r="E441" s="118">
        <v>245.36666666666662</v>
      </c>
      <c r="F441" s="118">
        <v>240.68333333333331</v>
      </c>
      <c r="G441" s="118">
        <v>232.36666666666662</v>
      </c>
      <c r="H441" s="118">
        <v>258.36666666666662</v>
      </c>
      <c r="I441" s="118">
        <v>266.68333333333328</v>
      </c>
      <c r="J441" s="118">
        <v>271.36666666666662</v>
      </c>
      <c r="K441" s="117">
        <v>262</v>
      </c>
      <c r="L441" s="117">
        <v>249</v>
      </c>
      <c r="M441" s="117">
        <v>3.24939</v>
      </c>
    </row>
    <row r="442" spans="1:13">
      <c r="A442" s="65">
        <v>433</v>
      </c>
      <c r="B442" s="117" t="s">
        <v>1585</v>
      </c>
      <c r="C442" s="120">
        <v>6.8</v>
      </c>
      <c r="D442" s="118">
        <v>6.916666666666667</v>
      </c>
      <c r="E442" s="118">
        <v>6.5833333333333339</v>
      </c>
      <c r="F442" s="118">
        <v>6.3666666666666671</v>
      </c>
      <c r="G442" s="118">
        <v>6.0333333333333341</v>
      </c>
      <c r="H442" s="118">
        <v>7.1333333333333337</v>
      </c>
      <c r="I442" s="118">
        <v>7.4666666666666677</v>
      </c>
      <c r="J442" s="118">
        <v>7.6833333333333336</v>
      </c>
      <c r="K442" s="117">
        <v>7.25</v>
      </c>
      <c r="L442" s="117">
        <v>6.7</v>
      </c>
      <c r="M442" s="117">
        <v>940.57245</v>
      </c>
    </row>
    <row r="443" spans="1:13">
      <c r="A443" s="65">
        <v>434</v>
      </c>
      <c r="B443" s="117" t="s">
        <v>1587</v>
      </c>
      <c r="C443" s="120">
        <v>107.95</v>
      </c>
      <c r="D443" s="118">
        <v>108.96666666666665</v>
      </c>
      <c r="E443" s="118">
        <v>102.98333333333331</v>
      </c>
      <c r="F443" s="118">
        <v>98.016666666666652</v>
      </c>
      <c r="G443" s="118">
        <v>92.033333333333303</v>
      </c>
      <c r="H443" s="118">
        <v>113.93333333333331</v>
      </c>
      <c r="I443" s="118">
        <v>119.91666666666666</v>
      </c>
      <c r="J443" s="118">
        <v>124.88333333333331</v>
      </c>
      <c r="K443" s="117">
        <v>114.95</v>
      </c>
      <c r="L443" s="117">
        <v>104</v>
      </c>
      <c r="M443" s="117">
        <v>1.30921</v>
      </c>
    </row>
    <row r="444" spans="1:13">
      <c r="A444" s="65">
        <v>435</v>
      </c>
      <c r="B444" s="117" t="s">
        <v>1593</v>
      </c>
      <c r="C444" s="120">
        <v>1334</v>
      </c>
      <c r="D444" s="118">
        <v>1341.3333333333333</v>
      </c>
      <c r="E444" s="118">
        <v>1322.6666666666665</v>
      </c>
      <c r="F444" s="118">
        <v>1311.3333333333333</v>
      </c>
      <c r="G444" s="118">
        <v>1292.6666666666665</v>
      </c>
      <c r="H444" s="118">
        <v>1352.6666666666665</v>
      </c>
      <c r="I444" s="118">
        <v>1371.333333333333</v>
      </c>
      <c r="J444" s="118">
        <v>1382.6666666666665</v>
      </c>
      <c r="K444" s="117">
        <v>1360</v>
      </c>
      <c r="L444" s="117">
        <v>1330</v>
      </c>
      <c r="M444" s="117">
        <v>0.19939000000000001</v>
      </c>
    </row>
    <row r="445" spans="1:13">
      <c r="A445" s="65">
        <v>436</v>
      </c>
      <c r="B445" s="117" t="s">
        <v>144</v>
      </c>
      <c r="C445" s="120">
        <v>38.950000000000003</v>
      </c>
      <c r="D445" s="118">
        <v>38.550000000000004</v>
      </c>
      <c r="E445" s="118">
        <v>37.900000000000006</v>
      </c>
      <c r="F445" s="118">
        <v>36.85</v>
      </c>
      <c r="G445" s="118">
        <v>36.200000000000003</v>
      </c>
      <c r="H445" s="118">
        <v>39.600000000000009</v>
      </c>
      <c r="I445" s="118">
        <v>40.25</v>
      </c>
      <c r="J445" s="118">
        <v>41.300000000000011</v>
      </c>
      <c r="K445" s="117">
        <v>39.200000000000003</v>
      </c>
      <c r="L445" s="117">
        <v>37.5</v>
      </c>
      <c r="M445" s="117">
        <v>51.662640000000003</v>
      </c>
    </row>
    <row r="446" spans="1:13">
      <c r="A446" s="65">
        <v>437</v>
      </c>
      <c r="B446" s="117" t="s">
        <v>1598</v>
      </c>
      <c r="C446" s="120">
        <v>586.9</v>
      </c>
      <c r="D446" s="118">
        <v>588.84999999999991</v>
      </c>
      <c r="E446" s="118">
        <v>584.14999999999986</v>
      </c>
      <c r="F446" s="118">
        <v>581.4</v>
      </c>
      <c r="G446" s="118">
        <v>576.69999999999993</v>
      </c>
      <c r="H446" s="118">
        <v>591.5999999999998</v>
      </c>
      <c r="I446" s="118">
        <v>596.29999999999984</v>
      </c>
      <c r="J446" s="118">
        <v>599.04999999999973</v>
      </c>
      <c r="K446" s="117">
        <v>593.54999999999995</v>
      </c>
      <c r="L446" s="117">
        <v>586.1</v>
      </c>
      <c r="M446" s="117">
        <v>0.86692999999999998</v>
      </c>
    </row>
    <row r="447" spans="1:13">
      <c r="A447" s="65">
        <v>438</v>
      </c>
      <c r="B447" s="117" t="s">
        <v>1602</v>
      </c>
      <c r="C447" s="120">
        <v>132.30000000000001</v>
      </c>
      <c r="D447" s="118">
        <v>134.4</v>
      </c>
      <c r="E447" s="118">
        <v>129.45000000000002</v>
      </c>
      <c r="F447" s="118">
        <v>126.60000000000002</v>
      </c>
      <c r="G447" s="118">
        <v>121.65000000000003</v>
      </c>
      <c r="H447" s="118">
        <v>137.25</v>
      </c>
      <c r="I447" s="118">
        <v>142.19999999999999</v>
      </c>
      <c r="J447" s="118">
        <v>145.04999999999998</v>
      </c>
      <c r="K447" s="117">
        <v>139.35</v>
      </c>
      <c r="L447" s="117">
        <v>131.55000000000001</v>
      </c>
      <c r="M447" s="117">
        <v>2.77475</v>
      </c>
    </row>
    <row r="448" spans="1:13">
      <c r="A448" s="65">
        <v>439</v>
      </c>
      <c r="B448" s="117" t="s">
        <v>145</v>
      </c>
      <c r="C448" s="120">
        <v>578.6</v>
      </c>
      <c r="D448" s="118">
        <v>581.35</v>
      </c>
      <c r="E448" s="118">
        <v>573.6</v>
      </c>
      <c r="F448" s="118">
        <v>568.6</v>
      </c>
      <c r="G448" s="118">
        <v>560.85</v>
      </c>
      <c r="H448" s="118">
        <v>586.35</v>
      </c>
      <c r="I448" s="118">
        <v>594.1</v>
      </c>
      <c r="J448" s="118">
        <v>599.1</v>
      </c>
      <c r="K448" s="117">
        <v>589.1</v>
      </c>
      <c r="L448" s="117">
        <v>576.35</v>
      </c>
      <c r="M448" s="117">
        <v>7.72363</v>
      </c>
    </row>
    <row r="449" spans="1:13">
      <c r="A449" s="65">
        <v>440</v>
      </c>
      <c r="B449" s="117" t="s">
        <v>1607</v>
      </c>
      <c r="C449" s="120">
        <v>92.15</v>
      </c>
      <c r="D449" s="118">
        <v>92.516666666666652</v>
      </c>
      <c r="E449" s="118">
        <v>91.233333333333306</v>
      </c>
      <c r="F449" s="118">
        <v>90.316666666666649</v>
      </c>
      <c r="G449" s="118">
        <v>89.033333333333303</v>
      </c>
      <c r="H449" s="118">
        <v>93.433333333333309</v>
      </c>
      <c r="I449" s="118">
        <v>94.716666666666669</v>
      </c>
      <c r="J449" s="118">
        <v>95.633333333333312</v>
      </c>
      <c r="K449" s="117">
        <v>93.8</v>
      </c>
      <c r="L449" s="117">
        <v>91.6</v>
      </c>
      <c r="M449" s="117">
        <v>1.7610699999999999</v>
      </c>
    </row>
    <row r="450" spans="1:13">
      <c r="A450" s="65">
        <v>441</v>
      </c>
      <c r="B450" s="117" t="s">
        <v>146</v>
      </c>
      <c r="C450" s="120">
        <v>599.65</v>
      </c>
      <c r="D450" s="118">
        <v>604.31666666666672</v>
      </c>
      <c r="E450" s="118">
        <v>592.63333333333344</v>
      </c>
      <c r="F450" s="118">
        <v>585.61666666666667</v>
      </c>
      <c r="G450" s="118">
        <v>573.93333333333339</v>
      </c>
      <c r="H450" s="118">
        <v>611.33333333333348</v>
      </c>
      <c r="I450" s="118">
        <v>623.01666666666665</v>
      </c>
      <c r="J450" s="118">
        <v>630.03333333333353</v>
      </c>
      <c r="K450" s="117">
        <v>616</v>
      </c>
      <c r="L450" s="117">
        <v>597.29999999999995</v>
      </c>
      <c r="M450" s="117">
        <v>7.7346899999999996</v>
      </c>
    </row>
    <row r="451" spans="1:13">
      <c r="A451" s="65">
        <v>442</v>
      </c>
      <c r="B451" s="117" t="s">
        <v>349</v>
      </c>
      <c r="C451" s="120">
        <v>961.35</v>
      </c>
      <c r="D451" s="118">
        <v>966.7833333333333</v>
      </c>
      <c r="E451" s="118">
        <v>950.56666666666661</v>
      </c>
      <c r="F451" s="118">
        <v>939.7833333333333</v>
      </c>
      <c r="G451" s="118">
        <v>923.56666666666661</v>
      </c>
      <c r="H451" s="118">
        <v>977.56666666666661</v>
      </c>
      <c r="I451" s="118">
        <v>993.7833333333333</v>
      </c>
      <c r="J451" s="118">
        <v>1004.5666666666666</v>
      </c>
      <c r="K451" s="117">
        <v>983</v>
      </c>
      <c r="L451" s="117">
        <v>956</v>
      </c>
      <c r="M451" s="117">
        <v>10.348000000000001</v>
      </c>
    </row>
    <row r="452" spans="1:13">
      <c r="A452" s="65">
        <v>443</v>
      </c>
      <c r="B452" s="117" t="s">
        <v>147</v>
      </c>
      <c r="C452" s="120">
        <v>202.85</v>
      </c>
      <c r="D452" s="118">
        <v>204.61666666666667</v>
      </c>
      <c r="E452" s="118">
        <v>200.48333333333335</v>
      </c>
      <c r="F452" s="118">
        <v>198.11666666666667</v>
      </c>
      <c r="G452" s="118">
        <v>193.98333333333335</v>
      </c>
      <c r="H452" s="118">
        <v>206.98333333333335</v>
      </c>
      <c r="I452" s="118">
        <v>211.11666666666667</v>
      </c>
      <c r="J452" s="118">
        <v>213.48333333333335</v>
      </c>
      <c r="K452" s="117">
        <v>208.75</v>
      </c>
      <c r="L452" s="117">
        <v>202.25</v>
      </c>
      <c r="M452" s="117">
        <v>26.901810000000001</v>
      </c>
    </row>
    <row r="453" spans="1:13">
      <c r="A453" s="65">
        <v>444</v>
      </c>
      <c r="B453" s="117" t="s">
        <v>1612</v>
      </c>
      <c r="C453" s="120">
        <v>844.65</v>
      </c>
      <c r="D453" s="118">
        <v>845.9</v>
      </c>
      <c r="E453" s="118">
        <v>841.84999999999991</v>
      </c>
      <c r="F453" s="118">
        <v>839.05</v>
      </c>
      <c r="G453" s="118">
        <v>834.99999999999989</v>
      </c>
      <c r="H453" s="118">
        <v>848.69999999999993</v>
      </c>
      <c r="I453" s="118">
        <v>852.74999999999989</v>
      </c>
      <c r="J453" s="118">
        <v>855.55</v>
      </c>
      <c r="K453" s="117">
        <v>849.95</v>
      </c>
      <c r="L453" s="117">
        <v>843.1</v>
      </c>
      <c r="M453" s="117">
        <v>7.2539999999999993E-2</v>
      </c>
    </row>
    <row r="454" spans="1:13">
      <c r="A454" s="65">
        <v>445</v>
      </c>
      <c r="B454" s="117" t="s">
        <v>148</v>
      </c>
      <c r="C454" s="120">
        <v>181.7</v>
      </c>
      <c r="D454" s="118">
        <v>182.33333333333334</v>
      </c>
      <c r="E454" s="118">
        <v>179.76666666666668</v>
      </c>
      <c r="F454" s="118">
        <v>177.83333333333334</v>
      </c>
      <c r="G454" s="118">
        <v>175.26666666666668</v>
      </c>
      <c r="H454" s="118">
        <v>184.26666666666668</v>
      </c>
      <c r="I454" s="118">
        <v>186.83333333333334</v>
      </c>
      <c r="J454" s="118">
        <v>188.76666666666668</v>
      </c>
      <c r="K454" s="117">
        <v>184.9</v>
      </c>
      <c r="L454" s="117">
        <v>180.4</v>
      </c>
      <c r="M454" s="117">
        <v>97.698210000000003</v>
      </c>
    </row>
    <row r="455" spans="1:13">
      <c r="A455" s="65">
        <v>446</v>
      </c>
      <c r="B455" s="117" t="s">
        <v>149</v>
      </c>
      <c r="C455" s="120">
        <v>91.2</v>
      </c>
      <c r="D455" s="118">
        <v>91.766666666666666</v>
      </c>
      <c r="E455" s="118">
        <v>90.233333333333334</v>
      </c>
      <c r="F455" s="118">
        <v>89.266666666666666</v>
      </c>
      <c r="G455" s="118">
        <v>87.733333333333334</v>
      </c>
      <c r="H455" s="118">
        <v>92.733333333333334</v>
      </c>
      <c r="I455" s="118">
        <v>94.266666666666666</v>
      </c>
      <c r="J455" s="118">
        <v>95.233333333333334</v>
      </c>
      <c r="K455" s="117">
        <v>93.3</v>
      </c>
      <c r="L455" s="117">
        <v>90.8</v>
      </c>
      <c r="M455" s="117">
        <v>18.243549999999999</v>
      </c>
    </row>
    <row r="456" spans="1:13">
      <c r="A456" s="65">
        <v>447</v>
      </c>
      <c r="B456" s="117" t="s">
        <v>150</v>
      </c>
      <c r="C456" s="120">
        <v>73.8</v>
      </c>
      <c r="D456" s="118">
        <v>73.466666666666669</v>
      </c>
      <c r="E456" s="118">
        <v>72.483333333333334</v>
      </c>
      <c r="F456" s="118">
        <v>71.166666666666671</v>
      </c>
      <c r="G456" s="118">
        <v>70.183333333333337</v>
      </c>
      <c r="H456" s="118">
        <v>74.783333333333331</v>
      </c>
      <c r="I456" s="118">
        <v>75.76666666666668</v>
      </c>
      <c r="J456" s="118">
        <v>77.083333333333329</v>
      </c>
      <c r="K456" s="117">
        <v>74.45</v>
      </c>
      <c r="L456" s="117">
        <v>72.150000000000006</v>
      </c>
      <c r="M456" s="117">
        <v>74.088080000000005</v>
      </c>
    </row>
    <row r="457" spans="1:13">
      <c r="A457" s="65">
        <v>448</v>
      </c>
      <c r="B457" s="117" t="s">
        <v>1619</v>
      </c>
      <c r="C457" s="120">
        <v>765.2</v>
      </c>
      <c r="D457" s="118">
        <v>763.35</v>
      </c>
      <c r="E457" s="118">
        <v>751.85</v>
      </c>
      <c r="F457" s="118">
        <v>738.5</v>
      </c>
      <c r="G457" s="118">
        <v>727</v>
      </c>
      <c r="H457" s="118">
        <v>776.7</v>
      </c>
      <c r="I457" s="118">
        <v>788.2</v>
      </c>
      <c r="J457" s="118">
        <v>801.55000000000007</v>
      </c>
      <c r="K457" s="117">
        <v>774.85</v>
      </c>
      <c r="L457" s="117">
        <v>750</v>
      </c>
      <c r="M457" s="117">
        <v>2.4766400000000002</v>
      </c>
    </row>
    <row r="458" spans="1:13">
      <c r="A458" s="65">
        <v>449</v>
      </c>
      <c r="B458" s="117" t="s">
        <v>151</v>
      </c>
      <c r="C458" s="120">
        <v>513.75</v>
      </c>
      <c r="D458" s="118">
        <v>517.11666666666667</v>
      </c>
      <c r="E458" s="118">
        <v>509.23333333333335</v>
      </c>
      <c r="F458" s="118">
        <v>504.7166666666667</v>
      </c>
      <c r="G458" s="118">
        <v>496.83333333333337</v>
      </c>
      <c r="H458" s="118">
        <v>521.63333333333333</v>
      </c>
      <c r="I458" s="118">
        <v>529.51666666666677</v>
      </c>
      <c r="J458" s="118">
        <v>534.0333333333333</v>
      </c>
      <c r="K458" s="117">
        <v>525</v>
      </c>
      <c r="L458" s="117">
        <v>512.6</v>
      </c>
      <c r="M458" s="117">
        <v>64.091530000000006</v>
      </c>
    </row>
    <row r="459" spans="1:13">
      <c r="A459" s="65">
        <v>450</v>
      </c>
      <c r="B459" s="117" t="s">
        <v>152</v>
      </c>
      <c r="C459" s="120">
        <v>2000.5</v>
      </c>
      <c r="D459" s="118">
        <v>1998.3333333333333</v>
      </c>
      <c r="E459" s="118">
        <v>1980.7666666666664</v>
      </c>
      <c r="F459" s="118">
        <v>1961.0333333333331</v>
      </c>
      <c r="G459" s="118">
        <v>1943.4666666666662</v>
      </c>
      <c r="H459" s="118">
        <v>2018.0666666666666</v>
      </c>
      <c r="I459" s="118">
        <v>2035.6333333333337</v>
      </c>
      <c r="J459" s="118">
        <v>2055.3666666666668</v>
      </c>
      <c r="K459" s="117">
        <v>2015.9</v>
      </c>
      <c r="L459" s="117">
        <v>1978.6</v>
      </c>
      <c r="M459" s="117">
        <v>18.331630000000001</v>
      </c>
    </row>
    <row r="460" spans="1:13">
      <c r="A460" s="65">
        <v>451</v>
      </c>
      <c r="B460" s="117" t="s">
        <v>153</v>
      </c>
      <c r="C460" s="120">
        <v>789.95</v>
      </c>
      <c r="D460" s="118">
        <v>797.98333333333323</v>
      </c>
      <c r="E460" s="118">
        <v>779.96666666666647</v>
      </c>
      <c r="F460" s="118">
        <v>769.98333333333323</v>
      </c>
      <c r="G460" s="118">
        <v>751.96666666666647</v>
      </c>
      <c r="H460" s="118">
        <v>807.96666666666647</v>
      </c>
      <c r="I460" s="118">
        <v>825.98333333333312</v>
      </c>
      <c r="J460" s="118">
        <v>835.96666666666647</v>
      </c>
      <c r="K460" s="117">
        <v>816</v>
      </c>
      <c r="L460" s="117">
        <v>788</v>
      </c>
      <c r="M460" s="117">
        <v>48.155760000000001</v>
      </c>
    </row>
    <row r="461" spans="1:13">
      <c r="A461" s="65">
        <v>452</v>
      </c>
      <c r="B461" s="117" t="s">
        <v>1634</v>
      </c>
      <c r="C461" s="120">
        <v>72.349999999999994</v>
      </c>
      <c r="D461" s="118">
        <v>71.933333333333337</v>
      </c>
      <c r="E461" s="118">
        <v>68.866666666666674</v>
      </c>
      <c r="F461" s="118">
        <v>65.38333333333334</v>
      </c>
      <c r="G461" s="118">
        <v>62.316666666666677</v>
      </c>
      <c r="H461" s="118">
        <v>75.416666666666671</v>
      </c>
      <c r="I461" s="118">
        <v>78.483333333333334</v>
      </c>
      <c r="J461" s="118">
        <v>81.966666666666669</v>
      </c>
      <c r="K461" s="117">
        <v>75</v>
      </c>
      <c r="L461" s="117">
        <v>68.45</v>
      </c>
      <c r="M461" s="117">
        <v>35.611249999999998</v>
      </c>
    </row>
    <row r="462" spans="1:13">
      <c r="A462" s="65">
        <v>453</v>
      </c>
      <c r="B462" s="117" t="s">
        <v>212</v>
      </c>
      <c r="C462" s="120">
        <v>1051.45</v>
      </c>
      <c r="D462" s="118">
        <v>1045.6333333333334</v>
      </c>
      <c r="E462" s="118">
        <v>1031.3666666666668</v>
      </c>
      <c r="F462" s="118">
        <v>1011.2833333333333</v>
      </c>
      <c r="G462" s="118">
        <v>997.01666666666665</v>
      </c>
      <c r="H462" s="118">
        <v>1065.7166666666669</v>
      </c>
      <c r="I462" s="118">
        <v>1079.9833333333338</v>
      </c>
      <c r="J462" s="118">
        <v>1100.0666666666671</v>
      </c>
      <c r="K462" s="117">
        <v>1059.9000000000001</v>
      </c>
      <c r="L462" s="117">
        <v>1025.55</v>
      </c>
      <c r="M462" s="117">
        <v>0.36701</v>
      </c>
    </row>
    <row r="463" spans="1:13">
      <c r="A463" s="65">
        <v>454</v>
      </c>
      <c r="B463" s="117" t="s">
        <v>1643</v>
      </c>
      <c r="C463" s="120">
        <v>220.85</v>
      </c>
      <c r="D463" s="118">
        <v>219.96666666666667</v>
      </c>
      <c r="E463" s="118">
        <v>218.48333333333335</v>
      </c>
      <c r="F463" s="118">
        <v>216.11666666666667</v>
      </c>
      <c r="G463" s="118">
        <v>214.63333333333335</v>
      </c>
      <c r="H463" s="118">
        <v>222.33333333333334</v>
      </c>
      <c r="I463" s="118">
        <v>223.81666666666663</v>
      </c>
      <c r="J463" s="118">
        <v>226.18333333333334</v>
      </c>
      <c r="K463" s="117">
        <v>221.45</v>
      </c>
      <c r="L463" s="117">
        <v>217.6</v>
      </c>
      <c r="M463" s="117">
        <v>3.4014899999999999</v>
      </c>
    </row>
    <row r="464" spans="1:13">
      <c r="A464" s="65">
        <v>457</v>
      </c>
      <c r="B464" s="117" t="s">
        <v>1645</v>
      </c>
      <c r="C464" s="120">
        <v>526.79999999999995</v>
      </c>
      <c r="D464" s="118">
        <v>529.05000000000007</v>
      </c>
      <c r="E464" s="118">
        <v>523.10000000000014</v>
      </c>
      <c r="F464" s="118">
        <v>519.40000000000009</v>
      </c>
      <c r="G464" s="118">
        <v>513.45000000000016</v>
      </c>
      <c r="H464" s="118">
        <v>532.75000000000011</v>
      </c>
      <c r="I464" s="118">
        <v>538.70000000000016</v>
      </c>
      <c r="J464" s="118">
        <v>542.40000000000009</v>
      </c>
      <c r="K464" s="117">
        <v>535</v>
      </c>
      <c r="L464" s="117">
        <v>525.35</v>
      </c>
      <c r="M464" s="117">
        <v>7.177E-2</v>
      </c>
    </row>
    <row r="465" spans="1:13">
      <c r="A465" s="65">
        <v>458</v>
      </c>
      <c r="B465" s="117" t="s">
        <v>2213</v>
      </c>
      <c r="C465" s="120">
        <v>498</v>
      </c>
      <c r="D465" s="118">
        <v>496.33333333333331</v>
      </c>
      <c r="E465" s="118">
        <v>487.66666666666663</v>
      </c>
      <c r="F465" s="118">
        <v>477.33333333333331</v>
      </c>
      <c r="G465" s="118">
        <v>468.66666666666663</v>
      </c>
      <c r="H465" s="118">
        <v>506.66666666666663</v>
      </c>
      <c r="I465" s="118">
        <v>515.33333333333326</v>
      </c>
      <c r="J465" s="118">
        <v>525.66666666666663</v>
      </c>
      <c r="K465" s="117">
        <v>505</v>
      </c>
      <c r="L465" s="117">
        <v>486</v>
      </c>
      <c r="M465" s="117">
        <v>2.2119900000000001</v>
      </c>
    </row>
    <row r="466" spans="1:13">
      <c r="A466" s="65">
        <v>459</v>
      </c>
      <c r="B466" s="117" t="s">
        <v>1653</v>
      </c>
      <c r="C466" s="120">
        <v>102.8</v>
      </c>
      <c r="D466" s="118">
        <v>103.61666666666667</v>
      </c>
      <c r="E466" s="118">
        <v>101.23333333333335</v>
      </c>
      <c r="F466" s="118">
        <v>99.666666666666671</v>
      </c>
      <c r="G466" s="118">
        <v>97.283333333333346</v>
      </c>
      <c r="H466" s="118">
        <v>105.18333333333335</v>
      </c>
      <c r="I466" s="118">
        <v>107.56666666666668</v>
      </c>
      <c r="J466" s="118">
        <v>109.13333333333335</v>
      </c>
      <c r="K466" s="117">
        <v>106</v>
      </c>
      <c r="L466" s="117">
        <v>102.05</v>
      </c>
      <c r="M466" s="117">
        <v>1.4322299999999999</v>
      </c>
    </row>
    <row r="467" spans="1:13">
      <c r="A467" s="65">
        <v>460</v>
      </c>
      <c r="B467" s="117" t="s">
        <v>1655</v>
      </c>
      <c r="C467" s="120">
        <v>579.29999999999995</v>
      </c>
      <c r="D467" s="118">
        <v>585.11666666666667</v>
      </c>
      <c r="E467" s="118">
        <v>571.23333333333335</v>
      </c>
      <c r="F467" s="118">
        <v>563.16666666666663</v>
      </c>
      <c r="G467" s="118">
        <v>549.2833333333333</v>
      </c>
      <c r="H467" s="118">
        <v>593.18333333333339</v>
      </c>
      <c r="I467" s="118">
        <v>607.06666666666683</v>
      </c>
      <c r="J467" s="118">
        <v>615.13333333333344</v>
      </c>
      <c r="K467" s="117">
        <v>599</v>
      </c>
      <c r="L467" s="117">
        <v>577.04999999999995</v>
      </c>
      <c r="M467" s="117">
        <v>0.38684000000000002</v>
      </c>
    </row>
    <row r="468" spans="1:13">
      <c r="A468" s="65">
        <v>461</v>
      </c>
      <c r="B468" s="119" t="s">
        <v>154</v>
      </c>
      <c r="C468" s="121">
        <v>1078.3</v>
      </c>
      <c r="D468" s="122">
        <v>1079.0999999999999</v>
      </c>
      <c r="E468" s="122">
        <v>1064.2999999999997</v>
      </c>
      <c r="F468" s="122">
        <v>1050.2999999999997</v>
      </c>
      <c r="G468" s="122">
        <v>1035.4999999999995</v>
      </c>
      <c r="H468" s="122">
        <v>1093.0999999999999</v>
      </c>
      <c r="I468" s="122">
        <v>1107.9000000000001</v>
      </c>
      <c r="J468" s="122">
        <v>1121.9000000000001</v>
      </c>
      <c r="K468" s="119">
        <v>1093.9000000000001</v>
      </c>
      <c r="L468" s="119">
        <v>1065.0999999999999</v>
      </c>
      <c r="M468" s="119">
        <v>20.245539999999998</v>
      </c>
    </row>
    <row r="469" spans="1:13">
      <c r="A469" s="65">
        <v>462</v>
      </c>
      <c r="B469" s="117" t="s">
        <v>1663</v>
      </c>
      <c r="C469" s="130">
        <v>220.7</v>
      </c>
      <c r="D469" s="118">
        <v>219.69999999999996</v>
      </c>
      <c r="E469" s="118">
        <v>214.94999999999993</v>
      </c>
      <c r="F469" s="118">
        <v>209.19999999999996</v>
      </c>
      <c r="G469" s="118">
        <v>204.44999999999993</v>
      </c>
      <c r="H469" s="118">
        <v>225.44999999999993</v>
      </c>
      <c r="I469" s="118">
        <v>230.2</v>
      </c>
      <c r="J469" s="118">
        <v>235.94999999999993</v>
      </c>
      <c r="K469" s="117">
        <v>224.45</v>
      </c>
      <c r="L469" s="117">
        <v>213.95</v>
      </c>
      <c r="M469" s="117">
        <v>1.6009599999999999</v>
      </c>
    </row>
    <row r="470" spans="1:13">
      <c r="A470" s="65">
        <v>463</v>
      </c>
      <c r="B470" s="130" t="s">
        <v>213</v>
      </c>
      <c r="C470" s="130">
        <v>1815.2</v>
      </c>
      <c r="D470" s="125">
        <v>1832.8666666666668</v>
      </c>
      <c r="E470" s="125">
        <v>1787.5833333333335</v>
      </c>
      <c r="F470" s="125">
        <v>1759.9666666666667</v>
      </c>
      <c r="G470" s="125">
        <v>1714.6833333333334</v>
      </c>
      <c r="H470" s="125">
        <v>1860.4833333333336</v>
      </c>
      <c r="I470" s="125">
        <v>1905.7666666666669</v>
      </c>
      <c r="J470" s="125">
        <v>1933.3833333333337</v>
      </c>
      <c r="K470" s="130">
        <v>1878.15</v>
      </c>
      <c r="L470" s="130">
        <v>1805.25</v>
      </c>
      <c r="M470" s="130">
        <v>3.5855399999999999</v>
      </c>
    </row>
    <row r="471" spans="1:13">
      <c r="A471" s="65">
        <v>464</v>
      </c>
      <c r="B471" s="130" t="s">
        <v>214</v>
      </c>
      <c r="C471" s="130">
        <v>255.7</v>
      </c>
      <c r="D471" s="125">
        <v>256.51666666666665</v>
      </c>
      <c r="E471" s="125">
        <v>253.73333333333329</v>
      </c>
      <c r="F471" s="125">
        <v>251.76666666666665</v>
      </c>
      <c r="G471" s="125">
        <v>248.98333333333329</v>
      </c>
      <c r="H471" s="125">
        <v>258.48333333333329</v>
      </c>
      <c r="I471" s="125">
        <v>261.26666666666659</v>
      </c>
      <c r="J471" s="125">
        <v>263.23333333333329</v>
      </c>
      <c r="K471" s="130">
        <v>259.3</v>
      </c>
      <c r="L471" s="130">
        <v>254.55</v>
      </c>
      <c r="M471" s="130">
        <v>5.4188999999999998</v>
      </c>
    </row>
    <row r="472" spans="1:13">
      <c r="A472" s="65">
        <v>465</v>
      </c>
      <c r="B472" s="130" t="s">
        <v>1671</v>
      </c>
      <c r="C472" s="130">
        <v>367.9</v>
      </c>
      <c r="D472" s="125">
        <v>366.5333333333333</v>
      </c>
      <c r="E472" s="125">
        <v>353.01666666666659</v>
      </c>
      <c r="F472" s="125">
        <v>338.13333333333327</v>
      </c>
      <c r="G472" s="125">
        <v>324.61666666666656</v>
      </c>
      <c r="H472" s="125">
        <v>381.41666666666663</v>
      </c>
      <c r="I472" s="125">
        <v>394.93333333333328</v>
      </c>
      <c r="J472" s="125">
        <v>409.81666666666666</v>
      </c>
      <c r="K472" s="130">
        <v>380.05</v>
      </c>
      <c r="L472" s="130">
        <v>351.65</v>
      </c>
      <c r="M472" s="130">
        <v>2.2155900000000002</v>
      </c>
    </row>
    <row r="473" spans="1:13">
      <c r="A473" s="65">
        <v>466</v>
      </c>
      <c r="B473" s="130" t="s">
        <v>1672</v>
      </c>
      <c r="C473" s="130">
        <v>69.45</v>
      </c>
      <c r="D473" s="125">
        <v>69.983333333333334</v>
      </c>
      <c r="E473" s="125">
        <v>68.516666666666666</v>
      </c>
      <c r="F473" s="125">
        <v>67.583333333333329</v>
      </c>
      <c r="G473" s="125">
        <v>66.11666666666666</v>
      </c>
      <c r="H473" s="125">
        <v>70.916666666666671</v>
      </c>
      <c r="I473" s="125">
        <v>72.38333333333334</v>
      </c>
      <c r="J473" s="125">
        <v>73.316666666666677</v>
      </c>
      <c r="K473" s="130">
        <v>71.45</v>
      </c>
      <c r="L473" s="130">
        <v>69.05</v>
      </c>
      <c r="M473" s="130">
        <v>7.11808</v>
      </c>
    </row>
    <row r="474" spans="1:13">
      <c r="A474" s="65">
        <v>467</v>
      </c>
      <c r="B474" s="130" t="s">
        <v>1680</v>
      </c>
      <c r="C474" s="130">
        <v>9086.65</v>
      </c>
      <c r="D474" s="125">
        <v>9070.2666666666664</v>
      </c>
      <c r="E474" s="125">
        <v>8996.3833333333332</v>
      </c>
      <c r="F474" s="125">
        <v>8906.1166666666668</v>
      </c>
      <c r="G474" s="125">
        <v>8832.2333333333336</v>
      </c>
      <c r="H474" s="125">
        <v>9160.5333333333328</v>
      </c>
      <c r="I474" s="125">
        <v>9234.4166666666642</v>
      </c>
      <c r="J474" s="125">
        <v>9324.6833333333325</v>
      </c>
      <c r="K474" s="130">
        <v>9144.15</v>
      </c>
      <c r="L474" s="130">
        <v>8980</v>
      </c>
      <c r="M474" s="130">
        <v>3.6429999999999997E-2</v>
      </c>
    </row>
    <row r="475" spans="1:13">
      <c r="A475" s="65">
        <v>468</v>
      </c>
      <c r="B475" s="130" t="s">
        <v>241</v>
      </c>
      <c r="C475" s="130">
        <v>36.6</v>
      </c>
      <c r="D475" s="125">
        <v>36.516666666666666</v>
      </c>
      <c r="E475" s="125">
        <v>36.033333333333331</v>
      </c>
      <c r="F475" s="125">
        <v>35.466666666666669</v>
      </c>
      <c r="G475" s="125">
        <v>34.983333333333334</v>
      </c>
      <c r="H475" s="125">
        <v>37.083333333333329</v>
      </c>
      <c r="I475" s="125">
        <v>37.566666666666663</v>
      </c>
      <c r="J475" s="125">
        <v>38.133333333333326</v>
      </c>
      <c r="K475" s="130">
        <v>37</v>
      </c>
      <c r="L475" s="130">
        <v>35.950000000000003</v>
      </c>
      <c r="M475" s="130">
        <v>27.958500000000001</v>
      </c>
    </row>
    <row r="476" spans="1:13">
      <c r="A476" s="65">
        <v>469</v>
      </c>
      <c r="B476" s="130" t="s">
        <v>155</v>
      </c>
      <c r="C476" s="130">
        <v>497.9</v>
      </c>
      <c r="D476" s="125">
        <v>498.05</v>
      </c>
      <c r="E476" s="125">
        <v>492.5</v>
      </c>
      <c r="F476" s="125">
        <v>487.09999999999997</v>
      </c>
      <c r="G476" s="125">
        <v>481.54999999999995</v>
      </c>
      <c r="H476" s="125">
        <v>503.45000000000005</v>
      </c>
      <c r="I476" s="125">
        <v>509.00000000000011</v>
      </c>
      <c r="J476" s="125">
        <v>514.40000000000009</v>
      </c>
      <c r="K476" s="130">
        <v>503.6</v>
      </c>
      <c r="L476" s="130">
        <v>492.65</v>
      </c>
      <c r="M476" s="130">
        <v>10.78365</v>
      </c>
    </row>
    <row r="477" spans="1:13">
      <c r="A477" s="65">
        <v>470</v>
      </c>
      <c r="B477" s="130" t="s">
        <v>1684</v>
      </c>
      <c r="C477" s="130">
        <v>2255.75</v>
      </c>
      <c r="D477" s="125">
        <v>2283.9166666666665</v>
      </c>
      <c r="E477" s="125">
        <v>2218.9333333333329</v>
      </c>
      <c r="F477" s="125">
        <v>2182.1166666666663</v>
      </c>
      <c r="G477" s="125">
        <v>2117.1333333333328</v>
      </c>
      <c r="H477" s="125">
        <v>2320.7333333333331</v>
      </c>
      <c r="I477" s="125">
        <v>2385.7166666666667</v>
      </c>
      <c r="J477" s="125">
        <v>2422.5333333333333</v>
      </c>
      <c r="K477" s="130">
        <v>2348.9</v>
      </c>
      <c r="L477" s="130">
        <v>2247.1</v>
      </c>
      <c r="M477" s="130">
        <v>0.16103000000000001</v>
      </c>
    </row>
    <row r="478" spans="1:13">
      <c r="A478" s="65">
        <v>471</v>
      </c>
      <c r="B478" s="130" t="s">
        <v>1686</v>
      </c>
      <c r="C478" s="130">
        <v>336.8</v>
      </c>
      <c r="D478" s="125">
        <v>336.66666666666669</v>
      </c>
      <c r="E478" s="125">
        <v>330.68333333333339</v>
      </c>
      <c r="F478" s="125">
        <v>324.56666666666672</v>
      </c>
      <c r="G478" s="125">
        <v>318.58333333333343</v>
      </c>
      <c r="H478" s="125">
        <v>342.78333333333336</v>
      </c>
      <c r="I478" s="125">
        <v>348.76666666666659</v>
      </c>
      <c r="J478" s="125">
        <v>354.88333333333333</v>
      </c>
      <c r="K478" s="130">
        <v>342.65</v>
      </c>
      <c r="L478" s="130">
        <v>330.55</v>
      </c>
      <c r="M478" s="130">
        <v>0.22392000000000001</v>
      </c>
    </row>
    <row r="479" spans="1:13">
      <c r="A479" s="65">
        <v>472</v>
      </c>
      <c r="B479" s="130" t="s">
        <v>156</v>
      </c>
      <c r="C479" s="130">
        <v>1373.25</v>
      </c>
      <c r="D479" s="125">
        <v>1381.1499999999999</v>
      </c>
      <c r="E479" s="125">
        <v>1349.2999999999997</v>
      </c>
      <c r="F479" s="125">
        <v>1325.35</v>
      </c>
      <c r="G479" s="125">
        <v>1293.4999999999998</v>
      </c>
      <c r="H479" s="125">
        <v>1405.0999999999997</v>
      </c>
      <c r="I479" s="125">
        <v>1436.9499999999996</v>
      </c>
      <c r="J479" s="125">
        <v>1460.8999999999996</v>
      </c>
      <c r="K479" s="130">
        <v>1413</v>
      </c>
      <c r="L479" s="130">
        <v>1357.2</v>
      </c>
      <c r="M479" s="130">
        <v>6.3085300000000002</v>
      </c>
    </row>
    <row r="480" spans="1:13">
      <c r="A480" s="65">
        <v>473</v>
      </c>
      <c r="B480" s="130" t="s">
        <v>157</v>
      </c>
      <c r="C480" s="130">
        <v>18.95</v>
      </c>
      <c r="D480" s="125">
        <v>18.983333333333334</v>
      </c>
      <c r="E480" s="125">
        <v>18.766666666666669</v>
      </c>
      <c r="F480" s="125">
        <v>18.583333333333336</v>
      </c>
      <c r="G480" s="125">
        <v>18.366666666666671</v>
      </c>
      <c r="H480" s="125">
        <v>19.166666666666668</v>
      </c>
      <c r="I480" s="125">
        <v>19.383333333333336</v>
      </c>
      <c r="J480" s="125">
        <v>19.566666666666666</v>
      </c>
      <c r="K480" s="130">
        <v>19.2</v>
      </c>
      <c r="L480" s="130">
        <v>18.8</v>
      </c>
      <c r="M480" s="130">
        <v>4.0942600000000002</v>
      </c>
    </row>
    <row r="481" spans="1:13">
      <c r="A481" s="65">
        <v>474</v>
      </c>
      <c r="B481" s="130" t="s">
        <v>1694</v>
      </c>
      <c r="C481" s="130">
        <v>223.35</v>
      </c>
      <c r="D481" s="125">
        <v>224.20000000000002</v>
      </c>
      <c r="E481" s="125">
        <v>221.40000000000003</v>
      </c>
      <c r="F481" s="125">
        <v>219.45000000000002</v>
      </c>
      <c r="G481" s="125">
        <v>216.65000000000003</v>
      </c>
      <c r="H481" s="125">
        <v>226.15000000000003</v>
      </c>
      <c r="I481" s="125">
        <v>228.95000000000005</v>
      </c>
      <c r="J481" s="125">
        <v>230.90000000000003</v>
      </c>
      <c r="K481" s="130">
        <v>227</v>
      </c>
      <c r="L481" s="130">
        <v>222.25</v>
      </c>
      <c r="M481" s="130">
        <v>1.1998500000000001</v>
      </c>
    </row>
    <row r="482" spans="1:13">
      <c r="A482" s="65">
        <v>475</v>
      </c>
      <c r="B482" s="130" t="s">
        <v>1700</v>
      </c>
      <c r="C482" s="130">
        <v>343.55</v>
      </c>
      <c r="D482" s="125">
        <v>341.13333333333338</v>
      </c>
      <c r="E482" s="125">
        <v>332.86666666666679</v>
      </c>
      <c r="F482" s="125">
        <v>322.18333333333339</v>
      </c>
      <c r="G482" s="125">
        <v>313.9166666666668</v>
      </c>
      <c r="H482" s="125">
        <v>351.81666666666678</v>
      </c>
      <c r="I482" s="125">
        <v>360.08333333333331</v>
      </c>
      <c r="J482" s="125">
        <v>370.76666666666677</v>
      </c>
      <c r="K482" s="130">
        <v>349.4</v>
      </c>
      <c r="L482" s="130">
        <v>330.45</v>
      </c>
      <c r="M482" s="130">
        <v>28.56887</v>
      </c>
    </row>
    <row r="483" spans="1:13">
      <c r="A483" s="65">
        <v>476</v>
      </c>
      <c r="B483" s="130" t="s">
        <v>158</v>
      </c>
      <c r="C483" s="130">
        <v>4025.65</v>
      </c>
      <c r="D483" s="125">
        <v>4058.9</v>
      </c>
      <c r="E483" s="125">
        <v>3977.8</v>
      </c>
      <c r="F483" s="125">
        <v>3929.9500000000003</v>
      </c>
      <c r="G483" s="125">
        <v>3848.8500000000004</v>
      </c>
      <c r="H483" s="125">
        <v>4106.75</v>
      </c>
      <c r="I483" s="125">
        <v>4187.8499999999995</v>
      </c>
      <c r="J483" s="125">
        <v>4235.7</v>
      </c>
      <c r="K483" s="130">
        <v>4140</v>
      </c>
      <c r="L483" s="130">
        <v>4011.05</v>
      </c>
      <c r="M483" s="130">
        <v>3.8092299999999999</v>
      </c>
    </row>
    <row r="484" spans="1:13">
      <c r="A484" s="65">
        <v>477</v>
      </c>
      <c r="B484" s="130" t="s">
        <v>1705</v>
      </c>
      <c r="C484" s="130">
        <v>205.2</v>
      </c>
      <c r="D484" s="125">
        <v>204.65</v>
      </c>
      <c r="E484" s="125">
        <v>201.3</v>
      </c>
      <c r="F484" s="125">
        <v>197.4</v>
      </c>
      <c r="G484" s="125">
        <v>194.05</v>
      </c>
      <c r="H484" s="125">
        <v>208.55</v>
      </c>
      <c r="I484" s="125">
        <v>211.89999999999998</v>
      </c>
      <c r="J484" s="125">
        <v>215.8</v>
      </c>
      <c r="K484" s="130">
        <v>208</v>
      </c>
      <c r="L484" s="130">
        <v>200.75</v>
      </c>
      <c r="M484" s="130">
        <v>2.2704200000000001</v>
      </c>
    </row>
    <row r="485" spans="1:13">
      <c r="A485" s="65">
        <v>478</v>
      </c>
      <c r="B485" s="130" t="s">
        <v>159</v>
      </c>
      <c r="C485" s="130">
        <v>82.6</v>
      </c>
      <c r="D485" s="125">
        <v>82.149999999999991</v>
      </c>
      <c r="E485" s="125">
        <v>81.149999999999977</v>
      </c>
      <c r="F485" s="125">
        <v>79.699999999999989</v>
      </c>
      <c r="G485" s="125">
        <v>78.699999999999974</v>
      </c>
      <c r="H485" s="125">
        <v>83.59999999999998</v>
      </c>
      <c r="I485" s="125">
        <v>84.600000000000009</v>
      </c>
      <c r="J485" s="125">
        <v>86.049999999999983</v>
      </c>
      <c r="K485" s="130">
        <v>83.15</v>
      </c>
      <c r="L485" s="130">
        <v>80.7</v>
      </c>
      <c r="M485" s="130">
        <v>119.4442</v>
      </c>
    </row>
    <row r="486" spans="1:13">
      <c r="A486" s="65">
        <v>479</v>
      </c>
      <c r="B486" s="130" t="s">
        <v>160</v>
      </c>
      <c r="C486" s="130">
        <v>911.2</v>
      </c>
      <c r="D486" s="125">
        <v>906.0333333333333</v>
      </c>
      <c r="E486" s="125">
        <v>897.16666666666663</v>
      </c>
      <c r="F486" s="125">
        <v>883.13333333333333</v>
      </c>
      <c r="G486" s="125">
        <v>874.26666666666665</v>
      </c>
      <c r="H486" s="125">
        <v>920.06666666666661</v>
      </c>
      <c r="I486" s="125">
        <v>928.93333333333339</v>
      </c>
      <c r="J486" s="125">
        <v>942.96666666666658</v>
      </c>
      <c r="K486" s="130">
        <v>914.9</v>
      </c>
      <c r="L486" s="130">
        <v>892</v>
      </c>
      <c r="M486" s="130">
        <v>16.073250000000002</v>
      </c>
    </row>
    <row r="487" spans="1:13">
      <c r="A487" s="65">
        <v>480</v>
      </c>
      <c r="B487" s="130" t="s">
        <v>2611</v>
      </c>
      <c r="C487" s="130">
        <v>49.7</v>
      </c>
      <c r="D487" s="125">
        <v>49.65</v>
      </c>
      <c r="E487" s="125">
        <v>48.849999999999994</v>
      </c>
      <c r="F487" s="125">
        <v>47.999999999999993</v>
      </c>
      <c r="G487" s="125">
        <v>47.199999999999989</v>
      </c>
      <c r="H487" s="125">
        <v>50.5</v>
      </c>
      <c r="I487" s="125">
        <v>51.3</v>
      </c>
      <c r="J487" s="125">
        <v>52.150000000000006</v>
      </c>
      <c r="K487" s="130">
        <v>50.45</v>
      </c>
      <c r="L487" s="130">
        <v>48.8</v>
      </c>
      <c r="M487" s="130">
        <v>45.546869999999998</v>
      </c>
    </row>
    <row r="488" spans="1:13">
      <c r="A488" s="65">
        <v>481</v>
      </c>
      <c r="B488" s="130" t="s">
        <v>1918</v>
      </c>
      <c r="C488" s="130">
        <v>811.85</v>
      </c>
      <c r="D488" s="125">
        <v>812.5333333333333</v>
      </c>
      <c r="E488" s="125">
        <v>806.31666666666661</v>
      </c>
      <c r="F488" s="125">
        <v>800.7833333333333</v>
      </c>
      <c r="G488" s="125">
        <v>794.56666666666661</v>
      </c>
      <c r="H488" s="125">
        <v>818.06666666666661</v>
      </c>
      <c r="I488" s="125">
        <v>824.2833333333333</v>
      </c>
      <c r="J488" s="125">
        <v>829.81666666666661</v>
      </c>
      <c r="K488" s="130">
        <v>818.75</v>
      </c>
      <c r="L488" s="130">
        <v>807</v>
      </c>
      <c r="M488" s="130">
        <v>1.68387</v>
      </c>
    </row>
    <row r="489" spans="1:13">
      <c r="A489" s="65">
        <v>482</v>
      </c>
      <c r="B489" s="130" t="s">
        <v>225</v>
      </c>
      <c r="C489" s="130">
        <v>171.6</v>
      </c>
      <c r="D489" s="125">
        <v>173.63333333333333</v>
      </c>
      <c r="E489" s="125">
        <v>168.96666666666664</v>
      </c>
      <c r="F489" s="125">
        <v>166.33333333333331</v>
      </c>
      <c r="G489" s="125">
        <v>161.66666666666663</v>
      </c>
      <c r="H489" s="125">
        <v>176.26666666666665</v>
      </c>
      <c r="I489" s="125">
        <v>180.93333333333334</v>
      </c>
      <c r="J489" s="125">
        <v>183.56666666666666</v>
      </c>
      <c r="K489" s="130">
        <v>178.3</v>
      </c>
      <c r="L489" s="130">
        <v>171</v>
      </c>
      <c r="M489" s="130">
        <v>97.689530000000005</v>
      </c>
    </row>
    <row r="490" spans="1:13">
      <c r="A490" s="65">
        <v>483</v>
      </c>
      <c r="B490" s="130" t="s">
        <v>1737</v>
      </c>
      <c r="C490" s="130">
        <v>220.1</v>
      </c>
      <c r="D490" s="125">
        <v>220.5</v>
      </c>
      <c r="E490" s="125">
        <v>217.75</v>
      </c>
      <c r="F490" s="125">
        <v>215.4</v>
      </c>
      <c r="G490" s="125">
        <v>212.65</v>
      </c>
      <c r="H490" s="125">
        <v>222.85</v>
      </c>
      <c r="I490" s="125">
        <v>225.6</v>
      </c>
      <c r="J490" s="125">
        <v>227.95</v>
      </c>
      <c r="K490" s="130">
        <v>223.25</v>
      </c>
      <c r="L490" s="130">
        <v>218.15</v>
      </c>
      <c r="M490" s="130">
        <v>5.4722900000000001</v>
      </c>
    </row>
    <row r="491" spans="1:13">
      <c r="A491" s="65">
        <v>484</v>
      </c>
      <c r="B491" s="130" t="s">
        <v>1743</v>
      </c>
      <c r="C491" s="130">
        <v>1653.95</v>
      </c>
      <c r="D491" s="125">
        <v>1673.6666666666667</v>
      </c>
      <c r="E491" s="125">
        <v>1627.3333333333335</v>
      </c>
      <c r="F491" s="125">
        <v>1600.7166666666667</v>
      </c>
      <c r="G491" s="125">
        <v>1554.3833333333334</v>
      </c>
      <c r="H491" s="125">
        <v>1700.2833333333335</v>
      </c>
      <c r="I491" s="125">
        <v>1746.616666666667</v>
      </c>
      <c r="J491" s="125">
        <v>1773.2333333333336</v>
      </c>
      <c r="K491" s="130">
        <v>1720</v>
      </c>
      <c r="L491" s="130">
        <v>1647.05</v>
      </c>
      <c r="M491" s="130">
        <v>0.29812</v>
      </c>
    </row>
    <row r="492" spans="1:13">
      <c r="A492" s="65">
        <v>485</v>
      </c>
      <c r="B492" s="130" t="s">
        <v>1749</v>
      </c>
      <c r="C492" s="130">
        <v>437.85</v>
      </c>
      <c r="D492" s="125">
        <v>438.34999999999997</v>
      </c>
      <c r="E492" s="125">
        <v>432.79999999999995</v>
      </c>
      <c r="F492" s="125">
        <v>427.75</v>
      </c>
      <c r="G492" s="125">
        <v>422.2</v>
      </c>
      <c r="H492" s="125">
        <v>443.39999999999992</v>
      </c>
      <c r="I492" s="125">
        <v>448.95</v>
      </c>
      <c r="J492" s="125">
        <v>453.99999999999989</v>
      </c>
      <c r="K492" s="130">
        <v>443.9</v>
      </c>
      <c r="L492" s="130">
        <v>433.3</v>
      </c>
      <c r="M492" s="130">
        <v>2.5541999999999998</v>
      </c>
    </row>
    <row r="493" spans="1:13">
      <c r="A493" s="65">
        <v>486</v>
      </c>
      <c r="B493" s="130" t="s">
        <v>161</v>
      </c>
      <c r="C493" s="130">
        <v>618.79999999999995</v>
      </c>
      <c r="D493" s="125">
        <v>621.26666666666654</v>
      </c>
      <c r="E493" s="125">
        <v>612.6333333333331</v>
      </c>
      <c r="F493" s="125">
        <v>606.46666666666658</v>
      </c>
      <c r="G493" s="125">
        <v>597.83333333333314</v>
      </c>
      <c r="H493" s="125">
        <v>627.43333333333305</v>
      </c>
      <c r="I493" s="125">
        <v>636.06666666666649</v>
      </c>
      <c r="J493" s="125">
        <v>642.23333333333301</v>
      </c>
      <c r="K493" s="130">
        <v>629.9</v>
      </c>
      <c r="L493" s="130">
        <v>615.1</v>
      </c>
      <c r="M493" s="130">
        <v>12.25549</v>
      </c>
    </row>
    <row r="494" spans="1:13">
      <c r="A494" s="65">
        <v>487</v>
      </c>
      <c r="B494" s="130" t="s">
        <v>1766</v>
      </c>
      <c r="C494" s="130">
        <v>282.55</v>
      </c>
      <c r="D494" s="125">
        <v>278.53333333333336</v>
      </c>
      <c r="E494" s="125">
        <v>271.51666666666671</v>
      </c>
      <c r="F494" s="125">
        <v>260.48333333333335</v>
      </c>
      <c r="G494" s="125">
        <v>253.4666666666667</v>
      </c>
      <c r="H494" s="125">
        <v>289.56666666666672</v>
      </c>
      <c r="I494" s="125">
        <v>296.58333333333337</v>
      </c>
      <c r="J494" s="125">
        <v>307.61666666666673</v>
      </c>
      <c r="K494" s="130">
        <v>285.55</v>
      </c>
      <c r="L494" s="130">
        <v>267.5</v>
      </c>
      <c r="M494" s="130">
        <v>1.9559500000000001</v>
      </c>
    </row>
    <row r="495" spans="1:13">
      <c r="A495" s="65">
        <v>488</v>
      </c>
      <c r="B495" s="130" t="s">
        <v>1774</v>
      </c>
      <c r="C495" s="130">
        <v>1066.1500000000001</v>
      </c>
      <c r="D495" s="125">
        <v>1072.7166666666667</v>
      </c>
      <c r="E495" s="125">
        <v>1053.4333333333334</v>
      </c>
      <c r="F495" s="125">
        <v>1040.7166666666667</v>
      </c>
      <c r="G495" s="125">
        <v>1021.4333333333334</v>
      </c>
      <c r="H495" s="125">
        <v>1085.4333333333334</v>
      </c>
      <c r="I495" s="125">
        <v>1104.7166666666667</v>
      </c>
      <c r="J495" s="125">
        <v>1117.4333333333334</v>
      </c>
      <c r="K495" s="130">
        <v>1092</v>
      </c>
      <c r="L495" s="130">
        <v>1060</v>
      </c>
      <c r="M495" s="130">
        <v>4.9730000000000003E-2</v>
      </c>
    </row>
    <row r="496" spans="1:13">
      <c r="A496" s="65">
        <v>489</v>
      </c>
      <c r="B496" s="130" t="s">
        <v>1776</v>
      </c>
      <c r="C496" s="130">
        <v>326.35000000000002</v>
      </c>
      <c r="D496" s="125">
        <v>327.40000000000003</v>
      </c>
      <c r="E496" s="125">
        <v>321.80000000000007</v>
      </c>
      <c r="F496" s="125">
        <v>317.25000000000006</v>
      </c>
      <c r="G496" s="125">
        <v>311.65000000000009</v>
      </c>
      <c r="H496" s="125">
        <v>331.95000000000005</v>
      </c>
      <c r="I496" s="125">
        <v>337.55000000000007</v>
      </c>
      <c r="J496" s="125">
        <v>342.1</v>
      </c>
      <c r="K496" s="130">
        <v>333</v>
      </c>
      <c r="L496" s="130">
        <v>322.85000000000002</v>
      </c>
      <c r="M496" s="130">
        <v>0.53657999999999995</v>
      </c>
    </row>
    <row r="497" spans="1:13">
      <c r="A497" s="65">
        <v>490</v>
      </c>
      <c r="B497" s="130" t="s">
        <v>1778</v>
      </c>
      <c r="C497" s="130">
        <v>6500.55</v>
      </c>
      <c r="D497" s="125">
        <v>6478.5166666666664</v>
      </c>
      <c r="E497" s="125">
        <v>6392.0333333333328</v>
      </c>
      <c r="F497" s="125">
        <v>6283.5166666666664</v>
      </c>
      <c r="G497" s="125">
        <v>6197.0333333333328</v>
      </c>
      <c r="H497" s="125">
        <v>6587.0333333333328</v>
      </c>
      <c r="I497" s="125">
        <v>6673.5166666666664</v>
      </c>
      <c r="J497" s="125">
        <v>6782.0333333333328</v>
      </c>
      <c r="K497" s="130">
        <v>6565</v>
      </c>
      <c r="L497" s="130">
        <v>6370</v>
      </c>
      <c r="M497" s="130">
        <v>2.0150000000000001E-2</v>
      </c>
    </row>
    <row r="498" spans="1:13">
      <c r="A498" s="65">
        <v>491</v>
      </c>
      <c r="B498" s="130" t="s">
        <v>1784</v>
      </c>
      <c r="C498" s="130">
        <v>119.85</v>
      </c>
      <c r="D498" s="125">
        <v>121.14999999999999</v>
      </c>
      <c r="E498" s="125">
        <v>117.79999999999998</v>
      </c>
      <c r="F498" s="125">
        <v>115.74999999999999</v>
      </c>
      <c r="G498" s="125">
        <v>112.39999999999998</v>
      </c>
      <c r="H498" s="125">
        <v>123.19999999999999</v>
      </c>
      <c r="I498" s="125">
        <v>126.54999999999998</v>
      </c>
      <c r="J498" s="125">
        <v>128.6</v>
      </c>
      <c r="K498" s="130">
        <v>124.5</v>
      </c>
      <c r="L498" s="130">
        <v>119.1</v>
      </c>
      <c r="M498" s="130">
        <v>5.3027600000000001</v>
      </c>
    </row>
    <row r="499" spans="1:13">
      <c r="A499" s="65">
        <v>492</v>
      </c>
      <c r="B499" s="130" t="s">
        <v>1788</v>
      </c>
      <c r="C499" s="130">
        <v>64.5</v>
      </c>
      <c r="D499" s="125">
        <v>64.416666666666671</v>
      </c>
      <c r="E499" s="125">
        <v>63.083333333333343</v>
      </c>
      <c r="F499" s="125">
        <v>61.666666666666671</v>
      </c>
      <c r="G499" s="125">
        <v>60.333333333333343</v>
      </c>
      <c r="H499" s="125">
        <v>65.833333333333343</v>
      </c>
      <c r="I499" s="125">
        <v>67.166666666666686</v>
      </c>
      <c r="J499" s="125">
        <v>68.583333333333343</v>
      </c>
      <c r="K499" s="130">
        <v>65.75</v>
      </c>
      <c r="L499" s="130">
        <v>63</v>
      </c>
      <c r="M499" s="130">
        <v>8.1790000000000003</v>
      </c>
    </row>
    <row r="500" spans="1:13">
      <c r="A500" s="65">
        <v>493</v>
      </c>
      <c r="B500" s="130" t="s">
        <v>1794</v>
      </c>
      <c r="C500" s="130">
        <v>1594.15</v>
      </c>
      <c r="D500" s="125">
        <v>1594.7166666666665</v>
      </c>
      <c r="E500" s="125">
        <v>1579.4333333333329</v>
      </c>
      <c r="F500" s="125">
        <v>1564.7166666666665</v>
      </c>
      <c r="G500" s="125">
        <v>1549.4333333333329</v>
      </c>
      <c r="H500" s="125">
        <v>1609.4333333333329</v>
      </c>
      <c r="I500" s="125">
        <v>1624.7166666666662</v>
      </c>
      <c r="J500" s="125">
        <v>1639.4333333333329</v>
      </c>
      <c r="K500" s="130">
        <v>1610</v>
      </c>
      <c r="L500" s="130">
        <v>1580</v>
      </c>
      <c r="M500" s="130">
        <v>0.41115000000000002</v>
      </c>
    </row>
    <row r="501" spans="1:13">
      <c r="A501" s="65">
        <v>494</v>
      </c>
      <c r="B501" s="130" t="s">
        <v>162</v>
      </c>
      <c r="C501" s="130">
        <v>257.89999999999998</v>
      </c>
      <c r="D501" s="125">
        <v>259.90000000000003</v>
      </c>
      <c r="E501" s="125">
        <v>254.20000000000005</v>
      </c>
      <c r="F501" s="125">
        <v>250.5</v>
      </c>
      <c r="G501" s="125">
        <v>244.8</v>
      </c>
      <c r="H501" s="125">
        <v>263.60000000000008</v>
      </c>
      <c r="I501" s="125">
        <v>269.3</v>
      </c>
      <c r="J501" s="125">
        <v>273.00000000000011</v>
      </c>
      <c r="K501" s="130">
        <v>265.60000000000002</v>
      </c>
      <c r="L501" s="130">
        <v>256.2</v>
      </c>
      <c r="M501" s="130">
        <v>72.197230000000005</v>
      </c>
    </row>
    <row r="502" spans="1:13">
      <c r="A502" s="65">
        <v>495</v>
      </c>
      <c r="B502" s="130" t="s">
        <v>163</v>
      </c>
      <c r="C502" s="130">
        <v>427</v>
      </c>
      <c r="D502" s="125">
        <v>432.18333333333334</v>
      </c>
      <c r="E502" s="125">
        <v>420.36666666666667</v>
      </c>
      <c r="F502" s="125">
        <v>413.73333333333335</v>
      </c>
      <c r="G502" s="125">
        <v>401.91666666666669</v>
      </c>
      <c r="H502" s="125">
        <v>438.81666666666666</v>
      </c>
      <c r="I502" s="125">
        <v>450.63333333333338</v>
      </c>
      <c r="J502" s="125">
        <v>457.26666666666665</v>
      </c>
      <c r="K502" s="130">
        <v>444</v>
      </c>
      <c r="L502" s="130">
        <v>425.55</v>
      </c>
      <c r="M502" s="130">
        <v>12.4115</v>
      </c>
    </row>
    <row r="503" spans="1:13">
      <c r="A503" s="65">
        <v>496</v>
      </c>
      <c r="B503" s="130" t="s">
        <v>164</v>
      </c>
      <c r="C503" s="130">
        <v>244.3</v>
      </c>
      <c r="D503" s="125">
        <v>241.5333333333333</v>
      </c>
      <c r="E503" s="125">
        <v>235.46666666666661</v>
      </c>
      <c r="F503" s="125">
        <v>226.6333333333333</v>
      </c>
      <c r="G503" s="125">
        <v>220.56666666666661</v>
      </c>
      <c r="H503" s="125">
        <v>250.36666666666662</v>
      </c>
      <c r="I503" s="125">
        <v>256.43333333333334</v>
      </c>
      <c r="J503" s="125">
        <v>265.26666666666665</v>
      </c>
      <c r="K503" s="130">
        <v>247.6</v>
      </c>
      <c r="L503" s="130">
        <v>232.7</v>
      </c>
      <c r="M503" s="130">
        <v>588.83298000000002</v>
      </c>
    </row>
    <row r="504" spans="1:13">
      <c r="A504" s="65">
        <v>497</v>
      </c>
      <c r="B504" s="130" t="s">
        <v>165</v>
      </c>
      <c r="C504" s="130">
        <v>448.8</v>
      </c>
      <c r="D504" s="125">
        <v>452.59999999999997</v>
      </c>
      <c r="E504" s="125">
        <v>442.69999999999993</v>
      </c>
      <c r="F504" s="125">
        <v>436.59999999999997</v>
      </c>
      <c r="G504" s="125">
        <v>426.69999999999993</v>
      </c>
      <c r="H504" s="125">
        <v>458.69999999999993</v>
      </c>
      <c r="I504" s="125">
        <v>468.59999999999991</v>
      </c>
      <c r="J504" s="125">
        <v>474.69999999999993</v>
      </c>
      <c r="K504" s="130">
        <v>462.5</v>
      </c>
      <c r="L504" s="130">
        <v>446.5</v>
      </c>
      <c r="M504" s="130">
        <v>40.920920000000002</v>
      </c>
    </row>
    <row r="505" spans="1:13">
      <c r="A505" s="65">
        <v>498</v>
      </c>
      <c r="B505" s="130" t="s">
        <v>1807</v>
      </c>
      <c r="C505" s="130">
        <v>30.65</v>
      </c>
      <c r="D505" s="125">
        <v>30.899999999999995</v>
      </c>
      <c r="E505" s="125">
        <v>29.749999999999993</v>
      </c>
      <c r="F505" s="125">
        <v>28.849999999999998</v>
      </c>
      <c r="G505" s="125">
        <v>27.699999999999996</v>
      </c>
      <c r="H505" s="125">
        <v>31.79999999999999</v>
      </c>
      <c r="I505" s="125">
        <v>32.949999999999989</v>
      </c>
      <c r="J505" s="125">
        <v>33.849999999999987</v>
      </c>
      <c r="K505" s="130">
        <v>32.049999999999997</v>
      </c>
      <c r="L505" s="130">
        <v>30</v>
      </c>
      <c r="M505" s="130">
        <v>1.34623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74"/>
  <sheetViews>
    <sheetView zoomScale="85" zoomScaleNormal="85" workbookViewId="0">
      <pane ySplit="9" topLeftCell="A10" activePane="bottomLeft" state="frozen"/>
      <selection pane="bottomLeft" activeCell="D31" sqref="D31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3"/>
      <c r="B5" s="493"/>
      <c r="C5" s="494"/>
      <c r="D5" s="49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495" t="s">
        <v>222</v>
      </c>
      <c r="C7" s="495"/>
      <c r="D7" s="48">
        <f>Main!B10</f>
        <v>43538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43537</v>
      </c>
      <c r="B10" s="137">
        <v>540024</v>
      </c>
      <c r="C10" s="137" t="s">
        <v>3647</v>
      </c>
      <c r="D10" s="137" t="s">
        <v>3694</v>
      </c>
      <c r="E10" s="137" t="s">
        <v>3174</v>
      </c>
      <c r="F10" s="138">
        <v>60000</v>
      </c>
      <c r="G10" s="137">
        <v>6.85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43537</v>
      </c>
      <c r="B11" s="137">
        <v>540024</v>
      </c>
      <c r="C11" s="137" t="s">
        <v>3647</v>
      </c>
      <c r="D11" s="137" t="s">
        <v>3695</v>
      </c>
      <c r="E11" s="137" t="s">
        <v>250</v>
      </c>
      <c r="F11" s="138">
        <v>250000</v>
      </c>
      <c r="G11" s="137">
        <v>6.87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43537</v>
      </c>
      <c r="B12" s="137">
        <v>540024</v>
      </c>
      <c r="C12" s="137" t="s">
        <v>3647</v>
      </c>
      <c r="D12" s="137" t="s">
        <v>3648</v>
      </c>
      <c r="E12" s="137" t="s">
        <v>3174</v>
      </c>
      <c r="F12" s="137">
        <v>300000</v>
      </c>
      <c r="G12" s="137">
        <v>6.87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43537</v>
      </c>
      <c r="B13" s="137">
        <v>537766</v>
      </c>
      <c r="C13" s="137" t="s">
        <v>3487</v>
      </c>
      <c r="D13" s="137" t="s">
        <v>3565</v>
      </c>
      <c r="E13" s="137" t="s">
        <v>250</v>
      </c>
      <c r="F13" s="137">
        <v>337656</v>
      </c>
      <c r="G13" s="137">
        <v>40.450000000000003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43537</v>
      </c>
      <c r="B14" s="137">
        <v>537766</v>
      </c>
      <c r="C14" s="137" t="s">
        <v>3487</v>
      </c>
      <c r="D14" s="137" t="s">
        <v>3565</v>
      </c>
      <c r="E14" s="137" t="s">
        <v>3174</v>
      </c>
      <c r="F14" s="137">
        <v>337656</v>
      </c>
      <c r="G14" s="137">
        <v>40.03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43537</v>
      </c>
      <c r="B15" s="137">
        <v>540081</v>
      </c>
      <c r="C15" s="137" t="s">
        <v>3649</v>
      </c>
      <c r="D15" s="137" t="s">
        <v>3650</v>
      </c>
      <c r="E15" s="137" t="s">
        <v>3174</v>
      </c>
      <c r="F15" s="137">
        <v>74930</v>
      </c>
      <c r="G15" s="137">
        <v>1.33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43537</v>
      </c>
      <c r="B16" s="137">
        <v>590018</v>
      </c>
      <c r="C16" s="137" t="s">
        <v>3696</v>
      </c>
      <c r="D16" s="137" t="s">
        <v>3697</v>
      </c>
      <c r="E16" s="137" t="s">
        <v>250</v>
      </c>
      <c r="F16" s="137">
        <v>27500</v>
      </c>
      <c r="G16" s="137">
        <v>40.270000000000003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43537</v>
      </c>
      <c r="B17" s="137">
        <v>541304</v>
      </c>
      <c r="C17" s="137" t="s">
        <v>3698</v>
      </c>
      <c r="D17" s="137" t="s">
        <v>3699</v>
      </c>
      <c r="E17" s="137" t="s">
        <v>250</v>
      </c>
      <c r="F17" s="137">
        <v>36000</v>
      </c>
      <c r="G17" s="137">
        <v>82.5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43537</v>
      </c>
      <c r="B18" s="137">
        <v>507598</v>
      </c>
      <c r="C18" s="137" t="s">
        <v>3700</v>
      </c>
      <c r="D18" s="137" t="s">
        <v>3701</v>
      </c>
      <c r="E18" s="137" t="s">
        <v>250</v>
      </c>
      <c r="F18" s="137">
        <v>29159</v>
      </c>
      <c r="G18" s="137">
        <v>43.06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43537</v>
      </c>
      <c r="B19" s="137">
        <v>507598</v>
      </c>
      <c r="C19" s="137" t="s">
        <v>3700</v>
      </c>
      <c r="D19" s="137" t="s">
        <v>3702</v>
      </c>
      <c r="E19" s="137" t="s">
        <v>3174</v>
      </c>
      <c r="F19" s="137">
        <v>29159</v>
      </c>
      <c r="G19" s="137">
        <v>43.06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43537</v>
      </c>
      <c r="B20" s="137">
        <v>590075</v>
      </c>
      <c r="C20" s="137" t="s">
        <v>1067</v>
      </c>
      <c r="D20" s="137" t="s">
        <v>3565</v>
      </c>
      <c r="E20" s="137" t="s">
        <v>250</v>
      </c>
      <c r="F20" s="137">
        <v>297242</v>
      </c>
      <c r="G20" s="137">
        <v>55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43537</v>
      </c>
      <c r="B21" s="137">
        <v>590075</v>
      </c>
      <c r="C21" s="137" t="s">
        <v>1067</v>
      </c>
      <c r="D21" s="137" t="s">
        <v>3565</v>
      </c>
      <c r="E21" s="137" t="s">
        <v>3174</v>
      </c>
      <c r="F21" s="137">
        <v>297242</v>
      </c>
      <c r="G21" s="137">
        <v>48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43537</v>
      </c>
      <c r="B22" s="137">
        <v>590075</v>
      </c>
      <c r="C22" s="137" t="s">
        <v>1067</v>
      </c>
      <c r="D22" s="137" t="s">
        <v>3703</v>
      </c>
      <c r="E22" s="137" t="s">
        <v>250</v>
      </c>
      <c r="F22" s="137">
        <v>300000</v>
      </c>
      <c r="G22" s="137">
        <v>48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43537</v>
      </c>
      <c r="B23" s="137">
        <v>590075</v>
      </c>
      <c r="C23" s="137" t="s">
        <v>1067</v>
      </c>
      <c r="D23" s="137" t="s">
        <v>3703</v>
      </c>
      <c r="E23" s="137" t="s">
        <v>3174</v>
      </c>
      <c r="F23" s="138">
        <v>300000</v>
      </c>
      <c r="G23" s="137">
        <v>54.96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43537</v>
      </c>
      <c r="B24" s="137">
        <v>542503</v>
      </c>
      <c r="C24" s="137" t="s">
        <v>3651</v>
      </c>
      <c r="D24" s="137" t="s">
        <v>3704</v>
      </c>
      <c r="E24" s="137" t="s">
        <v>250</v>
      </c>
      <c r="F24" s="138">
        <v>292000</v>
      </c>
      <c r="G24" s="137">
        <v>33.69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43537</v>
      </c>
      <c r="B25" s="137">
        <v>542503</v>
      </c>
      <c r="C25" s="137" t="s">
        <v>3651</v>
      </c>
      <c r="D25" s="137" t="s">
        <v>3705</v>
      </c>
      <c r="E25" s="137" t="s">
        <v>250</v>
      </c>
      <c r="F25" s="138">
        <v>100000</v>
      </c>
      <c r="G25" s="137">
        <v>33.33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43537</v>
      </c>
      <c r="B26" s="137">
        <v>542503</v>
      </c>
      <c r="C26" s="137" t="s">
        <v>3651</v>
      </c>
      <c r="D26" s="137" t="s">
        <v>3706</v>
      </c>
      <c r="E26" s="137" t="s">
        <v>250</v>
      </c>
      <c r="F26" s="138">
        <v>100000</v>
      </c>
      <c r="G26" s="137">
        <v>33.369999999999997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43537</v>
      </c>
      <c r="B27" s="137">
        <v>542503</v>
      </c>
      <c r="C27" s="137" t="s">
        <v>3651</v>
      </c>
      <c r="D27" s="137" t="s">
        <v>3652</v>
      </c>
      <c r="E27" s="137" t="s">
        <v>250</v>
      </c>
      <c r="F27" s="138">
        <v>144000</v>
      </c>
      <c r="G27" s="137">
        <v>33.5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43537</v>
      </c>
      <c r="B28" s="137">
        <v>540730</v>
      </c>
      <c r="C28" s="137" t="s">
        <v>3707</v>
      </c>
      <c r="D28" s="137" t="s">
        <v>3708</v>
      </c>
      <c r="E28" s="137" t="s">
        <v>3174</v>
      </c>
      <c r="F28" s="138">
        <v>54000</v>
      </c>
      <c r="G28" s="137">
        <v>74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43537</v>
      </c>
      <c r="B29" s="137">
        <v>538668</v>
      </c>
      <c r="C29" s="137" t="s">
        <v>3709</v>
      </c>
      <c r="D29" s="137" t="s">
        <v>3710</v>
      </c>
      <c r="E29" s="137" t="s">
        <v>250</v>
      </c>
      <c r="F29" s="138">
        <v>28000</v>
      </c>
      <c r="G29" s="137">
        <v>33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43537</v>
      </c>
      <c r="B30" s="137">
        <v>538668</v>
      </c>
      <c r="C30" s="137" t="s">
        <v>3709</v>
      </c>
      <c r="D30" s="137" t="s">
        <v>3711</v>
      </c>
      <c r="E30" s="137" t="s">
        <v>3174</v>
      </c>
      <c r="F30" s="138">
        <v>20000</v>
      </c>
      <c r="G30" s="137">
        <v>24.79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43537</v>
      </c>
      <c r="B31" s="137">
        <v>538668</v>
      </c>
      <c r="C31" s="137" t="s">
        <v>3709</v>
      </c>
      <c r="D31" s="137" t="s">
        <v>3712</v>
      </c>
      <c r="E31" s="137" t="s">
        <v>250</v>
      </c>
      <c r="F31" s="138">
        <v>28000</v>
      </c>
      <c r="G31" s="137">
        <v>31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43537</v>
      </c>
      <c r="B32" s="137">
        <v>538668</v>
      </c>
      <c r="C32" s="137" t="s">
        <v>3709</v>
      </c>
      <c r="D32" s="137" t="s">
        <v>3713</v>
      </c>
      <c r="E32" s="137" t="s">
        <v>3174</v>
      </c>
      <c r="F32" s="138">
        <v>56000</v>
      </c>
      <c r="G32" s="137">
        <v>32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43537</v>
      </c>
      <c r="B33" s="137">
        <v>540243</v>
      </c>
      <c r="C33" s="137" t="s">
        <v>3714</v>
      </c>
      <c r="D33" s="137" t="s">
        <v>3715</v>
      </c>
      <c r="E33" s="137" t="s">
        <v>250</v>
      </c>
      <c r="F33" s="138">
        <v>11321</v>
      </c>
      <c r="G33" s="137">
        <v>41.87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43537</v>
      </c>
      <c r="B34" s="137">
        <v>540243</v>
      </c>
      <c r="C34" s="137" t="s">
        <v>3714</v>
      </c>
      <c r="D34" s="137" t="s">
        <v>3715</v>
      </c>
      <c r="E34" s="137" t="s">
        <v>3174</v>
      </c>
      <c r="F34" s="138">
        <v>250</v>
      </c>
      <c r="G34" s="137">
        <v>41.9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43537</v>
      </c>
      <c r="B35" s="137">
        <v>526905</v>
      </c>
      <c r="C35" s="137" t="s">
        <v>3716</v>
      </c>
      <c r="D35" s="137" t="s">
        <v>3654</v>
      </c>
      <c r="E35" s="137" t="s">
        <v>3174</v>
      </c>
      <c r="F35" s="138">
        <v>43000</v>
      </c>
      <c r="G35" s="137">
        <v>89.5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43537</v>
      </c>
      <c r="B36" s="137">
        <v>526905</v>
      </c>
      <c r="C36" s="137" t="s">
        <v>3716</v>
      </c>
      <c r="D36" s="137" t="s">
        <v>3717</v>
      </c>
      <c r="E36" s="137" t="s">
        <v>250</v>
      </c>
      <c r="F36" s="138">
        <v>43000</v>
      </c>
      <c r="G36" s="137">
        <v>89.5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43537</v>
      </c>
      <c r="B37" s="137">
        <v>541444</v>
      </c>
      <c r="C37" s="137" t="s">
        <v>3653</v>
      </c>
      <c r="D37" s="137" t="s">
        <v>3718</v>
      </c>
      <c r="E37" s="137" t="s">
        <v>250</v>
      </c>
      <c r="F37" s="137">
        <v>104000</v>
      </c>
      <c r="G37" s="137">
        <v>30.66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43537</v>
      </c>
      <c r="B38" s="137">
        <v>517258</v>
      </c>
      <c r="C38" s="137" t="s">
        <v>3719</v>
      </c>
      <c r="D38" s="137" t="s">
        <v>3720</v>
      </c>
      <c r="E38" s="137" t="s">
        <v>250</v>
      </c>
      <c r="F38" s="137">
        <v>80000</v>
      </c>
      <c r="G38" s="137">
        <v>31.55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43537</v>
      </c>
      <c r="B39" s="137">
        <v>517258</v>
      </c>
      <c r="C39" s="137" t="s">
        <v>3719</v>
      </c>
      <c r="D39" s="137" t="s">
        <v>3721</v>
      </c>
      <c r="E39" s="137" t="s">
        <v>3174</v>
      </c>
      <c r="F39" s="137">
        <v>78900</v>
      </c>
      <c r="G39" s="137">
        <v>31.55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43537</v>
      </c>
      <c r="B40" s="137">
        <v>540404</v>
      </c>
      <c r="C40" s="137" t="s">
        <v>3722</v>
      </c>
      <c r="D40" s="137" t="s">
        <v>3723</v>
      </c>
      <c r="E40" s="137" t="s">
        <v>3174</v>
      </c>
      <c r="F40" s="137">
        <v>49000</v>
      </c>
      <c r="G40" s="137">
        <v>100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43537</v>
      </c>
      <c r="B41" s="137">
        <v>540404</v>
      </c>
      <c r="C41" s="137" t="s">
        <v>3722</v>
      </c>
      <c r="D41" s="137" t="s">
        <v>3724</v>
      </c>
      <c r="E41" s="137" t="s">
        <v>3174</v>
      </c>
      <c r="F41" s="137">
        <v>50000</v>
      </c>
      <c r="G41" s="137">
        <v>100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43537</v>
      </c>
      <c r="B42" s="137">
        <v>540404</v>
      </c>
      <c r="C42" s="137" t="s">
        <v>3722</v>
      </c>
      <c r="D42" s="137" t="s">
        <v>3725</v>
      </c>
      <c r="E42" s="137" t="s">
        <v>250</v>
      </c>
      <c r="F42" s="137">
        <v>99000</v>
      </c>
      <c r="G42" s="137">
        <v>100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43537</v>
      </c>
      <c r="B43" s="137">
        <v>511557</v>
      </c>
      <c r="C43" s="137" t="s">
        <v>3470</v>
      </c>
      <c r="D43" s="137" t="s">
        <v>3726</v>
      </c>
      <c r="E43" s="137" t="s">
        <v>3174</v>
      </c>
      <c r="F43" s="137">
        <v>44100</v>
      </c>
      <c r="G43" s="137">
        <v>296.10000000000002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43537</v>
      </c>
      <c r="B44" s="137">
        <v>511557</v>
      </c>
      <c r="C44" s="137" t="s">
        <v>3470</v>
      </c>
      <c r="D44" s="137" t="s">
        <v>3469</v>
      </c>
      <c r="E44" s="137" t="s">
        <v>250</v>
      </c>
      <c r="F44" s="137">
        <v>111589</v>
      </c>
      <c r="G44" s="137">
        <v>295.89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43537</v>
      </c>
      <c r="B45" s="137">
        <v>511557</v>
      </c>
      <c r="C45" s="137" t="s">
        <v>3470</v>
      </c>
      <c r="D45" s="137" t="s">
        <v>3469</v>
      </c>
      <c r="E45" s="137" t="s">
        <v>3174</v>
      </c>
      <c r="F45" s="137">
        <v>113135</v>
      </c>
      <c r="G45" s="137">
        <v>295.57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43537</v>
      </c>
      <c r="B46" s="137">
        <v>531869</v>
      </c>
      <c r="C46" s="137" t="s">
        <v>3727</v>
      </c>
      <c r="D46" s="137" t="s">
        <v>3566</v>
      </c>
      <c r="E46" s="137" t="s">
        <v>250</v>
      </c>
      <c r="F46" s="137">
        <v>1048</v>
      </c>
      <c r="G46" s="137">
        <v>22.75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43537</v>
      </c>
      <c r="B47" s="137">
        <v>531869</v>
      </c>
      <c r="C47" s="137" t="s">
        <v>3727</v>
      </c>
      <c r="D47" s="137" t="s">
        <v>3566</v>
      </c>
      <c r="E47" s="137" t="s">
        <v>3174</v>
      </c>
      <c r="F47" s="137">
        <v>141048</v>
      </c>
      <c r="G47" s="137">
        <v>22.95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43537</v>
      </c>
      <c r="B48" s="137">
        <v>531869</v>
      </c>
      <c r="C48" s="137" t="s">
        <v>3727</v>
      </c>
      <c r="D48" s="137" t="s">
        <v>3728</v>
      </c>
      <c r="E48" s="137" t="s">
        <v>250</v>
      </c>
      <c r="F48" s="137">
        <v>54926</v>
      </c>
      <c r="G48" s="137">
        <v>22.81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43537</v>
      </c>
      <c r="B49" s="137">
        <v>531869</v>
      </c>
      <c r="C49" s="137" t="s">
        <v>3727</v>
      </c>
      <c r="D49" s="137" t="s">
        <v>3729</v>
      </c>
      <c r="E49" s="137" t="s">
        <v>3174</v>
      </c>
      <c r="F49" s="137">
        <v>97447</v>
      </c>
      <c r="G49" s="137">
        <v>23.18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43537</v>
      </c>
      <c r="B50" s="137">
        <v>531869</v>
      </c>
      <c r="C50" s="137" t="s">
        <v>3727</v>
      </c>
      <c r="D50" s="137" t="s">
        <v>3728</v>
      </c>
      <c r="E50" s="137" t="s">
        <v>3174</v>
      </c>
      <c r="F50" s="137">
        <v>104926</v>
      </c>
      <c r="G50" s="137">
        <v>23.6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43537</v>
      </c>
      <c r="B51" s="137">
        <v>539660</v>
      </c>
      <c r="C51" s="137" t="s">
        <v>3655</v>
      </c>
      <c r="D51" s="137" t="s">
        <v>3730</v>
      </c>
      <c r="E51" s="137" t="s">
        <v>3174</v>
      </c>
      <c r="F51" s="137">
        <v>40000</v>
      </c>
      <c r="G51" s="137">
        <v>27.7</v>
      </c>
      <c r="H51" s="137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43537</v>
      </c>
      <c r="B52" s="137">
        <v>506906</v>
      </c>
      <c r="C52" s="137" t="s">
        <v>3731</v>
      </c>
      <c r="D52" s="137" t="s">
        <v>3732</v>
      </c>
      <c r="E52" s="137" t="s">
        <v>250</v>
      </c>
      <c r="F52" s="137">
        <v>55793</v>
      </c>
      <c r="G52" s="137">
        <v>7.09</v>
      </c>
      <c r="H52" s="137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43537</v>
      </c>
      <c r="B53" s="137">
        <v>506906</v>
      </c>
      <c r="C53" s="137" t="s">
        <v>3731</v>
      </c>
      <c r="D53" s="137" t="s">
        <v>3732</v>
      </c>
      <c r="E53" s="137" t="s">
        <v>3174</v>
      </c>
      <c r="F53" s="137">
        <v>103500</v>
      </c>
      <c r="G53" s="137">
        <v>7.04</v>
      </c>
      <c r="H53" s="137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43537</v>
      </c>
      <c r="B54" s="137">
        <v>539520</v>
      </c>
      <c r="C54" s="137" t="s">
        <v>3394</v>
      </c>
      <c r="D54" s="137" t="s">
        <v>3602</v>
      </c>
      <c r="E54" s="137" t="s">
        <v>250</v>
      </c>
      <c r="F54" s="137">
        <v>16645</v>
      </c>
      <c r="G54" s="137">
        <v>19.190000000000001</v>
      </c>
      <c r="H54" s="137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43537</v>
      </c>
      <c r="B55" s="137">
        <v>539520</v>
      </c>
      <c r="C55" s="137" t="s">
        <v>3394</v>
      </c>
      <c r="D55" s="137" t="s">
        <v>3602</v>
      </c>
      <c r="E55" s="137" t="s">
        <v>3174</v>
      </c>
      <c r="F55" s="137">
        <v>41771</v>
      </c>
      <c r="G55" s="137">
        <v>19.29</v>
      </c>
      <c r="H55" s="137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43537</v>
      </c>
      <c r="B56" s="137">
        <v>539520</v>
      </c>
      <c r="C56" s="137" t="s">
        <v>3394</v>
      </c>
      <c r="D56" s="137" t="s">
        <v>3733</v>
      </c>
      <c r="E56" s="137" t="s">
        <v>250</v>
      </c>
      <c r="F56" s="137">
        <v>22010</v>
      </c>
      <c r="G56" s="137">
        <v>19.38</v>
      </c>
      <c r="H56" s="137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43537</v>
      </c>
      <c r="B57" s="137">
        <v>539520</v>
      </c>
      <c r="C57" s="137" t="s">
        <v>3394</v>
      </c>
      <c r="D57" s="137" t="s">
        <v>3733</v>
      </c>
      <c r="E57" s="137" t="s">
        <v>3174</v>
      </c>
      <c r="F57" s="137">
        <v>19123</v>
      </c>
      <c r="G57" s="137">
        <v>19.77</v>
      </c>
      <c r="H57" s="137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43537</v>
      </c>
      <c r="B58" s="137">
        <v>539520</v>
      </c>
      <c r="C58" s="137" t="s">
        <v>3394</v>
      </c>
      <c r="D58" s="137" t="s">
        <v>3734</v>
      </c>
      <c r="E58" s="137" t="s">
        <v>3174</v>
      </c>
      <c r="F58" s="137">
        <v>29900</v>
      </c>
      <c r="G58" s="137">
        <v>19.25</v>
      </c>
      <c r="H58" s="137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43537</v>
      </c>
      <c r="B59" s="137">
        <v>539520</v>
      </c>
      <c r="C59" s="137" t="s">
        <v>3394</v>
      </c>
      <c r="D59" s="137" t="s">
        <v>3735</v>
      </c>
      <c r="E59" s="137" t="s">
        <v>250</v>
      </c>
      <c r="F59" s="137">
        <v>20000</v>
      </c>
      <c r="G59" s="137">
        <v>19.79</v>
      </c>
      <c r="H59" s="137" t="s">
        <v>251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43537</v>
      </c>
      <c r="B60" s="137">
        <v>539520</v>
      </c>
      <c r="C60" s="137" t="s">
        <v>3394</v>
      </c>
      <c r="D60" s="137" t="s">
        <v>3567</v>
      </c>
      <c r="E60" s="137" t="s">
        <v>250</v>
      </c>
      <c r="F60" s="137">
        <v>15000</v>
      </c>
      <c r="G60" s="137">
        <v>19.25</v>
      </c>
      <c r="H60" s="137" t="s">
        <v>251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43537</v>
      </c>
      <c r="B61" s="137">
        <v>539520</v>
      </c>
      <c r="C61" s="137" t="s">
        <v>3394</v>
      </c>
      <c r="D61" s="137" t="s">
        <v>3567</v>
      </c>
      <c r="E61" s="137" t="s">
        <v>3174</v>
      </c>
      <c r="F61" s="137">
        <v>32418</v>
      </c>
      <c r="G61" s="137">
        <v>19.850000000000001</v>
      </c>
      <c r="H61" s="137" t="s">
        <v>251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43537</v>
      </c>
      <c r="B62" s="137">
        <v>540147</v>
      </c>
      <c r="C62" s="137" t="s">
        <v>3736</v>
      </c>
      <c r="D62" s="137" t="s">
        <v>3737</v>
      </c>
      <c r="E62" s="137" t="s">
        <v>250</v>
      </c>
      <c r="F62" s="137">
        <v>96000</v>
      </c>
      <c r="G62" s="137">
        <v>29.98</v>
      </c>
      <c r="H62" s="137" t="s">
        <v>251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43537</v>
      </c>
      <c r="B63" s="137">
        <v>540147</v>
      </c>
      <c r="C63" s="137" t="s">
        <v>3736</v>
      </c>
      <c r="D63" s="137" t="s">
        <v>3738</v>
      </c>
      <c r="E63" s="137" t="s">
        <v>3174</v>
      </c>
      <c r="F63" s="137">
        <v>86400</v>
      </c>
      <c r="G63" s="137">
        <v>30</v>
      </c>
      <c r="H63" s="137" t="s">
        <v>251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43537</v>
      </c>
      <c r="B64" s="137">
        <v>540693</v>
      </c>
      <c r="C64" s="137" t="s">
        <v>3739</v>
      </c>
      <c r="D64" s="137" t="s">
        <v>3740</v>
      </c>
      <c r="E64" s="137" t="s">
        <v>250</v>
      </c>
      <c r="F64" s="137">
        <v>28000</v>
      </c>
      <c r="G64" s="137">
        <v>47.29</v>
      </c>
      <c r="H64" s="137" t="s">
        <v>251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43537</v>
      </c>
      <c r="B65" s="137">
        <v>540084</v>
      </c>
      <c r="C65" s="137" t="s">
        <v>3617</v>
      </c>
      <c r="D65" s="137" t="s">
        <v>3654</v>
      </c>
      <c r="E65" s="137" t="s">
        <v>250</v>
      </c>
      <c r="F65" s="137">
        <v>150000</v>
      </c>
      <c r="G65" s="137">
        <v>18.350000000000001</v>
      </c>
      <c r="H65" s="137" t="s">
        <v>251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43537</v>
      </c>
      <c r="B66" s="137">
        <v>540084</v>
      </c>
      <c r="C66" s="137" t="s">
        <v>3617</v>
      </c>
      <c r="D66" s="137" t="s">
        <v>3712</v>
      </c>
      <c r="E66" s="137" t="s">
        <v>250</v>
      </c>
      <c r="F66" s="137">
        <v>150000</v>
      </c>
      <c r="G66" s="137">
        <v>18</v>
      </c>
      <c r="H66" s="137" t="s">
        <v>251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43537</v>
      </c>
      <c r="B67" s="137">
        <v>540084</v>
      </c>
      <c r="C67" s="137" t="s">
        <v>3617</v>
      </c>
      <c r="D67" s="137" t="s">
        <v>3712</v>
      </c>
      <c r="E67" s="137" t="s">
        <v>3174</v>
      </c>
      <c r="F67" s="137">
        <v>70000</v>
      </c>
      <c r="G67" s="137">
        <v>17.989999999999998</v>
      </c>
      <c r="H67" s="137" t="s">
        <v>251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43537</v>
      </c>
      <c r="B68" s="137">
        <v>540084</v>
      </c>
      <c r="C68" s="137" t="s">
        <v>3617</v>
      </c>
      <c r="D68" s="137" t="s">
        <v>3741</v>
      </c>
      <c r="E68" s="137" t="s">
        <v>3174</v>
      </c>
      <c r="F68" s="137">
        <v>100000</v>
      </c>
      <c r="G68" s="137">
        <v>18.04</v>
      </c>
      <c r="H68" s="137" t="s">
        <v>251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43537</v>
      </c>
      <c r="B69" s="137">
        <v>530883</v>
      </c>
      <c r="C69" s="137" t="s">
        <v>3742</v>
      </c>
      <c r="D69" s="137" t="s">
        <v>3743</v>
      </c>
      <c r="E69" s="137" t="s">
        <v>250</v>
      </c>
      <c r="F69" s="137">
        <v>214219</v>
      </c>
      <c r="G69" s="137">
        <v>25.39</v>
      </c>
      <c r="H69" s="137" t="s">
        <v>251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43537</v>
      </c>
      <c r="B70" s="137">
        <v>539835</v>
      </c>
      <c r="C70" s="137" t="s">
        <v>3568</v>
      </c>
      <c r="D70" s="137" t="s">
        <v>3657</v>
      </c>
      <c r="E70" s="137" t="s">
        <v>250</v>
      </c>
      <c r="F70" s="137">
        <v>24220</v>
      </c>
      <c r="G70" s="137">
        <v>15.35</v>
      </c>
      <c r="H70" s="137" t="s">
        <v>251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43537</v>
      </c>
      <c r="B71" s="137">
        <v>539835</v>
      </c>
      <c r="C71" s="137" t="s">
        <v>3568</v>
      </c>
      <c r="D71" s="137" t="s">
        <v>3744</v>
      </c>
      <c r="E71" s="137" t="s">
        <v>3174</v>
      </c>
      <c r="F71" s="137">
        <v>19700</v>
      </c>
      <c r="G71" s="137">
        <v>15.35</v>
      </c>
      <c r="H71" s="137" t="s">
        <v>251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43537</v>
      </c>
      <c r="B72" s="137">
        <v>540332</v>
      </c>
      <c r="C72" s="137" t="s">
        <v>3745</v>
      </c>
      <c r="D72" s="137" t="s">
        <v>3746</v>
      </c>
      <c r="E72" s="137" t="s">
        <v>3174</v>
      </c>
      <c r="F72" s="137">
        <v>26000</v>
      </c>
      <c r="G72" s="137">
        <v>45</v>
      </c>
      <c r="H72" s="137" t="s">
        <v>251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43537</v>
      </c>
      <c r="B73" s="137">
        <v>540332</v>
      </c>
      <c r="C73" s="137" t="s">
        <v>3745</v>
      </c>
      <c r="D73" s="137" t="s">
        <v>3601</v>
      </c>
      <c r="E73" s="137" t="s">
        <v>250</v>
      </c>
      <c r="F73" s="137">
        <v>26000</v>
      </c>
      <c r="G73" s="137">
        <v>45</v>
      </c>
      <c r="H73" s="137" t="s">
        <v>251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43537</v>
      </c>
      <c r="B74" s="137">
        <v>538607</v>
      </c>
      <c r="C74" s="137" t="s">
        <v>3747</v>
      </c>
      <c r="D74" s="137" t="s">
        <v>3748</v>
      </c>
      <c r="E74" s="137" t="s">
        <v>250</v>
      </c>
      <c r="F74" s="137">
        <v>1156060</v>
      </c>
      <c r="G74" s="137">
        <v>4.1500000000000004</v>
      </c>
      <c r="H74" s="137" t="s">
        <v>251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43537</v>
      </c>
      <c r="B75" s="137">
        <v>538607</v>
      </c>
      <c r="C75" s="137" t="s">
        <v>3747</v>
      </c>
      <c r="D75" s="137" t="s">
        <v>3748</v>
      </c>
      <c r="E75" s="137" t="s">
        <v>3174</v>
      </c>
      <c r="F75" s="137">
        <v>379109</v>
      </c>
      <c r="G75" s="137">
        <v>4.09</v>
      </c>
      <c r="H75" s="137" t="s">
        <v>251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43537</v>
      </c>
      <c r="B76" s="137">
        <v>539939</v>
      </c>
      <c r="C76" s="137" t="s">
        <v>3618</v>
      </c>
      <c r="D76" s="137" t="s">
        <v>3566</v>
      </c>
      <c r="E76" s="137" t="s">
        <v>250</v>
      </c>
      <c r="F76" s="137">
        <v>139211</v>
      </c>
      <c r="G76" s="137">
        <v>94.76</v>
      </c>
      <c r="H76" s="137" t="s">
        <v>251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43537</v>
      </c>
      <c r="B77" s="137">
        <v>539939</v>
      </c>
      <c r="C77" s="137" t="s">
        <v>3618</v>
      </c>
      <c r="D77" s="137" t="s">
        <v>3566</v>
      </c>
      <c r="E77" s="137" t="s">
        <v>3174</v>
      </c>
      <c r="F77" s="137">
        <v>95211</v>
      </c>
      <c r="G77" s="137">
        <v>94.6</v>
      </c>
      <c r="H77" s="137" t="s">
        <v>251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43537</v>
      </c>
      <c r="B78" s="137" t="s">
        <v>2362</v>
      </c>
      <c r="C78" s="137" t="s">
        <v>3749</v>
      </c>
      <c r="D78" s="137" t="s">
        <v>3569</v>
      </c>
      <c r="E78" s="137" t="s">
        <v>250</v>
      </c>
      <c r="F78" s="137">
        <v>5465367</v>
      </c>
      <c r="G78" s="137">
        <v>5.01</v>
      </c>
      <c r="H78" s="137" t="s">
        <v>2024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43537</v>
      </c>
      <c r="B79" s="137" t="s">
        <v>238</v>
      </c>
      <c r="C79" s="137" t="s">
        <v>3750</v>
      </c>
      <c r="D79" s="137" t="s">
        <v>3751</v>
      </c>
      <c r="E79" s="137" t="s">
        <v>250</v>
      </c>
      <c r="F79" s="137">
        <v>486915</v>
      </c>
      <c r="G79" s="137">
        <v>946.31</v>
      </c>
      <c r="H79" s="137" t="s">
        <v>2024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43537</v>
      </c>
      <c r="B80" s="137" t="s">
        <v>238</v>
      </c>
      <c r="C80" s="137" t="s">
        <v>3750</v>
      </c>
      <c r="D80" s="137" t="s">
        <v>3659</v>
      </c>
      <c r="E80" s="137" t="s">
        <v>250</v>
      </c>
      <c r="F80" s="137">
        <v>355931</v>
      </c>
      <c r="G80" s="137">
        <v>949.77</v>
      </c>
      <c r="H80" s="137" t="s">
        <v>2024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43537</v>
      </c>
      <c r="B81" s="137" t="s">
        <v>238</v>
      </c>
      <c r="C81" s="137" t="s">
        <v>3750</v>
      </c>
      <c r="D81" s="137" t="s">
        <v>3752</v>
      </c>
      <c r="E81" s="137" t="s">
        <v>250</v>
      </c>
      <c r="F81" s="137">
        <v>279430</v>
      </c>
      <c r="G81" s="137">
        <v>940.9</v>
      </c>
      <c r="H81" s="137" t="s">
        <v>2024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43537</v>
      </c>
      <c r="B82" s="137" t="s">
        <v>238</v>
      </c>
      <c r="C82" s="137" t="s">
        <v>3750</v>
      </c>
      <c r="D82" s="137" t="s">
        <v>3471</v>
      </c>
      <c r="E82" s="137" t="s">
        <v>250</v>
      </c>
      <c r="F82" s="137">
        <v>299727</v>
      </c>
      <c r="G82" s="137">
        <v>944.03</v>
      </c>
      <c r="H82" s="137" t="s">
        <v>2024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43537</v>
      </c>
      <c r="B83" s="137" t="s">
        <v>574</v>
      </c>
      <c r="C83" s="137" t="s">
        <v>3658</v>
      </c>
      <c r="D83" s="137" t="s">
        <v>3753</v>
      </c>
      <c r="E83" s="137" t="s">
        <v>250</v>
      </c>
      <c r="F83" s="137">
        <v>11067</v>
      </c>
      <c r="G83" s="137">
        <v>171.9</v>
      </c>
      <c r="H83" s="137" t="s">
        <v>2024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43537</v>
      </c>
      <c r="B84" s="137" t="s">
        <v>3754</v>
      </c>
      <c r="C84" s="137" t="s">
        <v>3755</v>
      </c>
      <c r="D84" s="137" t="s">
        <v>3756</v>
      </c>
      <c r="E84" s="137" t="s">
        <v>250</v>
      </c>
      <c r="F84" s="137">
        <v>24000</v>
      </c>
      <c r="G84" s="137">
        <v>52.65</v>
      </c>
      <c r="H84" s="137" t="s">
        <v>2024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43537</v>
      </c>
      <c r="B85" s="137" t="s">
        <v>106</v>
      </c>
      <c r="C85" s="137" t="s">
        <v>3757</v>
      </c>
      <c r="D85" s="137" t="s">
        <v>3758</v>
      </c>
      <c r="E85" s="137" t="s">
        <v>250</v>
      </c>
      <c r="F85" s="137">
        <v>455159</v>
      </c>
      <c r="G85" s="137">
        <v>610.29</v>
      </c>
      <c r="H85" s="137" t="s">
        <v>2024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43537</v>
      </c>
      <c r="B86" s="137" t="s">
        <v>106</v>
      </c>
      <c r="C86" s="137" t="s">
        <v>3757</v>
      </c>
      <c r="D86" s="137" t="s">
        <v>3751</v>
      </c>
      <c r="E86" s="137" t="s">
        <v>250</v>
      </c>
      <c r="F86" s="137">
        <v>738747</v>
      </c>
      <c r="G86" s="137">
        <v>600.66999999999996</v>
      </c>
      <c r="H86" s="137" t="s">
        <v>2024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43537</v>
      </c>
      <c r="B87" s="137" t="s">
        <v>106</v>
      </c>
      <c r="C87" s="137" t="s">
        <v>3757</v>
      </c>
      <c r="D87" s="137" t="s">
        <v>3659</v>
      </c>
      <c r="E87" s="137" t="s">
        <v>250</v>
      </c>
      <c r="F87" s="137">
        <v>730345</v>
      </c>
      <c r="G87" s="137">
        <v>594.98</v>
      </c>
      <c r="H87" s="137" t="s">
        <v>2024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43537</v>
      </c>
      <c r="B88" s="137" t="s">
        <v>106</v>
      </c>
      <c r="C88" s="137" t="s">
        <v>3757</v>
      </c>
      <c r="D88" s="137" t="s">
        <v>3471</v>
      </c>
      <c r="E88" s="137" t="s">
        <v>250</v>
      </c>
      <c r="F88" s="137">
        <v>629201</v>
      </c>
      <c r="G88" s="137">
        <v>592.52</v>
      </c>
      <c r="H88" s="137" t="s">
        <v>2024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43537</v>
      </c>
      <c r="B89" s="137" t="s">
        <v>3660</v>
      </c>
      <c r="C89" s="137" t="s">
        <v>3661</v>
      </c>
      <c r="D89" s="137" t="s">
        <v>3759</v>
      </c>
      <c r="E89" s="137" t="s">
        <v>250</v>
      </c>
      <c r="F89" s="137">
        <v>130000</v>
      </c>
      <c r="G89" s="137">
        <v>86</v>
      </c>
      <c r="H89" s="137" t="s">
        <v>2024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43537</v>
      </c>
      <c r="B90" s="137" t="s">
        <v>3660</v>
      </c>
      <c r="C90" s="137" t="s">
        <v>3661</v>
      </c>
      <c r="D90" s="137" t="s">
        <v>3662</v>
      </c>
      <c r="E90" s="137" t="s">
        <v>250</v>
      </c>
      <c r="F90" s="137">
        <v>22000</v>
      </c>
      <c r="G90" s="137">
        <v>84</v>
      </c>
      <c r="H90" s="137" t="s">
        <v>2024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43537</v>
      </c>
      <c r="B91" s="137" t="s">
        <v>1060</v>
      </c>
      <c r="C91" s="137" t="s">
        <v>3760</v>
      </c>
      <c r="D91" s="137" t="s">
        <v>3569</v>
      </c>
      <c r="E91" s="137" t="s">
        <v>250</v>
      </c>
      <c r="F91" s="137">
        <v>1356564</v>
      </c>
      <c r="G91" s="137">
        <v>7.76</v>
      </c>
      <c r="H91" s="137" t="s">
        <v>2024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43537</v>
      </c>
      <c r="B92" s="137" t="s">
        <v>1067</v>
      </c>
      <c r="C92" s="137" t="s">
        <v>3663</v>
      </c>
      <c r="D92" s="137" t="s">
        <v>3603</v>
      </c>
      <c r="E92" s="137" t="s">
        <v>250</v>
      </c>
      <c r="F92" s="137">
        <v>324064</v>
      </c>
      <c r="G92" s="137">
        <v>54.38</v>
      </c>
      <c r="H92" s="137" t="s">
        <v>2024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43537</v>
      </c>
      <c r="B93" s="137" t="s">
        <v>1067</v>
      </c>
      <c r="C93" s="137" t="s">
        <v>3663</v>
      </c>
      <c r="D93" s="137" t="s">
        <v>3761</v>
      </c>
      <c r="E93" s="137" t="s">
        <v>250</v>
      </c>
      <c r="F93" s="137">
        <v>296330</v>
      </c>
      <c r="G93" s="137">
        <v>48.01</v>
      </c>
      <c r="H93" s="137" t="s">
        <v>2024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43537</v>
      </c>
      <c r="B94" s="137" t="s">
        <v>2083</v>
      </c>
      <c r="C94" s="137" t="s">
        <v>3762</v>
      </c>
      <c r="D94" s="137" t="s">
        <v>3569</v>
      </c>
      <c r="E94" s="137" t="s">
        <v>250</v>
      </c>
      <c r="F94" s="137">
        <v>439778</v>
      </c>
      <c r="G94" s="137">
        <v>25.19</v>
      </c>
      <c r="H94" s="137" t="s">
        <v>2024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43537</v>
      </c>
      <c r="B95" s="137" t="s">
        <v>1210</v>
      </c>
      <c r="C95" s="137" t="s">
        <v>3664</v>
      </c>
      <c r="D95" s="137" t="s">
        <v>3569</v>
      </c>
      <c r="E95" s="137" t="s">
        <v>250</v>
      </c>
      <c r="F95" s="137">
        <v>2500003</v>
      </c>
      <c r="G95" s="137">
        <v>0.3</v>
      </c>
      <c r="H95" s="137" t="s">
        <v>2024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43537</v>
      </c>
      <c r="B96" s="137" t="s">
        <v>3270</v>
      </c>
      <c r="C96" s="137" t="s">
        <v>3763</v>
      </c>
      <c r="D96" s="137" t="s">
        <v>3569</v>
      </c>
      <c r="E96" s="137" t="s">
        <v>250</v>
      </c>
      <c r="F96" s="137">
        <v>245891</v>
      </c>
      <c r="G96" s="137">
        <v>47.36</v>
      </c>
      <c r="H96" s="137" t="s">
        <v>2024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43537</v>
      </c>
      <c r="B97" s="137" t="s">
        <v>3270</v>
      </c>
      <c r="C97" s="137" t="s">
        <v>3763</v>
      </c>
      <c r="D97" s="137" t="s">
        <v>3764</v>
      </c>
      <c r="E97" s="137" t="s">
        <v>250</v>
      </c>
      <c r="F97" s="137">
        <v>27503</v>
      </c>
      <c r="G97" s="137">
        <v>49.03</v>
      </c>
      <c r="H97" s="137" t="s">
        <v>2024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>
        <v>43537</v>
      </c>
      <c r="B98" s="137" t="s">
        <v>3765</v>
      </c>
      <c r="C98" s="137" t="s">
        <v>3766</v>
      </c>
      <c r="D98" s="137" t="s">
        <v>3656</v>
      </c>
      <c r="E98" s="137" t="s">
        <v>250</v>
      </c>
      <c r="F98" s="137">
        <v>40000</v>
      </c>
      <c r="G98" s="137">
        <v>105</v>
      </c>
      <c r="H98" s="137" t="s">
        <v>2024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>
        <v>43537</v>
      </c>
      <c r="B99" s="137" t="s">
        <v>2362</v>
      </c>
      <c r="C99" s="137" t="s">
        <v>3749</v>
      </c>
      <c r="D99" s="137" t="s">
        <v>3569</v>
      </c>
      <c r="E99" s="137" t="s">
        <v>3174</v>
      </c>
      <c r="F99" s="137">
        <v>7615497</v>
      </c>
      <c r="G99" s="137">
        <v>5</v>
      </c>
      <c r="H99" s="137" t="s">
        <v>2024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>
        <v>43537</v>
      </c>
      <c r="B100" s="137" t="s">
        <v>3622</v>
      </c>
      <c r="C100" s="137" t="s">
        <v>3767</v>
      </c>
      <c r="D100" s="137" t="s">
        <v>3768</v>
      </c>
      <c r="E100" s="137" t="s">
        <v>3174</v>
      </c>
      <c r="F100" s="137">
        <v>350603</v>
      </c>
      <c r="G100" s="137">
        <v>718.2</v>
      </c>
      <c r="H100" s="137" t="s">
        <v>2024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>
        <v>43537</v>
      </c>
      <c r="B101" s="137" t="s">
        <v>3622</v>
      </c>
      <c r="C101" s="137" t="s">
        <v>3767</v>
      </c>
      <c r="D101" s="137" t="s">
        <v>3769</v>
      </c>
      <c r="E101" s="137" t="s">
        <v>3174</v>
      </c>
      <c r="F101" s="137">
        <v>415119</v>
      </c>
      <c r="G101" s="137">
        <v>718.2</v>
      </c>
      <c r="H101" s="137" t="s">
        <v>2024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>
        <v>43537</v>
      </c>
      <c r="B102" s="137" t="s">
        <v>238</v>
      </c>
      <c r="C102" s="137" t="s">
        <v>3750</v>
      </c>
      <c r="D102" s="137" t="s">
        <v>3751</v>
      </c>
      <c r="E102" s="137" t="s">
        <v>3174</v>
      </c>
      <c r="F102" s="137">
        <v>486915</v>
      </c>
      <c r="G102" s="137">
        <v>946.81</v>
      </c>
      <c r="H102" s="137" t="s">
        <v>2024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>
        <v>43537</v>
      </c>
      <c r="B103" s="137" t="s">
        <v>238</v>
      </c>
      <c r="C103" s="137" t="s">
        <v>3750</v>
      </c>
      <c r="D103" s="137" t="s">
        <v>3659</v>
      </c>
      <c r="E103" s="137" t="s">
        <v>3174</v>
      </c>
      <c r="F103" s="137">
        <v>355931</v>
      </c>
      <c r="G103" s="137">
        <v>950.35</v>
      </c>
      <c r="H103" s="137" t="s">
        <v>2024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>
        <v>43537</v>
      </c>
      <c r="B104" s="137" t="s">
        <v>238</v>
      </c>
      <c r="C104" s="137" t="s">
        <v>3750</v>
      </c>
      <c r="D104" s="137" t="s">
        <v>3752</v>
      </c>
      <c r="E104" s="137" t="s">
        <v>3174</v>
      </c>
      <c r="F104" s="137">
        <v>238830</v>
      </c>
      <c r="G104" s="137">
        <v>942.24</v>
      </c>
      <c r="H104" s="137" t="s">
        <v>2024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>
        <v>43537</v>
      </c>
      <c r="B105" s="137" t="s">
        <v>238</v>
      </c>
      <c r="C105" s="137" t="s">
        <v>3750</v>
      </c>
      <c r="D105" s="137" t="s">
        <v>3471</v>
      </c>
      <c r="E105" s="137" t="s">
        <v>3174</v>
      </c>
      <c r="F105" s="137">
        <v>299727</v>
      </c>
      <c r="G105" s="137">
        <v>945.93</v>
      </c>
      <c r="H105" s="137" t="s">
        <v>2024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>
        <v>43537</v>
      </c>
      <c r="B106" s="137" t="s">
        <v>574</v>
      </c>
      <c r="C106" s="137" t="s">
        <v>3658</v>
      </c>
      <c r="D106" s="137" t="s">
        <v>3753</v>
      </c>
      <c r="E106" s="137" t="s">
        <v>3174</v>
      </c>
      <c r="F106" s="137">
        <v>563654</v>
      </c>
      <c r="G106" s="137">
        <v>171.88</v>
      </c>
      <c r="H106" s="137" t="s">
        <v>2024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>
        <v>43537</v>
      </c>
      <c r="B107" s="463" t="s">
        <v>3754</v>
      </c>
      <c r="C107" s="463" t="s">
        <v>3755</v>
      </c>
      <c r="D107" s="463" t="s">
        <v>3770</v>
      </c>
      <c r="E107" s="463" t="s">
        <v>3174</v>
      </c>
      <c r="F107" s="463">
        <v>24000</v>
      </c>
      <c r="G107" s="463">
        <v>52.65</v>
      </c>
      <c r="H107" s="137" t="s">
        <v>2024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>
        <v>43537</v>
      </c>
      <c r="B108" s="463" t="s">
        <v>106</v>
      </c>
      <c r="C108" s="463" t="s">
        <v>3757</v>
      </c>
      <c r="D108" s="463" t="s">
        <v>3758</v>
      </c>
      <c r="E108" s="463" t="s">
        <v>3174</v>
      </c>
      <c r="F108" s="463">
        <v>455159</v>
      </c>
      <c r="G108" s="463">
        <v>610.51</v>
      </c>
      <c r="H108" s="137" t="s">
        <v>2024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>
        <v>43537</v>
      </c>
      <c r="B109" s="463" t="s">
        <v>106</v>
      </c>
      <c r="C109" s="463" t="s">
        <v>3757</v>
      </c>
      <c r="D109" s="463" t="s">
        <v>3751</v>
      </c>
      <c r="E109" s="463" t="s">
        <v>3174</v>
      </c>
      <c r="F109" s="463">
        <v>739043</v>
      </c>
      <c r="G109" s="463">
        <v>600.65</v>
      </c>
      <c r="H109" s="137" t="s">
        <v>2024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>
        <v>43537</v>
      </c>
      <c r="B110" s="463" t="s">
        <v>106</v>
      </c>
      <c r="C110" s="463" t="s">
        <v>3757</v>
      </c>
      <c r="D110" s="463" t="s">
        <v>3659</v>
      </c>
      <c r="E110" s="463" t="s">
        <v>3174</v>
      </c>
      <c r="F110" s="463">
        <v>730345</v>
      </c>
      <c r="G110" s="463">
        <v>595.04999999999995</v>
      </c>
      <c r="H110" s="137" t="s">
        <v>2024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>
        <v>43537</v>
      </c>
      <c r="B111" s="463" t="s">
        <v>106</v>
      </c>
      <c r="C111" s="463" t="s">
        <v>3757</v>
      </c>
      <c r="D111" s="463" t="s">
        <v>3471</v>
      </c>
      <c r="E111" s="463" t="s">
        <v>3174</v>
      </c>
      <c r="F111" s="463">
        <v>629201</v>
      </c>
      <c r="G111" s="463">
        <v>592.64</v>
      </c>
      <c r="H111" s="137" t="s">
        <v>2024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>
        <v>43537</v>
      </c>
      <c r="B112" s="463" t="s">
        <v>3660</v>
      </c>
      <c r="C112" s="463" t="s">
        <v>3661</v>
      </c>
      <c r="D112" s="463" t="s">
        <v>3771</v>
      </c>
      <c r="E112" s="463" t="s">
        <v>3174</v>
      </c>
      <c r="F112" s="463">
        <v>22000</v>
      </c>
      <c r="G112" s="463">
        <v>86</v>
      </c>
      <c r="H112" s="137" t="s">
        <v>2024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>
        <v>43537</v>
      </c>
      <c r="B113" s="463" t="s">
        <v>3660</v>
      </c>
      <c r="C113" s="463" t="s">
        <v>3661</v>
      </c>
      <c r="D113" s="463" t="s">
        <v>3772</v>
      </c>
      <c r="E113" s="463" t="s">
        <v>3174</v>
      </c>
      <c r="F113" s="463">
        <v>22000</v>
      </c>
      <c r="G113" s="463">
        <v>86</v>
      </c>
      <c r="H113" s="137" t="s">
        <v>2024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>
        <v>43537</v>
      </c>
      <c r="B114" s="463" t="s">
        <v>3660</v>
      </c>
      <c r="C114" s="463" t="s">
        <v>3661</v>
      </c>
      <c r="D114" s="463" t="s">
        <v>3773</v>
      </c>
      <c r="E114" s="463" t="s">
        <v>3174</v>
      </c>
      <c r="F114" s="463">
        <v>20000</v>
      </c>
      <c r="G114" s="463">
        <v>86</v>
      </c>
      <c r="H114" s="137" t="s">
        <v>2024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>
        <v>43537</v>
      </c>
      <c r="B115" s="463" t="s">
        <v>3660</v>
      </c>
      <c r="C115" s="463" t="s">
        <v>3661</v>
      </c>
      <c r="D115" s="463" t="s">
        <v>3774</v>
      </c>
      <c r="E115" s="463" t="s">
        <v>3174</v>
      </c>
      <c r="F115" s="463">
        <v>22000</v>
      </c>
      <c r="G115" s="463">
        <v>86</v>
      </c>
      <c r="H115" s="137" t="s">
        <v>2024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>
        <v>43537</v>
      </c>
      <c r="B116" s="463" t="s">
        <v>3660</v>
      </c>
      <c r="C116" s="463" t="s">
        <v>3661</v>
      </c>
      <c r="D116" s="463" t="s">
        <v>3775</v>
      </c>
      <c r="E116" s="463" t="s">
        <v>3174</v>
      </c>
      <c r="F116" s="463">
        <v>22000</v>
      </c>
      <c r="G116" s="463">
        <v>86</v>
      </c>
      <c r="H116" s="137" t="s">
        <v>2024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>
        <v>43537</v>
      </c>
      <c r="B117" s="463" t="s">
        <v>3660</v>
      </c>
      <c r="C117" s="463" t="s">
        <v>3661</v>
      </c>
      <c r="D117" s="463" t="s">
        <v>3776</v>
      </c>
      <c r="E117" s="463" t="s">
        <v>3174</v>
      </c>
      <c r="F117" s="463">
        <v>22000</v>
      </c>
      <c r="G117" s="463">
        <v>86</v>
      </c>
      <c r="H117" s="137" t="s">
        <v>2024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>
        <v>43537</v>
      </c>
      <c r="B118" s="463" t="s">
        <v>1060</v>
      </c>
      <c r="C118" s="463" t="s">
        <v>3760</v>
      </c>
      <c r="D118" s="463" t="s">
        <v>3569</v>
      </c>
      <c r="E118" s="463" t="s">
        <v>3174</v>
      </c>
      <c r="F118" s="463">
        <v>1491713</v>
      </c>
      <c r="G118" s="463">
        <v>7.87</v>
      </c>
      <c r="H118" s="137" t="s">
        <v>2024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>
        <v>43537</v>
      </c>
      <c r="B119" s="463" t="s">
        <v>1067</v>
      </c>
      <c r="C119" s="463" t="s">
        <v>3663</v>
      </c>
      <c r="D119" s="463" t="s">
        <v>3603</v>
      </c>
      <c r="E119" s="463" t="s">
        <v>3174</v>
      </c>
      <c r="F119" s="463">
        <v>324064</v>
      </c>
      <c r="G119" s="463">
        <v>48.15</v>
      </c>
      <c r="H119" s="137" t="s">
        <v>2024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>
        <v>43537</v>
      </c>
      <c r="B120" s="463" t="s">
        <v>1067</v>
      </c>
      <c r="C120" s="463" t="s">
        <v>3663</v>
      </c>
      <c r="D120" s="463" t="s">
        <v>3761</v>
      </c>
      <c r="E120" s="463" t="s">
        <v>3174</v>
      </c>
      <c r="F120" s="463">
        <v>296330</v>
      </c>
      <c r="G120" s="463">
        <v>54.99</v>
      </c>
      <c r="H120" s="137" t="s">
        <v>2024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>
        <v>43537</v>
      </c>
      <c r="B121" s="463" t="s">
        <v>2083</v>
      </c>
      <c r="C121" s="463" t="s">
        <v>3762</v>
      </c>
      <c r="D121" s="463" t="s">
        <v>3569</v>
      </c>
      <c r="E121" s="463" t="s">
        <v>3174</v>
      </c>
      <c r="F121" s="463">
        <v>167148</v>
      </c>
      <c r="G121" s="463">
        <v>25.19</v>
      </c>
      <c r="H121" s="137" t="s">
        <v>2024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>
        <v>43537</v>
      </c>
      <c r="B122" s="463" t="s">
        <v>1210</v>
      </c>
      <c r="C122" s="463" t="s">
        <v>3664</v>
      </c>
      <c r="D122" s="463" t="s">
        <v>3569</v>
      </c>
      <c r="E122" s="463" t="s">
        <v>3174</v>
      </c>
      <c r="F122" s="463">
        <v>3792745</v>
      </c>
      <c r="G122" s="463">
        <v>0.32</v>
      </c>
      <c r="H122" s="137" t="s">
        <v>2024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>
        <v>43537</v>
      </c>
      <c r="B123" s="463" t="s">
        <v>1210</v>
      </c>
      <c r="C123" s="463" t="s">
        <v>3664</v>
      </c>
      <c r="D123" s="463" t="s">
        <v>3665</v>
      </c>
      <c r="E123" s="463" t="s">
        <v>3174</v>
      </c>
      <c r="F123" s="463">
        <v>2942339</v>
      </c>
      <c r="G123" s="463">
        <v>0.3</v>
      </c>
      <c r="H123" s="137" t="s">
        <v>2024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>
        <v>43537</v>
      </c>
      <c r="B124" s="463" t="s">
        <v>1210</v>
      </c>
      <c r="C124" s="463" t="s">
        <v>3664</v>
      </c>
      <c r="D124" s="463" t="s">
        <v>3666</v>
      </c>
      <c r="E124" s="463" t="s">
        <v>3174</v>
      </c>
      <c r="F124" s="463">
        <v>5100000</v>
      </c>
      <c r="G124" s="463">
        <v>0.3</v>
      </c>
      <c r="H124" s="137" t="s">
        <v>2024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>
        <v>43537</v>
      </c>
      <c r="B125" s="463" t="s">
        <v>131</v>
      </c>
      <c r="C125" s="463" t="s">
        <v>3619</v>
      </c>
      <c r="D125" s="463" t="s">
        <v>3777</v>
      </c>
      <c r="E125" s="463" t="s">
        <v>3174</v>
      </c>
      <c r="F125" s="463">
        <v>14000000</v>
      </c>
      <c r="G125" s="463">
        <v>4.97</v>
      </c>
      <c r="H125" s="137" t="s">
        <v>2024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>
        <v>43537</v>
      </c>
      <c r="B126" s="463" t="s">
        <v>3270</v>
      </c>
      <c r="C126" s="463" t="s">
        <v>3763</v>
      </c>
      <c r="D126" s="463" t="s">
        <v>3569</v>
      </c>
      <c r="E126" s="463" t="s">
        <v>3174</v>
      </c>
      <c r="F126" s="463">
        <v>221940</v>
      </c>
      <c r="G126" s="463">
        <v>48.49</v>
      </c>
      <c r="H126" s="137" t="s">
        <v>2024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>
        <v>43537</v>
      </c>
      <c r="B127" s="463" t="s">
        <v>3270</v>
      </c>
      <c r="C127" s="463" t="s">
        <v>3763</v>
      </c>
      <c r="D127" s="463" t="s">
        <v>3764</v>
      </c>
      <c r="E127" s="463" t="s">
        <v>3174</v>
      </c>
      <c r="F127" s="463">
        <v>112503</v>
      </c>
      <c r="G127" s="463">
        <v>46.59</v>
      </c>
      <c r="H127" s="137" t="s">
        <v>2024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9:35"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9:35"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9:35"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9:35"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9:35"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9:35"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9:35"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9:35"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9:35"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9:35"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9:35"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9:35"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9:35"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9:35"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9:35"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9:35"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9:35"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9:35"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9:35"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9:35"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9:35"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9:35"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9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9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9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9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9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9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9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9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9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9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20"/>
  <sheetViews>
    <sheetView zoomScale="85" zoomScaleNormal="85" workbookViewId="0">
      <selection activeCell="U109" sqref="U109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19" width="9.140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3486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43538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141" customFormat="1" ht="14.25">
      <c r="A10" s="405">
        <v>1</v>
      </c>
      <c r="B10" s="406">
        <v>43489</v>
      </c>
      <c r="C10" s="407"/>
      <c r="D10" s="408" t="s">
        <v>99</v>
      </c>
      <c r="E10" s="409" t="s">
        <v>263</v>
      </c>
      <c r="F10" s="410">
        <v>280</v>
      </c>
      <c r="G10" s="410">
        <v>268</v>
      </c>
      <c r="H10" s="410">
        <v>292</v>
      </c>
      <c r="I10" s="410">
        <v>305</v>
      </c>
      <c r="J10" s="350" t="s">
        <v>3588</v>
      </c>
      <c r="K10" s="350">
        <f t="shared" ref="K10:K14" si="0">H10-F10</f>
        <v>12</v>
      </c>
      <c r="L10" s="383">
        <f t="shared" ref="L10" si="1">K10/F10</f>
        <v>4.2857142857142858E-2</v>
      </c>
      <c r="M10" s="350" t="s">
        <v>265</v>
      </c>
      <c r="N10" s="462">
        <v>43532</v>
      </c>
      <c r="O10" s="411"/>
      <c r="P10" s="201"/>
      <c r="Q10" s="200"/>
      <c r="R10" s="394" t="s">
        <v>2032</v>
      </c>
      <c r="S10" s="202"/>
      <c r="T10" s="186"/>
      <c r="U10" s="186"/>
      <c r="V10" s="186"/>
      <c r="W10" s="186"/>
      <c r="X10" s="186"/>
      <c r="Y10" s="186"/>
    </row>
    <row r="11" spans="1:38" s="207" customFormat="1" ht="15" customHeight="1">
      <c r="A11" s="292">
        <v>2</v>
      </c>
      <c r="B11" s="353">
        <v>43525</v>
      </c>
      <c r="C11" s="293"/>
      <c r="D11" s="381" t="s">
        <v>160</v>
      </c>
      <c r="E11" s="294" t="s">
        <v>1998</v>
      </c>
      <c r="F11" s="295" t="s">
        <v>3480</v>
      </c>
      <c r="G11" s="295">
        <v>922.2</v>
      </c>
      <c r="H11" s="295"/>
      <c r="I11" s="295">
        <v>800</v>
      </c>
      <c r="J11" s="281" t="s">
        <v>264</v>
      </c>
      <c r="K11" s="281"/>
      <c r="L11" s="352"/>
      <c r="M11" s="281"/>
      <c r="N11" s="331"/>
      <c r="O11" s="332">
        <f>VLOOKUP(D11,Sheet2!A11:M1806,6,0)</f>
        <v>911.2</v>
      </c>
      <c r="P11" s="208"/>
      <c r="Q11" s="208"/>
      <c r="R11" s="393" t="s">
        <v>2032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141" customFormat="1" ht="14.25">
      <c r="A12" s="405">
        <v>3</v>
      </c>
      <c r="B12" s="406">
        <v>43525</v>
      </c>
      <c r="C12" s="407"/>
      <c r="D12" s="408" t="s">
        <v>189</v>
      </c>
      <c r="E12" s="409" t="s">
        <v>263</v>
      </c>
      <c r="F12" s="410">
        <v>83</v>
      </c>
      <c r="G12" s="410">
        <v>78.5</v>
      </c>
      <c r="H12" s="410">
        <v>86.25</v>
      </c>
      <c r="I12" s="410">
        <v>92</v>
      </c>
      <c r="J12" s="350" t="s">
        <v>3511</v>
      </c>
      <c r="K12" s="350">
        <f t="shared" si="0"/>
        <v>3.25</v>
      </c>
      <c r="L12" s="383">
        <f t="shared" ref="L12" si="2">K12/F12</f>
        <v>3.9156626506024098E-2</v>
      </c>
      <c r="M12" s="350" t="s">
        <v>265</v>
      </c>
      <c r="N12" s="412">
        <v>43529</v>
      </c>
      <c r="O12" s="411"/>
      <c r="P12" s="201"/>
      <c r="Q12" s="200"/>
      <c r="R12" s="394" t="s">
        <v>2031</v>
      </c>
      <c r="S12" s="202"/>
      <c r="T12" s="186"/>
      <c r="U12" s="186"/>
      <c r="V12" s="186"/>
      <c r="W12" s="186"/>
      <c r="X12" s="186"/>
      <c r="Y12" s="186"/>
    </row>
    <row r="13" spans="1:38" s="141" customFormat="1" ht="14.25">
      <c r="A13" s="405">
        <v>4</v>
      </c>
      <c r="B13" s="406">
        <v>43525</v>
      </c>
      <c r="C13" s="407"/>
      <c r="D13" s="408" t="s">
        <v>165</v>
      </c>
      <c r="E13" s="409" t="s">
        <v>1998</v>
      </c>
      <c r="F13" s="410">
        <v>478.5</v>
      </c>
      <c r="G13" s="410">
        <v>507.3</v>
      </c>
      <c r="H13" s="410">
        <v>458.5</v>
      </c>
      <c r="I13" s="410" t="s">
        <v>3485</v>
      </c>
      <c r="J13" s="350" t="s">
        <v>3553</v>
      </c>
      <c r="K13" s="350">
        <f>F13-H13</f>
        <v>20</v>
      </c>
      <c r="L13" s="383">
        <f t="shared" ref="L13:L14" si="3">K13/F13</f>
        <v>4.1797283176593522E-2</v>
      </c>
      <c r="M13" s="350" t="s">
        <v>265</v>
      </c>
      <c r="N13" s="412">
        <v>43531</v>
      </c>
      <c r="O13" s="411"/>
      <c r="P13" s="201"/>
      <c r="Q13" s="200"/>
      <c r="R13" s="394" t="s">
        <v>2032</v>
      </c>
      <c r="S13" s="202"/>
      <c r="T13" s="186"/>
      <c r="U13" s="186"/>
      <c r="V13" s="186"/>
      <c r="W13" s="186"/>
      <c r="X13" s="186"/>
      <c r="Y13" s="186"/>
    </row>
    <row r="14" spans="1:38" s="207" customFormat="1" ht="15" customHeight="1">
      <c r="A14" s="452">
        <v>5</v>
      </c>
      <c r="B14" s="453">
        <v>43530</v>
      </c>
      <c r="C14" s="454"/>
      <c r="D14" s="455" t="s">
        <v>115</v>
      </c>
      <c r="E14" s="456" t="s">
        <v>263</v>
      </c>
      <c r="F14" s="457">
        <v>7025</v>
      </c>
      <c r="G14" s="457">
        <v>6700</v>
      </c>
      <c r="H14" s="457">
        <v>7230</v>
      </c>
      <c r="I14" s="457" t="s">
        <v>3542</v>
      </c>
      <c r="J14" s="458" t="s">
        <v>3642</v>
      </c>
      <c r="K14" s="458">
        <f t="shared" si="0"/>
        <v>205</v>
      </c>
      <c r="L14" s="459">
        <f t="shared" si="3"/>
        <v>2.9181494661921707E-2</v>
      </c>
      <c r="M14" s="458" t="s">
        <v>265</v>
      </c>
      <c r="N14" s="460">
        <v>43536</v>
      </c>
      <c r="O14" s="461"/>
      <c r="P14" s="208"/>
      <c r="Q14" s="208"/>
      <c r="R14" s="393" t="s">
        <v>2031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52">
        <v>6</v>
      </c>
      <c r="B15" s="453">
        <v>43531</v>
      </c>
      <c r="C15" s="454"/>
      <c r="D15" s="455" t="s">
        <v>53</v>
      </c>
      <c r="E15" s="456" t="s">
        <v>1998</v>
      </c>
      <c r="F15" s="457">
        <v>376.5</v>
      </c>
      <c r="G15" s="457">
        <v>395.6</v>
      </c>
      <c r="H15" s="457">
        <v>365</v>
      </c>
      <c r="I15" s="457" t="s">
        <v>3555</v>
      </c>
      <c r="J15" s="458" t="s">
        <v>3598</v>
      </c>
      <c r="K15" s="458">
        <f>F15-H15</f>
        <v>11.5</v>
      </c>
      <c r="L15" s="459">
        <f t="shared" ref="L15" si="4">K15/F15</f>
        <v>3.054448871181939E-2</v>
      </c>
      <c r="M15" s="458" t="s">
        <v>265</v>
      </c>
      <c r="N15" s="460">
        <v>43532</v>
      </c>
      <c r="O15" s="461"/>
      <c r="P15" s="208"/>
      <c r="Q15" s="208"/>
      <c r="R15" s="393" t="s">
        <v>2032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43531</v>
      </c>
      <c r="C16" s="293"/>
      <c r="D16" s="381" t="s">
        <v>1387</v>
      </c>
      <c r="E16" s="294" t="s">
        <v>1998</v>
      </c>
      <c r="F16" s="295" t="s">
        <v>3561</v>
      </c>
      <c r="G16" s="295">
        <v>888.8</v>
      </c>
      <c r="H16" s="295"/>
      <c r="I16" s="295" t="s">
        <v>3562</v>
      </c>
      <c r="J16" s="281" t="s">
        <v>264</v>
      </c>
      <c r="K16" s="281"/>
      <c r="L16" s="352"/>
      <c r="M16" s="281"/>
      <c r="N16" s="331"/>
      <c r="O16" s="332">
        <f>VLOOKUP(D16,Sheet2!A16:M1811,6,0)</f>
        <v>809.4</v>
      </c>
      <c r="P16" s="208"/>
      <c r="Q16" s="208"/>
      <c r="R16" s="393" t="s">
        <v>2032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141" customFormat="1" ht="14.25">
      <c r="A17" s="473">
        <v>8</v>
      </c>
      <c r="B17" s="474">
        <v>43532</v>
      </c>
      <c r="C17" s="475"/>
      <c r="D17" s="424" t="s">
        <v>50</v>
      </c>
      <c r="E17" s="476" t="s">
        <v>1998</v>
      </c>
      <c r="F17" s="477">
        <v>67.5</v>
      </c>
      <c r="G17" s="477">
        <v>70.5</v>
      </c>
      <c r="H17" s="477">
        <v>70.5</v>
      </c>
      <c r="I17" s="477" t="s">
        <v>3595</v>
      </c>
      <c r="J17" s="433" t="s">
        <v>3636</v>
      </c>
      <c r="K17" s="433">
        <f>F17-H17</f>
        <v>-3</v>
      </c>
      <c r="L17" s="478">
        <f t="shared" ref="L17" si="5">K17/F17</f>
        <v>-4.4444444444444446E-2</v>
      </c>
      <c r="M17" s="433" t="s">
        <v>3514</v>
      </c>
      <c r="N17" s="471">
        <v>43536</v>
      </c>
      <c r="O17" s="479"/>
      <c r="P17" s="201"/>
      <c r="Q17" s="200"/>
      <c r="R17" s="394" t="s">
        <v>2031</v>
      </c>
      <c r="S17" s="202"/>
      <c r="T17" s="186"/>
      <c r="U17" s="186"/>
      <c r="V17" s="186"/>
      <c r="W17" s="186"/>
      <c r="X17" s="186"/>
      <c r="Y17" s="186"/>
    </row>
    <row r="18" spans="1:38" s="207" customFormat="1" ht="15" customHeight="1">
      <c r="A18" s="292">
        <v>9</v>
      </c>
      <c r="B18" s="353">
        <v>43537</v>
      </c>
      <c r="C18" s="293"/>
      <c r="D18" s="381" t="s">
        <v>63</v>
      </c>
      <c r="E18" s="294" t="s">
        <v>1998</v>
      </c>
      <c r="F18" s="295" t="s">
        <v>3683</v>
      </c>
      <c r="G18" s="295">
        <v>206.6</v>
      </c>
      <c r="H18" s="295"/>
      <c r="I18" s="295" t="s">
        <v>3684</v>
      </c>
      <c r="J18" s="281" t="s">
        <v>264</v>
      </c>
      <c r="K18" s="281"/>
      <c r="L18" s="352"/>
      <c r="M18" s="281"/>
      <c r="N18" s="331"/>
      <c r="O18" s="332">
        <f>VLOOKUP(D18,Sheet2!A18:M1813,6,0)</f>
        <v>192.15</v>
      </c>
      <c r="P18" s="208"/>
      <c r="Q18" s="208"/>
      <c r="R18" s="393" t="s">
        <v>2032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39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39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39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39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393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381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393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3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3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3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381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393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2"/>
      <c r="B29" s="353"/>
      <c r="C29" s="293"/>
      <c r="D29" s="381"/>
      <c r="E29" s="294"/>
      <c r="F29" s="295"/>
      <c r="G29" s="295"/>
      <c r="H29" s="295"/>
      <c r="I29" s="295"/>
      <c r="J29" s="281"/>
      <c r="K29" s="281"/>
      <c r="L29" s="352"/>
      <c r="M29" s="281"/>
      <c r="N29" s="331"/>
      <c r="O29" s="332"/>
      <c r="P29" s="208"/>
      <c r="Q29" s="208"/>
      <c r="R29" s="393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2"/>
      <c r="B30" s="353"/>
      <c r="C30" s="293"/>
      <c r="D30" s="282"/>
      <c r="E30" s="294"/>
      <c r="F30" s="295"/>
      <c r="G30" s="295"/>
      <c r="H30" s="295"/>
      <c r="I30" s="295"/>
      <c r="J30" s="281"/>
      <c r="K30" s="281"/>
      <c r="L30" s="352"/>
      <c r="M30" s="281"/>
      <c r="N30" s="331"/>
      <c r="O30" s="332"/>
      <c r="P30" s="208"/>
      <c r="Q30" s="208"/>
      <c r="R30" s="280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19" customFormat="1">
      <c r="A31" s="337"/>
      <c r="B31" s="338"/>
      <c r="C31" s="339"/>
      <c r="D31" s="340"/>
      <c r="E31" s="341"/>
      <c r="F31" s="342"/>
      <c r="G31" s="342"/>
      <c r="H31" s="342"/>
      <c r="I31" s="342"/>
      <c r="J31" s="335"/>
      <c r="K31" s="342"/>
      <c r="L31" s="342"/>
      <c r="M31" s="152"/>
      <c r="N31" s="335"/>
      <c r="O31" s="343"/>
      <c r="Q31" s="18"/>
      <c r="R31" s="87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2" customHeight="1">
      <c r="A32" s="243" t="s">
        <v>337</v>
      </c>
      <c r="B32" s="243"/>
      <c r="C32" s="243"/>
      <c r="D32" s="243"/>
      <c r="F32" s="170" t="s">
        <v>359</v>
      </c>
      <c r="G32" s="87"/>
      <c r="H32" s="100"/>
      <c r="I32" s="101"/>
      <c r="J32" s="142"/>
      <c r="K32" s="163"/>
      <c r="L32" s="164"/>
      <c r="M32" s="164"/>
      <c r="N32" s="18"/>
      <c r="O32" s="148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19" customFormat="1" ht="12" customHeight="1">
      <c r="A33" s="183" t="s">
        <v>2102</v>
      </c>
      <c r="B33" s="154"/>
      <c r="C33" s="181"/>
      <c r="D33" s="243"/>
      <c r="E33" s="86"/>
      <c r="F33" s="170" t="s">
        <v>2129</v>
      </c>
      <c r="G33" s="87"/>
      <c r="H33" s="100"/>
      <c r="I33" s="101"/>
      <c r="J33" s="142"/>
      <c r="K33" s="163"/>
      <c r="L33" s="164"/>
      <c r="M33" s="164"/>
      <c r="N33" s="18"/>
      <c r="O33" s="148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</row>
    <row r="34" spans="1:38" s="19" customFormat="1" ht="12" customHeight="1">
      <c r="A34" s="243" t="s">
        <v>2742</v>
      </c>
      <c r="B34" s="154"/>
      <c r="C34" s="181"/>
      <c r="D34" s="243"/>
      <c r="E34" s="86"/>
      <c r="F34" s="87"/>
      <c r="G34" s="87"/>
      <c r="H34" s="100"/>
      <c r="I34" s="101"/>
      <c r="J34" s="143"/>
      <c r="K34" s="163"/>
      <c r="L34" s="164"/>
      <c r="M34" s="87"/>
      <c r="N34" s="88"/>
      <c r="O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ht="15" customHeight="1">
      <c r="A35" s="105" t="s">
        <v>1839</v>
      </c>
      <c r="B35" s="105"/>
      <c r="C35" s="105"/>
      <c r="D35" s="105"/>
      <c r="E35" s="86"/>
      <c r="F35" s="87"/>
      <c r="G35" s="49"/>
      <c r="H35" s="87"/>
      <c r="I35" s="49"/>
      <c r="J35" s="7"/>
      <c r="K35" s="49"/>
      <c r="L35" s="49"/>
      <c r="M35" s="49"/>
      <c r="N35" s="49"/>
      <c r="O35" s="89"/>
      <c r="Q35" s="1"/>
      <c r="R35" s="49"/>
      <c r="S35" s="18"/>
      <c r="T35" s="18"/>
      <c r="U35" s="18"/>
      <c r="V35" s="18"/>
      <c r="W35" s="18"/>
      <c r="X35" s="18"/>
      <c r="Y35" s="18"/>
      <c r="Z35" s="18"/>
      <c r="AA35" s="18"/>
    </row>
    <row r="36" spans="1:38" ht="44.25" customHeight="1">
      <c r="A36" s="84" t="s">
        <v>13</v>
      </c>
      <c r="B36" s="84" t="s">
        <v>215</v>
      </c>
      <c r="C36" s="84"/>
      <c r="D36" s="85" t="s">
        <v>252</v>
      </c>
      <c r="E36" s="84" t="s">
        <v>253</v>
      </c>
      <c r="F36" s="84" t="s">
        <v>254</v>
      </c>
      <c r="G36" s="84" t="s">
        <v>255</v>
      </c>
      <c r="H36" s="84" t="s">
        <v>256</v>
      </c>
      <c r="I36" s="84" t="s">
        <v>257</v>
      </c>
      <c r="J36" s="310" t="s">
        <v>258</v>
      </c>
      <c r="K36" s="165" t="s">
        <v>266</v>
      </c>
      <c r="L36" s="165" t="s">
        <v>267</v>
      </c>
      <c r="M36" s="84" t="s">
        <v>268</v>
      </c>
      <c r="N36" s="296" t="s">
        <v>261</v>
      </c>
      <c r="O36" s="347" t="s">
        <v>262</v>
      </c>
      <c r="P36" s="19"/>
      <c r="Q36" s="18"/>
      <c r="R36" s="87"/>
      <c r="S36" s="18"/>
      <c r="T36" s="18"/>
      <c r="U36" s="18"/>
      <c r="V36" s="18"/>
      <c r="W36" s="18"/>
      <c r="X36" s="18"/>
      <c r="Y36" s="18"/>
      <c r="Z36" s="19"/>
      <c r="AA36" s="19"/>
      <c r="AB36" s="19"/>
    </row>
    <row r="37" spans="1:38" ht="14.25">
      <c r="A37" s="502">
        <v>1</v>
      </c>
      <c r="B37" s="504">
        <v>43525</v>
      </c>
      <c r="C37" s="504"/>
      <c r="D37" s="447" t="s">
        <v>3483</v>
      </c>
      <c r="E37" s="435" t="s">
        <v>1998</v>
      </c>
      <c r="F37" s="426">
        <v>1288</v>
      </c>
      <c r="G37" s="441">
        <v>1335</v>
      </c>
      <c r="H37" s="436">
        <v>1322</v>
      </c>
      <c r="I37" s="436">
        <v>1240</v>
      </c>
      <c r="J37" s="506" t="s">
        <v>3540</v>
      </c>
      <c r="K37" s="435">
        <f>F37-H37</f>
        <v>-34</v>
      </c>
      <c r="L37" s="506">
        <f>-M37*21</f>
        <v>-11550</v>
      </c>
      <c r="M37" s="506">
        <v>550</v>
      </c>
      <c r="N37" s="508" t="s">
        <v>3514</v>
      </c>
      <c r="O37" s="510">
        <v>43530</v>
      </c>
      <c r="P37" s="207"/>
      <c r="Q37" s="207"/>
      <c r="R37" s="393" t="s">
        <v>2031</v>
      </c>
      <c r="S37" s="18"/>
      <c r="Y37" s="18"/>
      <c r="Z37" s="18"/>
    </row>
    <row r="38" spans="1:38" ht="14.25">
      <c r="A38" s="503"/>
      <c r="B38" s="505"/>
      <c r="C38" s="505"/>
      <c r="D38" s="447" t="s">
        <v>3484</v>
      </c>
      <c r="E38" s="435" t="s">
        <v>1998</v>
      </c>
      <c r="F38" s="426">
        <v>23.5</v>
      </c>
      <c r="G38" s="441"/>
      <c r="H38" s="436">
        <v>10.5</v>
      </c>
      <c r="I38" s="436"/>
      <c r="J38" s="507"/>
      <c r="K38" s="435">
        <f>F38-H38</f>
        <v>13</v>
      </c>
      <c r="L38" s="507"/>
      <c r="M38" s="507"/>
      <c r="N38" s="509"/>
      <c r="O38" s="511"/>
      <c r="P38" s="207"/>
      <c r="Q38" s="207"/>
      <c r="R38" s="393" t="s">
        <v>2031</v>
      </c>
      <c r="S38" s="18"/>
      <c r="Y38" s="18"/>
      <c r="Z38" s="18"/>
    </row>
    <row r="39" spans="1:38" s="141" customFormat="1" ht="14.25">
      <c r="A39" s="436">
        <v>2</v>
      </c>
      <c r="B39" s="423">
        <v>43529</v>
      </c>
      <c r="C39" s="437"/>
      <c r="D39" s="438" t="s">
        <v>3520</v>
      </c>
      <c r="E39" s="439" t="s">
        <v>1998</v>
      </c>
      <c r="F39" s="440">
        <v>10940</v>
      </c>
      <c r="G39" s="441">
        <v>11166.6</v>
      </c>
      <c r="H39" s="442">
        <v>11065</v>
      </c>
      <c r="I39" s="436">
        <v>10700</v>
      </c>
      <c r="J39" s="433" t="s">
        <v>3536</v>
      </c>
      <c r="K39" s="433">
        <f>F39-H39</f>
        <v>-125</v>
      </c>
      <c r="L39" s="433">
        <f t="shared" ref="L39" si="6">M39*K39</f>
        <v>-9375</v>
      </c>
      <c r="M39" s="433">
        <v>75</v>
      </c>
      <c r="N39" s="433" t="s">
        <v>3514</v>
      </c>
      <c r="O39" s="434">
        <v>43530</v>
      </c>
      <c r="P39" s="202"/>
      <c r="Q39" s="200"/>
      <c r="R39" s="394" t="s">
        <v>2032</v>
      </c>
      <c r="S39" s="202"/>
      <c r="T39" s="186"/>
      <c r="U39" s="186"/>
      <c r="V39" s="186"/>
      <c r="W39" s="186"/>
      <c r="X39" s="186"/>
      <c r="Y39" s="186"/>
    </row>
    <row r="40" spans="1:38" ht="14.25">
      <c r="A40" s="502">
        <v>3</v>
      </c>
      <c r="B40" s="504">
        <v>43532</v>
      </c>
      <c r="C40" s="504"/>
      <c r="D40" s="447" t="s">
        <v>3584</v>
      </c>
      <c r="E40" s="435" t="s">
        <v>1998</v>
      </c>
      <c r="F40" s="426">
        <v>3925</v>
      </c>
      <c r="G40" s="441">
        <v>4030</v>
      </c>
      <c r="H40" s="436">
        <v>4025</v>
      </c>
      <c r="I40" s="436">
        <v>3780</v>
      </c>
      <c r="J40" s="506" t="s">
        <v>3613</v>
      </c>
      <c r="K40" s="435">
        <f>F40-H40</f>
        <v>-100</v>
      </c>
      <c r="L40" s="506">
        <f>M40*-69.5</f>
        <v>-13900</v>
      </c>
      <c r="M40" s="506">
        <v>200</v>
      </c>
      <c r="N40" s="508" t="s">
        <v>3514</v>
      </c>
      <c r="O40" s="510">
        <v>43535</v>
      </c>
      <c r="P40" s="207"/>
      <c r="Q40" s="207"/>
      <c r="R40" s="393" t="s">
        <v>2031</v>
      </c>
      <c r="S40" s="18"/>
      <c r="Y40" s="18"/>
      <c r="Z40" s="18"/>
    </row>
    <row r="41" spans="1:38" ht="14.25">
      <c r="A41" s="503"/>
      <c r="B41" s="505"/>
      <c r="C41" s="505"/>
      <c r="D41" s="447" t="s">
        <v>3585</v>
      </c>
      <c r="E41" s="435" t="s">
        <v>1998</v>
      </c>
      <c r="F41" s="426">
        <v>57.5</v>
      </c>
      <c r="G41" s="441"/>
      <c r="H41" s="436">
        <v>27</v>
      </c>
      <c r="I41" s="436"/>
      <c r="J41" s="507"/>
      <c r="K41" s="435">
        <f>F41-H41</f>
        <v>30.5</v>
      </c>
      <c r="L41" s="507"/>
      <c r="M41" s="507"/>
      <c r="N41" s="509"/>
      <c r="O41" s="511"/>
      <c r="P41" s="207"/>
      <c r="Q41" s="207"/>
      <c r="R41" s="393" t="s">
        <v>2031</v>
      </c>
      <c r="S41" s="18"/>
      <c r="Y41" s="18"/>
      <c r="Z41" s="18"/>
    </row>
    <row r="42" spans="1:38" ht="14.25">
      <c r="A42" s="397"/>
      <c r="B42" s="354"/>
      <c r="C42" s="354"/>
      <c r="D42" s="415"/>
      <c r="E42" s="395"/>
      <c r="F42" s="346"/>
      <c r="G42" s="396"/>
      <c r="H42" s="397"/>
      <c r="I42" s="397"/>
      <c r="J42" s="395"/>
      <c r="K42" s="395"/>
      <c r="L42" s="395"/>
      <c r="M42" s="395"/>
      <c r="N42" s="431"/>
      <c r="O42" s="432"/>
      <c r="P42" s="207"/>
      <c r="Q42" s="207"/>
      <c r="R42" s="393"/>
      <c r="S42" s="18"/>
      <c r="Y42" s="18"/>
      <c r="Z42" s="18"/>
    </row>
    <row r="43" spans="1:38" ht="14.25">
      <c r="A43" s="397"/>
      <c r="B43" s="354"/>
      <c r="C43" s="354"/>
      <c r="D43" s="415"/>
      <c r="E43" s="395"/>
      <c r="F43" s="346"/>
      <c r="G43" s="396"/>
      <c r="H43" s="397"/>
      <c r="I43" s="397"/>
      <c r="J43" s="395"/>
      <c r="K43" s="395"/>
      <c r="L43" s="395"/>
      <c r="M43" s="395"/>
      <c r="N43" s="431"/>
      <c r="O43" s="432"/>
      <c r="P43" s="207"/>
      <c r="Q43" s="207"/>
      <c r="R43" s="393"/>
      <c r="S43" s="18"/>
      <c r="Y43" s="18"/>
      <c r="Z43" s="18"/>
    </row>
    <row r="44" spans="1:38" ht="14.25">
      <c r="A44" s="397"/>
      <c r="B44" s="354"/>
      <c r="C44" s="354"/>
      <c r="D44" s="415"/>
      <c r="E44" s="395"/>
      <c r="F44" s="346"/>
      <c r="G44" s="396"/>
      <c r="H44" s="397"/>
      <c r="I44" s="397"/>
      <c r="J44" s="395"/>
      <c r="K44" s="395"/>
      <c r="L44" s="395"/>
      <c r="M44" s="395"/>
      <c r="N44" s="431"/>
      <c r="O44" s="432"/>
      <c r="P44" s="207"/>
      <c r="Q44" s="207"/>
      <c r="R44" s="393"/>
      <c r="S44" s="18"/>
      <c r="Y44" s="18"/>
      <c r="Z44" s="18"/>
    </row>
    <row r="45" spans="1:38" ht="14.25">
      <c r="A45" s="397"/>
      <c r="B45" s="354"/>
      <c r="C45" s="354"/>
      <c r="D45" s="415"/>
      <c r="E45" s="395"/>
      <c r="F45" s="346"/>
      <c r="G45" s="396"/>
      <c r="H45" s="397"/>
      <c r="I45" s="397"/>
      <c r="J45" s="395"/>
      <c r="K45" s="395"/>
      <c r="L45" s="395"/>
      <c r="M45" s="395"/>
      <c r="N45" s="431"/>
      <c r="O45" s="432"/>
      <c r="P45" s="207"/>
      <c r="Q45" s="207"/>
      <c r="R45" s="393"/>
      <c r="S45" s="18"/>
      <c r="Y45" s="18"/>
      <c r="Z45" s="18"/>
    </row>
    <row r="46" spans="1:38" ht="14.25">
      <c r="A46" s="397"/>
      <c r="B46" s="354"/>
      <c r="C46" s="354"/>
      <c r="D46" s="415"/>
      <c r="E46" s="395"/>
      <c r="F46" s="346"/>
      <c r="G46" s="396"/>
      <c r="H46" s="397"/>
      <c r="I46" s="397"/>
      <c r="J46" s="395"/>
      <c r="K46" s="395"/>
      <c r="L46" s="395"/>
      <c r="M46" s="395"/>
      <c r="N46" s="431"/>
      <c r="O46" s="432"/>
      <c r="P46" s="207"/>
      <c r="Q46" s="207"/>
      <c r="R46" s="393"/>
      <c r="S46" s="18"/>
      <c r="Y46" s="18"/>
      <c r="Z46" s="18"/>
    </row>
    <row r="47" spans="1:38" ht="14.25">
      <c r="A47" s="397"/>
      <c r="B47" s="354"/>
      <c r="C47" s="354"/>
      <c r="D47" s="415"/>
      <c r="E47" s="395"/>
      <c r="F47" s="346"/>
      <c r="G47" s="396"/>
      <c r="H47" s="397"/>
      <c r="I47" s="397"/>
      <c r="J47" s="395"/>
      <c r="K47" s="395"/>
      <c r="L47" s="395"/>
      <c r="M47" s="395"/>
      <c r="N47" s="431"/>
      <c r="O47" s="432"/>
      <c r="P47" s="207"/>
      <c r="Q47" s="207"/>
      <c r="R47" s="393"/>
      <c r="S47" s="18"/>
      <c r="Y47" s="18"/>
      <c r="Z47" s="18"/>
    </row>
    <row r="48" spans="1:38" ht="14.25">
      <c r="A48" s="397"/>
      <c r="B48" s="354"/>
      <c r="C48" s="354"/>
      <c r="D48" s="415"/>
      <c r="E48" s="395"/>
      <c r="F48" s="346"/>
      <c r="G48" s="396"/>
      <c r="H48" s="397"/>
      <c r="I48" s="397"/>
      <c r="J48" s="395"/>
      <c r="K48" s="395"/>
      <c r="L48" s="395"/>
      <c r="M48" s="395"/>
      <c r="N48" s="431"/>
      <c r="O48" s="432"/>
      <c r="P48" s="207"/>
      <c r="Q48" s="207"/>
      <c r="R48" s="393"/>
      <c r="S48" s="18"/>
      <c r="Y48" s="18"/>
      <c r="Z48" s="18"/>
    </row>
    <row r="49" spans="1:26" s="141" customFormat="1" ht="14.25">
      <c r="A49" s="399"/>
      <c r="B49" s="391"/>
      <c r="C49" s="391"/>
      <c r="D49" s="400"/>
      <c r="E49" s="401"/>
      <c r="F49" s="402"/>
      <c r="G49" s="403"/>
      <c r="H49" s="399"/>
      <c r="I49" s="399"/>
      <c r="J49" s="401"/>
      <c r="K49" s="401"/>
      <c r="L49" s="401"/>
      <c r="M49" s="401"/>
      <c r="N49" s="402"/>
      <c r="O49" s="404"/>
      <c r="P49" s="202"/>
      <c r="Q49" s="200"/>
      <c r="R49" s="394"/>
      <c r="S49" s="202"/>
      <c r="T49" s="186"/>
      <c r="U49" s="186"/>
      <c r="V49" s="186"/>
      <c r="W49" s="186"/>
      <c r="X49" s="186"/>
      <c r="Y49" s="186"/>
    </row>
    <row r="50" spans="1:26">
      <c r="A50" s="271"/>
      <c r="B50" s="189"/>
      <c r="C50" s="272"/>
      <c r="D50" s="273"/>
      <c r="E50" s="274"/>
      <c r="F50" s="171"/>
      <c r="G50" s="171"/>
      <c r="H50" s="171"/>
      <c r="I50" s="171"/>
      <c r="J50" s="87"/>
      <c r="K50" s="275"/>
      <c r="L50" s="275"/>
      <c r="M50" s="87"/>
      <c r="N50" s="18"/>
      <c r="O50" s="276"/>
      <c r="P50" s="19"/>
      <c r="Q50" s="18"/>
      <c r="R50" s="87"/>
      <c r="S50" s="18"/>
      <c r="T50" s="18"/>
      <c r="U50" s="18"/>
      <c r="V50" s="18"/>
      <c r="W50" s="18"/>
      <c r="X50" s="18"/>
      <c r="Y50" s="18"/>
    </row>
    <row r="51" spans="1:26" s="141" customFormat="1" ht="15">
      <c r="A51" s="104" t="s">
        <v>269</v>
      </c>
      <c r="B51" s="104"/>
      <c r="C51" s="104"/>
      <c r="D51" s="104"/>
      <c r="E51" s="156"/>
      <c r="F51" s="171"/>
      <c r="G51" s="171"/>
      <c r="H51" s="171"/>
      <c r="I51" s="171"/>
      <c r="J51" s="9"/>
      <c r="K51" s="49"/>
      <c r="L51" s="49"/>
      <c r="M51" s="49"/>
      <c r="N51" s="1"/>
      <c r="O51" s="9"/>
      <c r="P51" s="19"/>
      <c r="Q51" s="18"/>
      <c r="R51" s="87"/>
      <c r="S51" s="326"/>
      <c r="T51" s="250"/>
      <c r="U51" s="250"/>
      <c r="V51" s="186"/>
      <c r="W51" s="186"/>
      <c r="X51" s="186"/>
      <c r="Y51" s="186"/>
    </row>
    <row r="52" spans="1:26" s="141" customFormat="1" ht="38.25">
      <c r="A52" s="84" t="s">
        <v>13</v>
      </c>
      <c r="B52" s="84" t="s">
        <v>215</v>
      </c>
      <c r="C52" s="84"/>
      <c r="D52" s="85" t="s">
        <v>252</v>
      </c>
      <c r="E52" s="84" t="s">
        <v>253</v>
      </c>
      <c r="F52" s="84" t="s">
        <v>254</v>
      </c>
      <c r="G52" s="172" t="s">
        <v>255</v>
      </c>
      <c r="H52" s="84" t="s">
        <v>256</v>
      </c>
      <c r="I52" s="84" t="s">
        <v>257</v>
      </c>
      <c r="J52" s="310" t="s">
        <v>258</v>
      </c>
      <c r="K52" s="310" t="s">
        <v>2733</v>
      </c>
      <c r="L52" s="165" t="s">
        <v>267</v>
      </c>
      <c r="M52" s="84" t="s">
        <v>268</v>
      </c>
      <c r="N52" s="84" t="s">
        <v>261</v>
      </c>
      <c r="O52" s="85" t="s">
        <v>262</v>
      </c>
      <c r="P52" s="19"/>
      <c r="Q52" s="1"/>
      <c r="R52" s="87"/>
      <c r="S52" s="202"/>
      <c r="T52" s="186"/>
      <c r="U52" s="186"/>
      <c r="V52" s="186"/>
      <c r="W52" s="186"/>
      <c r="X52" s="186"/>
      <c r="Y52" s="186"/>
    </row>
    <row r="53" spans="1:26" ht="14.25">
      <c r="A53" s="512">
        <v>1</v>
      </c>
      <c r="B53" s="514">
        <v>43525</v>
      </c>
      <c r="C53" s="514"/>
      <c r="D53" s="408" t="s">
        <v>3481</v>
      </c>
      <c r="E53" s="448" t="s">
        <v>263</v>
      </c>
      <c r="F53" s="449">
        <v>25</v>
      </c>
      <c r="G53" s="450"/>
      <c r="H53" s="451">
        <v>34.5</v>
      </c>
      <c r="I53" s="451"/>
      <c r="J53" s="496" t="s">
        <v>3557</v>
      </c>
      <c r="K53" s="350">
        <f t="shared" ref="K53" si="7">H53-F53</f>
        <v>9.5</v>
      </c>
      <c r="L53" s="496">
        <f>5*M53</f>
        <v>1875</v>
      </c>
      <c r="M53" s="496">
        <v>375</v>
      </c>
      <c r="N53" s="498" t="s">
        <v>265</v>
      </c>
      <c r="O53" s="500">
        <v>43531</v>
      </c>
      <c r="P53" s="207"/>
      <c r="Q53" s="207"/>
      <c r="R53" s="393" t="s">
        <v>2031</v>
      </c>
      <c r="S53" s="18"/>
      <c r="Y53" s="18"/>
      <c r="Z53" s="18"/>
    </row>
    <row r="54" spans="1:26" ht="14.25">
      <c r="A54" s="513"/>
      <c r="B54" s="515"/>
      <c r="C54" s="515"/>
      <c r="D54" s="408" t="s">
        <v>3482</v>
      </c>
      <c r="E54" s="448" t="s">
        <v>1998</v>
      </c>
      <c r="F54" s="449">
        <v>12</v>
      </c>
      <c r="G54" s="450"/>
      <c r="H54" s="451">
        <v>16.5</v>
      </c>
      <c r="I54" s="451"/>
      <c r="J54" s="497"/>
      <c r="K54" s="350">
        <f>F54-H54</f>
        <v>-4.5</v>
      </c>
      <c r="L54" s="497"/>
      <c r="M54" s="497"/>
      <c r="N54" s="499"/>
      <c r="O54" s="501"/>
      <c r="P54" s="207"/>
      <c r="Q54" s="207"/>
      <c r="R54" s="393" t="s">
        <v>2031</v>
      </c>
      <c r="S54" s="18"/>
      <c r="Y54" s="18"/>
      <c r="Z54" s="18"/>
    </row>
    <row r="55" spans="1:26" ht="14.25">
      <c r="A55" s="422">
        <v>2</v>
      </c>
      <c r="B55" s="423">
        <v>43529</v>
      </c>
      <c r="C55" s="423"/>
      <c r="D55" s="424" t="s">
        <v>3517</v>
      </c>
      <c r="E55" s="425" t="s">
        <v>263</v>
      </c>
      <c r="F55" s="425">
        <v>52</v>
      </c>
      <c r="G55" s="422"/>
      <c r="H55" s="422">
        <v>0</v>
      </c>
      <c r="I55" s="426" t="s">
        <v>3518</v>
      </c>
      <c r="J55" s="433" t="s">
        <v>3564</v>
      </c>
      <c r="K55" s="433">
        <f>H55-F55</f>
        <v>-52</v>
      </c>
      <c r="L55" s="427">
        <f t="shared" ref="L55" si="8">M55*K55</f>
        <v>-3900</v>
      </c>
      <c r="M55" s="427">
        <v>75</v>
      </c>
      <c r="N55" s="433" t="s">
        <v>3514</v>
      </c>
      <c r="O55" s="423">
        <v>43531</v>
      </c>
      <c r="P55" s="207"/>
      <c r="Q55" s="207"/>
      <c r="R55" s="393" t="s">
        <v>2032</v>
      </c>
      <c r="S55" s="18"/>
      <c r="Y55" s="18"/>
      <c r="Z55" s="18"/>
    </row>
    <row r="56" spans="1:26" ht="14.25">
      <c r="A56" s="417">
        <v>3</v>
      </c>
      <c r="B56" s="418">
        <v>43530</v>
      </c>
      <c r="C56" s="418"/>
      <c r="D56" s="408" t="s">
        <v>3541</v>
      </c>
      <c r="E56" s="419" t="s">
        <v>263</v>
      </c>
      <c r="F56" s="419">
        <v>35</v>
      </c>
      <c r="G56" s="417">
        <v>18</v>
      </c>
      <c r="H56" s="417">
        <v>42.5</v>
      </c>
      <c r="I56" s="449">
        <v>60</v>
      </c>
      <c r="J56" s="350" t="s">
        <v>3563</v>
      </c>
      <c r="K56" s="350">
        <f t="shared" ref="K56" si="9">H56-F56</f>
        <v>7.5</v>
      </c>
      <c r="L56" s="420">
        <f>K56*M56</f>
        <v>1875</v>
      </c>
      <c r="M56" s="420">
        <v>250</v>
      </c>
      <c r="N56" s="350" t="s">
        <v>265</v>
      </c>
      <c r="O56" s="418">
        <v>43531</v>
      </c>
      <c r="P56" s="207"/>
      <c r="Q56" s="207"/>
      <c r="R56" s="393" t="s">
        <v>2031</v>
      </c>
      <c r="S56" s="18"/>
      <c r="Y56" s="18"/>
      <c r="Z56" s="18"/>
    </row>
    <row r="57" spans="1:26" ht="14.25">
      <c r="A57" s="417">
        <v>4</v>
      </c>
      <c r="B57" s="418">
        <v>43531</v>
      </c>
      <c r="C57" s="418"/>
      <c r="D57" s="408" t="s">
        <v>3559</v>
      </c>
      <c r="E57" s="419" t="s">
        <v>263</v>
      </c>
      <c r="F57" s="419">
        <v>2.5</v>
      </c>
      <c r="G57" s="417">
        <v>1.2</v>
      </c>
      <c r="H57" s="417">
        <v>2.95</v>
      </c>
      <c r="I57" s="449">
        <v>5</v>
      </c>
      <c r="J57" s="350" t="s">
        <v>3560</v>
      </c>
      <c r="K57" s="350">
        <f t="shared" ref="K57" si="10">H57-F57</f>
        <v>0.45000000000000018</v>
      </c>
      <c r="L57" s="420">
        <f>K57*M57</f>
        <v>1800.0000000000007</v>
      </c>
      <c r="M57" s="420">
        <v>4000</v>
      </c>
      <c r="N57" s="350" t="s">
        <v>265</v>
      </c>
      <c r="O57" s="430">
        <v>43531</v>
      </c>
      <c r="P57" s="207"/>
      <c r="Q57" s="207"/>
      <c r="R57" s="393" t="s">
        <v>2032</v>
      </c>
      <c r="S57" s="18"/>
      <c r="Y57" s="18"/>
      <c r="Z57" s="18"/>
    </row>
    <row r="58" spans="1:26" ht="14.25">
      <c r="A58" s="422">
        <v>5</v>
      </c>
      <c r="B58" s="423">
        <v>43532</v>
      </c>
      <c r="C58" s="423"/>
      <c r="D58" s="424" t="s">
        <v>3586</v>
      </c>
      <c r="E58" s="425" t="s">
        <v>263</v>
      </c>
      <c r="F58" s="425">
        <v>2.2999999999999998</v>
      </c>
      <c r="G58" s="422">
        <v>1.1000000000000001</v>
      </c>
      <c r="H58" s="422">
        <v>1.5</v>
      </c>
      <c r="I58" s="426">
        <v>5</v>
      </c>
      <c r="J58" s="433" t="s">
        <v>3587</v>
      </c>
      <c r="K58" s="433">
        <f>H58-F58</f>
        <v>-0.79999999999999982</v>
      </c>
      <c r="L58" s="427">
        <f t="shared" ref="L58" si="11">M58*K58</f>
        <v>-2133.5999999999995</v>
      </c>
      <c r="M58" s="427">
        <v>2667</v>
      </c>
      <c r="N58" s="433" t="s">
        <v>3514</v>
      </c>
      <c r="O58" s="429">
        <v>43532</v>
      </c>
      <c r="P58" s="207"/>
      <c r="Q58" s="207"/>
      <c r="R58" s="393" t="s">
        <v>2031</v>
      </c>
      <c r="S58" s="18"/>
      <c r="Y58" s="18"/>
      <c r="Z58" s="18"/>
    </row>
    <row r="59" spans="1:26" ht="14.25">
      <c r="A59" s="417">
        <v>6</v>
      </c>
      <c r="B59" s="418">
        <v>43532</v>
      </c>
      <c r="C59" s="418"/>
      <c r="D59" s="408" t="s">
        <v>3591</v>
      </c>
      <c r="E59" s="419" t="s">
        <v>263</v>
      </c>
      <c r="F59" s="419">
        <v>25</v>
      </c>
      <c r="G59" s="417">
        <v>14</v>
      </c>
      <c r="H59" s="417">
        <v>31</v>
      </c>
      <c r="I59" s="449" t="s">
        <v>3592</v>
      </c>
      <c r="J59" s="350" t="s">
        <v>3593</v>
      </c>
      <c r="K59" s="350">
        <f t="shared" ref="K59" si="12">H59-F59</f>
        <v>6</v>
      </c>
      <c r="L59" s="420">
        <f>K59*M59</f>
        <v>2250</v>
      </c>
      <c r="M59" s="420">
        <v>375</v>
      </c>
      <c r="N59" s="350" t="s">
        <v>265</v>
      </c>
      <c r="O59" s="430">
        <v>43532</v>
      </c>
      <c r="P59" s="207"/>
      <c r="Q59" s="207"/>
      <c r="R59" s="393" t="s">
        <v>2031</v>
      </c>
      <c r="S59" s="18"/>
      <c r="Y59" s="18"/>
      <c r="Z59" s="18"/>
    </row>
    <row r="60" spans="1:26" ht="14.25">
      <c r="A60" s="422">
        <v>7</v>
      </c>
      <c r="B60" s="423">
        <v>43535</v>
      </c>
      <c r="C60" s="423"/>
      <c r="D60" s="424" t="s">
        <v>3591</v>
      </c>
      <c r="E60" s="425" t="s">
        <v>263</v>
      </c>
      <c r="F60" s="425">
        <v>25</v>
      </c>
      <c r="G60" s="422">
        <v>13</v>
      </c>
      <c r="H60" s="422">
        <v>13</v>
      </c>
      <c r="I60" s="426" t="s">
        <v>3592</v>
      </c>
      <c r="J60" s="433" t="s">
        <v>3637</v>
      </c>
      <c r="K60" s="433">
        <f>H60-F60</f>
        <v>-12</v>
      </c>
      <c r="L60" s="427">
        <f t="shared" ref="L60" si="13">M60*K60</f>
        <v>-4500</v>
      </c>
      <c r="M60" s="427">
        <v>375</v>
      </c>
      <c r="N60" s="433" t="s">
        <v>3514</v>
      </c>
      <c r="O60" s="423">
        <v>43536</v>
      </c>
      <c r="P60" s="207"/>
      <c r="Q60" s="207"/>
      <c r="R60" s="393" t="s">
        <v>2031</v>
      </c>
      <c r="S60" s="18"/>
      <c r="Y60" s="18"/>
      <c r="Z60" s="18"/>
    </row>
    <row r="61" spans="1:26" ht="14.25">
      <c r="A61" s="349">
        <v>8</v>
      </c>
      <c r="B61" s="354">
        <v>43535</v>
      </c>
      <c r="C61" s="354"/>
      <c r="D61" s="345" t="s">
        <v>3614</v>
      </c>
      <c r="E61" s="348" t="s">
        <v>263</v>
      </c>
      <c r="F61" s="348" t="s">
        <v>3615</v>
      </c>
      <c r="G61" s="349"/>
      <c r="H61" s="349"/>
      <c r="I61" s="346" t="s">
        <v>3518</v>
      </c>
      <c r="J61" s="281" t="s">
        <v>264</v>
      </c>
      <c r="K61" s="281"/>
      <c r="L61" s="281"/>
      <c r="M61" s="281"/>
      <c r="N61" s="354"/>
      <c r="O61" s="354"/>
      <c r="P61" s="207"/>
      <c r="Q61" s="207"/>
      <c r="R61" s="393" t="s">
        <v>2031</v>
      </c>
      <c r="S61" s="18"/>
      <c r="Y61" s="18"/>
      <c r="Z61" s="18"/>
    </row>
    <row r="62" spans="1:26" ht="14.25">
      <c r="A62" s="349"/>
      <c r="B62" s="354"/>
      <c r="C62" s="354"/>
      <c r="D62" s="345"/>
      <c r="E62" s="348"/>
      <c r="F62" s="348"/>
      <c r="G62" s="349"/>
      <c r="H62" s="349"/>
      <c r="I62" s="346"/>
      <c r="J62" s="281"/>
      <c r="K62" s="281"/>
      <c r="L62" s="281"/>
      <c r="M62" s="281"/>
      <c r="N62" s="354"/>
      <c r="O62" s="354"/>
      <c r="P62" s="207"/>
      <c r="Q62" s="207"/>
      <c r="R62" s="393"/>
      <c r="S62" s="18"/>
      <c r="Y62" s="18"/>
      <c r="Z62" s="18"/>
    </row>
    <row r="63" spans="1:26" ht="14.25">
      <c r="A63" s="349"/>
      <c r="B63" s="354"/>
      <c r="C63" s="354"/>
      <c r="D63" s="345"/>
      <c r="E63" s="348"/>
      <c r="F63" s="348"/>
      <c r="G63" s="349"/>
      <c r="H63" s="349"/>
      <c r="I63" s="346"/>
      <c r="J63" s="281"/>
      <c r="K63" s="281"/>
      <c r="L63" s="281"/>
      <c r="M63" s="281"/>
      <c r="N63" s="354"/>
      <c r="O63" s="354"/>
      <c r="P63" s="207"/>
      <c r="Q63" s="207"/>
      <c r="R63" s="393"/>
      <c r="S63" s="18"/>
      <c r="Y63" s="18"/>
      <c r="Z63" s="18"/>
    </row>
    <row r="64" spans="1:26" ht="14.25">
      <c r="A64" s="349"/>
      <c r="B64" s="354"/>
      <c r="C64" s="354"/>
      <c r="D64" s="345"/>
      <c r="E64" s="348"/>
      <c r="F64" s="348"/>
      <c r="G64" s="349"/>
      <c r="H64" s="349"/>
      <c r="I64" s="346"/>
      <c r="J64" s="281"/>
      <c r="K64" s="281"/>
      <c r="L64" s="281"/>
      <c r="M64" s="281"/>
      <c r="N64" s="354"/>
      <c r="O64" s="354"/>
      <c r="P64" s="207"/>
      <c r="Q64" s="207"/>
      <c r="R64" s="393"/>
      <c r="S64" s="18"/>
      <c r="Y64" s="18"/>
      <c r="Z64" s="18"/>
    </row>
    <row r="65" spans="1:26" ht="14.25">
      <c r="A65" s="349"/>
      <c r="B65" s="354"/>
      <c r="C65" s="354"/>
      <c r="D65" s="345"/>
      <c r="E65" s="348"/>
      <c r="F65" s="348"/>
      <c r="G65" s="349"/>
      <c r="H65" s="349"/>
      <c r="I65" s="346"/>
      <c r="J65" s="281"/>
      <c r="K65" s="281"/>
      <c r="L65" s="281"/>
      <c r="M65" s="281"/>
      <c r="N65" s="354"/>
      <c r="O65" s="354"/>
      <c r="P65" s="207"/>
      <c r="Q65" s="207"/>
      <c r="R65" s="280"/>
      <c r="S65" s="18"/>
      <c r="Y65" s="18"/>
      <c r="Z65" s="18"/>
    </row>
    <row r="66" spans="1:26" s="141" customFormat="1" ht="15">
      <c r="A66" s="113"/>
      <c r="B66" s="247" t="s">
        <v>270</v>
      </c>
      <c r="C66" s="247"/>
      <c r="D66" s="245"/>
      <c r="E66" s="247"/>
      <c r="F66" s="170"/>
      <c r="G66" s="170"/>
      <c r="H66" s="170"/>
      <c r="I66" s="170"/>
      <c r="J66" s="145"/>
      <c r="K66" s="166"/>
      <c r="L66" s="167"/>
      <c r="M66" s="168"/>
      <c r="N66" s="91"/>
      <c r="O66" s="144"/>
      <c r="P66" s="113"/>
      <c r="Q66" s="1"/>
      <c r="R66" s="49"/>
      <c r="S66" s="202"/>
      <c r="T66" s="186"/>
      <c r="U66" s="186"/>
      <c r="V66" s="186"/>
      <c r="W66" s="186"/>
      <c r="X66" s="186"/>
      <c r="Y66" s="186"/>
    </row>
    <row r="67" spans="1:26" s="141" customFormat="1" ht="38.25">
      <c r="A67" s="155" t="s">
        <v>13</v>
      </c>
      <c r="B67" s="84" t="s">
        <v>215</v>
      </c>
      <c r="C67" s="310"/>
      <c r="D67" s="176" t="s">
        <v>252</v>
      </c>
      <c r="E67" s="297" t="s">
        <v>253</v>
      </c>
      <c r="F67" s="84" t="s">
        <v>254</v>
      </c>
      <c r="G67" s="84" t="s">
        <v>336</v>
      </c>
      <c r="H67" s="310" t="s">
        <v>256</v>
      </c>
      <c r="I67" s="298" t="s">
        <v>257</v>
      </c>
      <c r="J67" s="389" t="s">
        <v>258</v>
      </c>
      <c r="K67" s="84" t="s">
        <v>259</v>
      </c>
      <c r="L67" s="84" t="s">
        <v>260</v>
      </c>
      <c r="M67" s="84" t="s">
        <v>261</v>
      </c>
      <c r="N67" s="85" t="s">
        <v>262</v>
      </c>
      <c r="O67" s="84" t="s">
        <v>381</v>
      </c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26" s="141" customFormat="1" ht="14.25">
      <c r="A68" s="405">
        <v>1</v>
      </c>
      <c r="B68" s="406">
        <v>43517</v>
      </c>
      <c r="C68" s="407"/>
      <c r="D68" s="408" t="s">
        <v>87</v>
      </c>
      <c r="E68" s="409" t="s">
        <v>263</v>
      </c>
      <c r="F68" s="410">
        <v>351.5</v>
      </c>
      <c r="G68" s="410">
        <v>339</v>
      </c>
      <c r="H68" s="410">
        <v>360.5</v>
      </c>
      <c r="I68" s="410" t="s">
        <v>3435</v>
      </c>
      <c r="J68" s="350" t="s">
        <v>3521</v>
      </c>
      <c r="K68" s="350">
        <f t="shared" ref="K68:K69" si="14">H68-F68</f>
        <v>9</v>
      </c>
      <c r="L68" s="383">
        <f t="shared" ref="L68:L69" si="15">K68/F68</f>
        <v>2.5604551920341393E-2</v>
      </c>
      <c r="M68" s="350" t="s">
        <v>265</v>
      </c>
      <c r="N68" s="412">
        <v>43529</v>
      </c>
      <c r="O68" s="411"/>
      <c r="P68" s="201"/>
      <c r="Q68" s="200"/>
      <c r="R68" s="394" t="s">
        <v>2031</v>
      </c>
      <c r="S68" s="202"/>
      <c r="T68" s="186"/>
      <c r="U68" s="186"/>
      <c r="V68" s="186"/>
      <c r="W68" s="186"/>
      <c r="X68" s="186"/>
      <c r="Y68" s="186"/>
    </row>
    <row r="69" spans="1:26" s="141" customFormat="1" ht="14.25">
      <c r="A69" s="405">
        <v>2</v>
      </c>
      <c r="B69" s="406">
        <v>43518</v>
      </c>
      <c r="C69" s="407"/>
      <c r="D69" s="408" t="s">
        <v>76</v>
      </c>
      <c r="E69" s="409" t="s">
        <v>263</v>
      </c>
      <c r="F69" s="410">
        <v>1880</v>
      </c>
      <c r="G69" s="410">
        <v>1819</v>
      </c>
      <c r="H69" s="410">
        <v>1935.5</v>
      </c>
      <c r="I69" s="410">
        <v>2000</v>
      </c>
      <c r="J69" s="350" t="s">
        <v>3646</v>
      </c>
      <c r="K69" s="350">
        <f t="shared" si="14"/>
        <v>55.5</v>
      </c>
      <c r="L69" s="383">
        <f t="shared" si="15"/>
        <v>2.9521276595744682E-2</v>
      </c>
      <c r="M69" s="350" t="s">
        <v>265</v>
      </c>
      <c r="N69" s="472">
        <v>43536</v>
      </c>
      <c r="O69" s="411"/>
      <c r="P69" s="201"/>
      <c r="Q69" s="200"/>
      <c r="R69" s="394" t="s">
        <v>2031</v>
      </c>
      <c r="S69" s="202"/>
      <c r="T69" s="186"/>
      <c r="U69" s="186"/>
      <c r="V69" s="186"/>
      <c r="W69" s="186"/>
      <c r="X69" s="186"/>
      <c r="Y69" s="186"/>
    </row>
    <row r="70" spans="1:26" s="141" customFormat="1" ht="14.25">
      <c r="A70" s="405">
        <v>3</v>
      </c>
      <c r="B70" s="406">
        <v>43523</v>
      </c>
      <c r="C70" s="407"/>
      <c r="D70" s="408" t="s">
        <v>194</v>
      </c>
      <c r="E70" s="409" t="s">
        <v>263</v>
      </c>
      <c r="F70" s="410">
        <v>474.5</v>
      </c>
      <c r="G70" s="410">
        <v>458.7</v>
      </c>
      <c r="H70" s="410">
        <v>486</v>
      </c>
      <c r="I70" s="410" t="s">
        <v>3467</v>
      </c>
      <c r="J70" s="350" t="s">
        <v>3519</v>
      </c>
      <c r="K70" s="350">
        <f t="shared" ref="K70" si="16">H70-F70</f>
        <v>11.5</v>
      </c>
      <c r="L70" s="383">
        <f t="shared" ref="L70" si="17">K70/F70</f>
        <v>2.4236037934668071E-2</v>
      </c>
      <c r="M70" s="350" t="s">
        <v>265</v>
      </c>
      <c r="N70" s="412">
        <v>43529</v>
      </c>
      <c r="O70" s="411"/>
      <c r="P70" s="201"/>
      <c r="Q70" s="200"/>
      <c r="R70" s="394" t="s">
        <v>2032</v>
      </c>
      <c r="S70" s="202"/>
      <c r="T70" s="186"/>
      <c r="U70" s="186"/>
      <c r="V70" s="186"/>
      <c r="W70" s="186"/>
      <c r="X70" s="186"/>
      <c r="Y70" s="186"/>
    </row>
    <row r="71" spans="1:26" s="141" customFormat="1" ht="14.25">
      <c r="A71" s="405">
        <v>4</v>
      </c>
      <c r="B71" s="406">
        <v>43525</v>
      </c>
      <c r="C71" s="407"/>
      <c r="D71" s="408" t="s">
        <v>117</v>
      </c>
      <c r="E71" s="409" t="s">
        <v>263</v>
      </c>
      <c r="F71" s="410">
        <v>916</v>
      </c>
      <c r="G71" s="410">
        <v>888.8</v>
      </c>
      <c r="H71" s="410">
        <v>933.5</v>
      </c>
      <c r="I71" s="410">
        <v>970</v>
      </c>
      <c r="J71" s="350" t="s">
        <v>3479</v>
      </c>
      <c r="K71" s="350">
        <f t="shared" ref="K71:K72" si="18">H71-F71</f>
        <v>17.5</v>
      </c>
      <c r="L71" s="383">
        <f t="shared" ref="L71:L72" si="19">K71/F71</f>
        <v>1.9104803493449781E-2</v>
      </c>
      <c r="M71" s="350" t="s">
        <v>265</v>
      </c>
      <c r="N71" s="414">
        <v>43525</v>
      </c>
      <c r="O71" s="411"/>
      <c r="P71" s="201"/>
      <c r="Q71" s="200"/>
      <c r="R71" s="394" t="s">
        <v>2032</v>
      </c>
      <c r="S71" s="202"/>
      <c r="T71" s="186"/>
      <c r="U71" s="186"/>
      <c r="V71" s="186"/>
      <c r="W71" s="186"/>
      <c r="X71" s="186"/>
      <c r="Y71" s="186"/>
    </row>
    <row r="72" spans="1:26" s="141" customFormat="1" ht="14.25">
      <c r="A72" s="405">
        <v>5</v>
      </c>
      <c r="B72" s="406">
        <v>43529</v>
      </c>
      <c r="C72" s="407"/>
      <c r="D72" s="408" t="s">
        <v>145</v>
      </c>
      <c r="E72" s="409" t="s">
        <v>263</v>
      </c>
      <c r="F72" s="410">
        <v>576</v>
      </c>
      <c r="G72" s="410">
        <v>548</v>
      </c>
      <c r="H72" s="410">
        <v>591</v>
      </c>
      <c r="I72" s="410">
        <v>620</v>
      </c>
      <c r="J72" s="350" t="s">
        <v>3579</v>
      </c>
      <c r="K72" s="350">
        <f t="shared" si="18"/>
        <v>15</v>
      </c>
      <c r="L72" s="383">
        <f t="shared" si="19"/>
        <v>2.6041666666666668E-2</v>
      </c>
      <c r="M72" s="350" t="s">
        <v>265</v>
      </c>
      <c r="N72" s="462">
        <v>43532</v>
      </c>
      <c r="O72" s="411"/>
      <c r="P72" s="201"/>
      <c r="Q72" s="200"/>
      <c r="R72" s="394" t="s">
        <v>2031</v>
      </c>
      <c r="S72" s="202"/>
      <c r="T72" s="186"/>
      <c r="U72" s="186"/>
      <c r="V72" s="186"/>
      <c r="W72" s="186"/>
      <c r="X72" s="186"/>
      <c r="Y72" s="186"/>
    </row>
    <row r="73" spans="1:26" s="141" customFormat="1" ht="14.25">
      <c r="A73" s="405">
        <v>6</v>
      </c>
      <c r="B73" s="406">
        <v>43530</v>
      </c>
      <c r="C73" s="407"/>
      <c r="D73" s="408" t="s">
        <v>63</v>
      </c>
      <c r="E73" s="409" t="s">
        <v>263</v>
      </c>
      <c r="F73" s="410">
        <v>174</v>
      </c>
      <c r="G73" s="410">
        <v>167</v>
      </c>
      <c r="H73" s="410">
        <v>178.5</v>
      </c>
      <c r="I73" s="410">
        <v>182</v>
      </c>
      <c r="J73" s="350" t="s">
        <v>3537</v>
      </c>
      <c r="K73" s="350">
        <f t="shared" ref="K73" si="20">H73-F73</f>
        <v>4.5</v>
      </c>
      <c r="L73" s="383">
        <f t="shared" ref="L73:L74" si="21">K73/F73</f>
        <v>2.5862068965517241E-2</v>
      </c>
      <c r="M73" s="350" t="s">
        <v>265</v>
      </c>
      <c r="N73" s="414">
        <v>43530</v>
      </c>
      <c r="O73" s="411"/>
      <c r="P73" s="201"/>
      <c r="Q73" s="200"/>
      <c r="R73" s="394" t="s">
        <v>2031</v>
      </c>
      <c r="S73" s="202"/>
      <c r="T73" s="186"/>
      <c r="U73" s="186"/>
      <c r="V73" s="186"/>
      <c r="W73" s="186"/>
      <c r="X73" s="186"/>
      <c r="Y73" s="186"/>
    </row>
    <row r="74" spans="1:26" s="141" customFormat="1" ht="14.25">
      <c r="A74" s="405">
        <v>7</v>
      </c>
      <c r="B74" s="406">
        <v>43530</v>
      </c>
      <c r="C74" s="407"/>
      <c r="D74" s="408" t="s">
        <v>61</v>
      </c>
      <c r="E74" s="409" t="s">
        <v>1998</v>
      </c>
      <c r="F74" s="410">
        <v>41.25</v>
      </c>
      <c r="G74" s="410">
        <v>43.2</v>
      </c>
      <c r="H74" s="410">
        <v>39.85</v>
      </c>
      <c r="I74" s="410" t="s">
        <v>3538</v>
      </c>
      <c r="J74" s="350" t="s">
        <v>3554</v>
      </c>
      <c r="K74" s="350">
        <f>F74-H74</f>
        <v>1.3999999999999986</v>
      </c>
      <c r="L74" s="383">
        <f t="shared" si="21"/>
        <v>3.3939393939393908E-2</v>
      </c>
      <c r="M74" s="350" t="s">
        <v>265</v>
      </c>
      <c r="N74" s="412">
        <v>43531</v>
      </c>
      <c r="O74" s="411"/>
      <c r="P74" s="201"/>
      <c r="Q74" s="200"/>
      <c r="R74" s="394" t="s">
        <v>2031</v>
      </c>
      <c r="S74" s="202"/>
      <c r="T74" s="186"/>
      <c r="U74" s="186"/>
      <c r="V74" s="186"/>
      <c r="W74" s="186"/>
      <c r="X74" s="186"/>
      <c r="Y74" s="186"/>
    </row>
    <row r="75" spans="1:26" s="141" customFormat="1" ht="14.25">
      <c r="A75" s="473">
        <v>8</v>
      </c>
      <c r="B75" s="474">
        <v>43532</v>
      </c>
      <c r="C75" s="475"/>
      <c r="D75" s="424" t="s">
        <v>154</v>
      </c>
      <c r="E75" s="476" t="s">
        <v>1998</v>
      </c>
      <c r="F75" s="477">
        <v>1047.5</v>
      </c>
      <c r="G75" s="477">
        <v>1077.7</v>
      </c>
      <c r="H75" s="477">
        <v>1077.7</v>
      </c>
      <c r="I75" s="477" t="s">
        <v>3580</v>
      </c>
      <c r="J75" s="433" t="s">
        <v>3634</v>
      </c>
      <c r="K75" s="433">
        <f>F75-H75</f>
        <v>-30.200000000000045</v>
      </c>
      <c r="L75" s="478">
        <f t="shared" ref="L75" si="22">K75/F75</f>
        <v>-2.8830548926014363E-2</v>
      </c>
      <c r="M75" s="433" t="s">
        <v>3514</v>
      </c>
      <c r="N75" s="471">
        <v>43536</v>
      </c>
      <c r="O75" s="479"/>
      <c r="P75" s="201"/>
      <c r="Q75" s="200"/>
      <c r="R75" s="394" t="s">
        <v>2032</v>
      </c>
      <c r="S75" s="202"/>
      <c r="T75" s="186"/>
      <c r="U75" s="186"/>
      <c r="V75" s="186"/>
      <c r="W75" s="186"/>
      <c r="X75" s="186"/>
      <c r="Y75" s="186"/>
    </row>
    <row r="76" spans="1:26" s="141" customFormat="1" ht="14.25">
      <c r="A76" s="392">
        <v>9</v>
      </c>
      <c r="B76" s="416">
        <v>43532</v>
      </c>
      <c r="C76" s="416"/>
      <c r="D76" s="381" t="s">
        <v>1254</v>
      </c>
      <c r="E76" s="294" t="s">
        <v>1998</v>
      </c>
      <c r="F76" s="295" t="s">
        <v>3582</v>
      </c>
      <c r="G76" s="295">
        <v>1361.6</v>
      </c>
      <c r="H76" s="295"/>
      <c r="I76" s="295" t="s">
        <v>3583</v>
      </c>
      <c r="J76" s="384" t="s">
        <v>264</v>
      </c>
      <c r="K76" s="385"/>
      <c r="L76" s="352"/>
      <c r="M76" s="385"/>
      <c r="N76" s="390"/>
      <c r="O76" s="332">
        <f>VLOOKUP(D76,Sheet2!A84:M1579,6,0)</f>
        <v>1332.95</v>
      </c>
      <c r="P76" s="201"/>
      <c r="Q76" s="200"/>
      <c r="R76" s="394" t="s">
        <v>2032</v>
      </c>
      <c r="S76" s="202"/>
      <c r="T76" s="186"/>
      <c r="U76" s="186"/>
      <c r="V76" s="186"/>
      <c r="W76" s="186"/>
      <c r="X76" s="186"/>
      <c r="Y76" s="186"/>
    </row>
    <row r="77" spans="1:26" s="141" customFormat="1" ht="14.25">
      <c r="A77" s="392">
        <v>10</v>
      </c>
      <c r="B77" s="416">
        <v>43532</v>
      </c>
      <c r="C77" s="416"/>
      <c r="D77" s="381" t="s">
        <v>1366</v>
      </c>
      <c r="E77" s="294" t="s">
        <v>1998</v>
      </c>
      <c r="F77" s="295" t="s">
        <v>3589</v>
      </c>
      <c r="G77" s="295">
        <v>406.6</v>
      </c>
      <c r="H77" s="295"/>
      <c r="I77" s="295" t="s">
        <v>3590</v>
      </c>
      <c r="J77" s="384" t="s">
        <v>264</v>
      </c>
      <c r="K77" s="385"/>
      <c r="L77" s="352"/>
      <c r="M77" s="385"/>
      <c r="N77" s="390"/>
      <c r="O77" s="332">
        <f>VLOOKUP(D77,Sheet2!A85:M1580,6,0)</f>
        <v>399.55</v>
      </c>
      <c r="P77" s="201"/>
      <c r="Q77" s="200"/>
      <c r="R77" s="394" t="s">
        <v>2032</v>
      </c>
      <c r="S77" s="202"/>
      <c r="T77" s="186"/>
      <c r="U77" s="186"/>
      <c r="V77" s="186"/>
      <c r="W77" s="186"/>
      <c r="X77" s="186"/>
      <c r="Y77" s="186"/>
    </row>
    <row r="78" spans="1:26" s="141" customFormat="1" ht="14.25">
      <c r="A78" s="405">
        <v>11</v>
      </c>
      <c r="B78" s="406">
        <v>43532</v>
      </c>
      <c r="C78" s="407"/>
      <c r="D78" s="408" t="s">
        <v>213</v>
      </c>
      <c r="E78" s="409" t="s">
        <v>263</v>
      </c>
      <c r="F78" s="410">
        <v>1775</v>
      </c>
      <c r="G78" s="410">
        <v>1717.7</v>
      </c>
      <c r="H78" s="410">
        <v>1823</v>
      </c>
      <c r="I78" s="410" t="s">
        <v>3596</v>
      </c>
      <c r="J78" s="350" t="s">
        <v>3641</v>
      </c>
      <c r="K78" s="350">
        <f t="shared" ref="K78" si="23">H78-F78</f>
        <v>48</v>
      </c>
      <c r="L78" s="383">
        <f t="shared" ref="L78" si="24">K78/F78</f>
        <v>2.7042253521126762E-2</v>
      </c>
      <c r="M78" s="350" t="s">
        <v>265</v>
      </c>
      <c r="N78" s="472">
        <v>43536</v>
      </c>
      <c r="O78" s="411"/>
      <c r="P78" s="201"/>
      <c r="Q78" s="200"/>
      <c r="R78" s="394" t="s">
        <v>2032</v>
      </c>
      <c r="S78" s="202"/>
      <c r="T78" s="186"/>
      <c r="U78" s="186"/>
      <c r="V78" s="186"/>
      <c r="W78" s="186"/>
      <c r="X78" s="186"/>
      <c r="Y78" s="186"/>
    </row>
    <row r="79" spans="1:26" s="141" customFormat="1" ht="14.25">
      <c r="A79" s="405">
        <v>12</v>
      </c>
      <c r="B79" s="406">
        <v>43535</v>
      </c>
      <c r="C79" s="407"/>
      <c r="D79" s="408" t="s">
        <v>94</v>
      </c>
      <c r="E79" s="409" t="s">
        <v>263</v>
      </c>
      <c r="F79" s="410">
        <v>1505</v>
      </c>
      <c r="G79" s="410">
        <v>1449</v>
      </c>
      <c r="H79" s="410">
        <v>1541</v>
      </c>
      <c r="I79" s="410" t="s">
        <v>3612</v>
      </c>
      <c r="J79" s="350" t="s">
        <v>3645</v>
      </c>
      <c r="K79" s="350">
        <f t="shared" ref="K79" si="25">H79-F79</f>
        <v>36</v>
      </c>
      <c r="L79" s="383">
        <f t="shared" ref="L79" si="26">K79/F79</f>
        <v>2.3920265780730896E-2</v>
      </c>
      <c r="M79" s="350" t="s">
        <v>265</v>
      </c>
      <c r="N79" s="472">
        <v>43536</v>
      </c>
      <c r="O79" s="411"/>
      <c r="P79" s="201"/>
      <c r="Q79" s="200"/>
      <c r="R79" s="394" t="s">
        <v>2031</v>
      </c>
      <c r="S79" s="202"/>
      <c r="T79" s="186"/>
      <c r="U79" s="186"/>
      <c r="V79" s="186"/>
      <c r="W79" s="186"/>
      <c r="X79" s="186"/>
      <c r="Y79" s="186"/>
    </row>
    <row r="80" spans="1:26" s="141" customFormat="1" ht="14.25">
      <c r="A80" s="405">
        <v>13</v>
      </c>
      <c r="B80" s="406">
        <v>43536</v>
      </c>
      <c r="C80" s="407"/>
      <c r="D80" s="408" t="s">
        <v>924</v>
      </c>
      <c r="E80" s="409" t="s">
        <v>1998</v>
      </c>
      <c r="F80" s="410">
        <v>270</v>
      </c>
      <c r="G80" s="410">
        <v>278.7</v>
      </c>
      <c r="H80" s="410">
        <v>263.25</v>
      </c>
      <c r="I80" s="410" t="s">
        <v>3644</v>
      </c>
      <c r="J80" s="350" t="s">
        <v>3681</v>
      </c>
      <c r="K80" s="350">
        <f>F80-H80</f>
        <v>6.75</v>
      </c>
      <c r="L80" s="383">
        <f t="shared" ref="L80" si="27">K80/F80</f>
        <v>2.5000000000000001E-2</v>
      </c>
      <c r="M80" s="350" t="s">
        <v>265</v>
      </c>
      <c r="N80" s="480">
        <v>43537</v>
      </c>
      <c r="O80" s="411"/>
      <c r="P80" s="201"/>
      <c r="Q80" s="200"/>
      <c r="R80" s="394" t="s">
        <v>2032</v>
      </c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392">
        <v>14</v>
      </c>
      <c r="B81" s="464">
        <v>43537</v>
      </c>
      <c r="C81" s="464"/>
      <c r="D81" s="381" t="s">
        <v>95</v>
      </c>
      <c r="E81" s="294" t="s">
        <v>263</v>
      </c>
      <c r="F81" s="295" t="s">
        <v>3685</v>
      </c>
      <c r="G81" s="295">
        <v>688</v>
      </c>
      <c r="H81" s="295"/>
      <c r="I81" s="295" t="s">
        <v>3686</v>
      </c>
      <c r="J81" s="384" t="s">
        <v>264</v>
      </c>
      <c r="K81" s="385"/>
      <c r="L81" s="352"/>
      <c r="M81" s="385"/>
      <c r="N81" s="390"/>
      <c r="O81" s="332">
        <f>VLOOKUP(D81,Sheet2!A89:M1584,6,0)</f>
        <v>708.45</v>
      </c>
      <c r="P81" s="201"/>
      <c r="Q81" s="200"/>
      <c r="R81" s="394" t="s">
        <v>2031</v>
      </c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392">
        <v>15</v>
      </c>
      <c r="B82" s="464">
        <v>43537</v>
      </c>
      <c r="C82" s="464"/>
      <c r="D82" s="381" t="s">
        <v>62</v>
      </c>
      <c r="E82" s="294" t="s">
        <v>1998</v>
      </c>
      <c r="F82" s="295" t="s">
        <v>3687</v>
      </c>
      <c r="G82" s="295">
        <v>1752</v>
      </c>
      <c r="H82" s="295"/>
      <c r="I82" s="295">
        <v>1590</v>
      </c>
      <c r="J82" s="384" t="s">
        <v>264</v>
      </c>
      <c r="K82" s="385"/>
      <c r="L82" s="352"/>
      <c r="M82" s="385"/>
      <c r="N82" s="390"/>
      <c r="O82" s="332">
        <f>VLOOKUP(D82,Sheet2!A90:M1585,6,0)</f>
        <v>1667</v>
      </c>
      <c r="P82" s="201"/>
      <c r="Q82" s="200"/>
      <c r="R82" s="394" t="s">
        <v>2031</v>
      </c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392">
        <v>16</v>
      </c>
      <c r="B83" s="464">
        <v>43537</v>
      </c>
      <c r="C83" s="464"/>
      <c r="D83" s="381" t="s">
        <v>90</v>
      </c>
      <c r="E83" s="294" t="s">
        <v>1998</v>
      </c>
      <c r="F83" s="295" t="s">
        <v>3690</v>
      </c>
      <c r="G83" s="295">
        <v>42.6</v>
      </c>
      <c r="H83" s="295"/>
      <c r="I83" s="295" t="s">
        <v>3691</v>
      </c>
      <c r="J83" s="384" t="s">
        <v>264</v>
      </c>
      <c r="K83" s="385"/>
      <c r="L83" s="352"/>
      <c r="M83" s="385"/>
      <c r="N83" s="390"/>
      <c r="O83" s="332">
        <f>VLOOKUP(D83,Sheet2!A91:M1586,6,0)</f>
        <v>41.35</v>
      </c>
      <c r="P83" s="201"/>
      <c r="Q83" s="200"/>
      <c r="R83" s="394" t="s">
        <v>2031</v>
      </c>
      <c r="S83" s="202"/>
      <c r="T83" s="186"/>
      <c r="U83" s="186"/>
      <c r="V83" s="186"/>
      <c r="W83" s="186"/>
      <c r="X83" s="186"/>
      <c r="Y83" s="186"/>
    </row>
    <row r="84" spans="1:34" s="19" customFormat="1" ht="14.25">
      <c r="A84" s="349"/>
      <c r="B84" s="354"/>
      <c r="C84" s="354"/>
      <c r="D84" s="345"/>
      <c r="E84" s="348"/>
      <c r="F84" s="348"/>
      <c r="G84" s="349"/>
      <c r="H84" s="349"/>
      <c r="I84" s="348"/>
      <c r="J84" s="281"/>
      <c r="K84" s="281"/>
      <c r="L84" s="352"/>
      <c r="M84" s="281"/>
      <c r="N84" s="331"/>
      <c r="O84" s="332"/>
      <c r="P84" s="201"/>
      <c r="Q84" s="200"/>
      <c r="R84" s="394"/>
      <c r="S84" s="18"/>
      <c r="T84" s="18"/>
      <c r="U84" s="18"/>
      <c r="V84" s="18"/>
      <c r="W84" s="18"/>
      <c r="X84" s="18"/>
      <c r="Y84" s="18"/>
      <c r="Z84" s="113"/>
      <c r="AA84" s="113"/>
      <c r="AB84" s="113"/>
      <c r="AC84" s="113"/>
      <c r="AD84" s="113"/>
      <c r="AE84" s="113"/>
      <c r="AF84" s="113"/>
      <c r="AG84" s="113"/>
      <c r="AH84" s="113"/>
    </row>
    <row r="85" spans="1:34" s="19" customFormat="1" ht="14.25">
      <c r="A85" s="349"/>
      <c r="B85" s="354"/>
      <c r="C85" s="354"/>
      <c r="D85" s="345"/>
      <c r="E85" s="348"/>
      <c r="F85" s="348"/>
      <c r="G85" s="349"/>
      <c r="H85" s="349"/>
      <c r="I85" s="348"/>
      <c r="J85" s="281"/>
      <c r="K85" s="281"/>
      <c r="L85" s="352"/>
      <c r="M85" s="281"/>
      <c r="N85" s="331"/>
      <c r="O85" s="332"/>
      <c r="P85" s="201"/>
      <c r="Q85" s="200"/>
      <c r="R85" s="394"/>
      <c r="S85" s="18"/>
      <c r="T85" s="18"/>
      <c r="U85" s="18"/>
      <c r="V85" s="18"/>
      <c r="W85" s="18"/>
      <c r="X85" s="18"/>
      <c r="Y85" s="18"/>
      <c r="Z85" s="113"/>
      <c r="AA85" s="113"/>
      <c r="AB85" s="113"/>
      <c r="AC85" s="113"/>
      <c r="AD85" s="113"/>
      <c r="AE85" s="113"/>
      <c r="AF85" s="113"/>
      <c r="AG85" s="113"/>
      <c r="AH85" s="113"/>
    </row>
    <row r="86" spans="1:34" s="19" customFormat="1" ht="14.25">
      <c r="A86" s="349"/>
      <c r="B86" s="354"/>
      <c r="C86" s="354"/>
      <c r="D86" s="345"/>
      <c r="E86" s="348"/>
      <c r="F86" s="348"/>
      <c r="G86" s="349"/>
      <c r="H86" s="349"/>
      <c r="I86" s="348"/>
      <c r="J86" s="281"/>
      <c r="K86" s="281"/>
      <c r="L86" s="352"/>
      <c r="M86" s="281"/>
      <c r="N86" s="331"/>
      <c r="O86" s="332"/>
      <c r="P86" s="201"/>
      <c r="Q86" s="200"/>
      <c r="R86" s="394"/>
      <c r="S86" s="18"/>
      <c r="T86" s="18"/>
      <c r="U86" s="18"/>
      <c r="V86" s="18"/>
      <c r="W86" s="18"/>
      <c r="X86" s="18"/>
      <c r="Y86" s="18"/>
      <c r="Z86" s="113"/>
      <c r="AA86" s="113"/>
      <c r="AB86" s="113"/>
      <c r="AC86" s="113"/>
      <c r="AD86" s="113"/>
      <c r="AE86" s="113"/>
      <c r="AF86" s="113"/>
      <c r="AG86" s="113"/>
      <c r="AH86" s="113"/>
    </row>
    <row r="87" spans="1:34" s="19" customFormat="1" ht="14.25">
      <c r="A87" s="349"/>
      <c r="B87" s="354"/>
      <c r="C87" s="354"/>
      <c r="D87" s="345"/>
      <c r="E87" s="348"/>
      <c r="F87" s="348"/>
      <c r="G87" s="349"/>
      <c r="H87" s="349"/>
      <c r="I87" s="348"/>
      <c r="J87" s="281"/>
      <c r="K87" s="281"/>
      <c r="L87" s="352"/>
      <c r="M87" s="281"/>
      <c r="N87" s="331"/>
      <c r="O87" s="332"/>
      <c r="P87" s="201"/>
      <c r="Q87" s="200"/>
      <c r="R87" s="394"/>
      <c r="S87" s="18"/>
      <c r="T87" s="18"/>
      <c r="U87" s="18"/>
      <c r="V87" s="18"/>
      <c r="W87" s="18"/>
      <c r="X87" s="18"/>
      <c r="Y87" s="18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4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 ht="14.25">
      <c r="A89" s="349"/>
      <c r="B89" s="354"/>
      <c r="C89" s="354"/>
      <c r="D89" s="345"/>
      <c r="E89" s="348"/>
      <c r="F89" s="348"/>
      <c r="G89" s="349"/>
      <c r="H89" s="349"/>
      <c r="I89" s="348"/>
      <c r="J89" s="281"/>
      <c r="K89" s="281"/>
      <c r="L89" s="352"/>
      <c r="M89" s="281"/>
      <c r="N89" s="331"/>
      <c r="O89" s="332"/>
      <c r="P89" s="201"/>
      <c r="Q89" s="200"/>
      <c r="R89" s="394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 s="19" customFormat="1" ht="14.25">
      <c r="A90" s="193"/>
      <c r="B90" s="391"/>
      <c r="C90" s="391"/>
      <c r="D90" s="443"/>
      <c r="E90" s="152"/>
      <c r="F90" s="152"/>
      <c r="G90" s="193"/>
      <c r="H90" s="193"/>
      <c r="I90" s="152"/>
      <c r="J90" s="335"/>
      <c r="K90" s="335"/>
      <c r="L90" s="444"/>
      <c r="M90" s="335"/>
      <c r="N90" s="445"/>
      <c r="O90" s="446"/>
      <c r="P90" s="202"/>
      <c r="Q90" s="200"/>
      <c r="R90" s="394"/>
      <c r="S90" s="18"/>
      <c r="T90" s="18"/>
      <c r="U90" s="18"/>
      <c r="V90" s="18"/>
      <c r="W90" s="18"/>
      <c r="X90" s="18"/>
      <c r="Y90" s="18"/>
      <c r="Z90" s="113"/>
      <c r="AA90" s="113"/>
      <c r="AB90" s="113"/>
      <c r="AC90" s="113"/>
      <c r="AD90" s="113"/>
      <c r="AE90" s="113"/>
      <c r="AF90" s="113"/>
      <c r="AG90" s="113"/>
      <c r="AH90" s="113"/>
    </row>
    <row r="91" spans="1:34" s="19" customFormat="1">
      <c r="A91" s="379" t="s">
        <v>337</v>
      </c>
      <c r="B91" s="379"/>
      <c r="C91" s="379"/>
      <c r="D91" s="379"/>
      <c r="E91" s="322"/>
      <c r="F91" s="380" t="s">
        <v>359</v>
      </c>
      <c r="G91" s="320"/>
      <c r="H91" s="320"/>
      <c r="I91" s="101"/>
      <c r="J91" s="100"/>
      <c r="K91" s="323"/>
      <c r="L91" s="324"/>
      <c r="M91" s="144"/>
      <c r="N91" s="276"/>
      <c r="O91" s="199"/>
      <c r="P91" s="113"/>
      <c r="Q91" s="1"/>
      <c r="R91" s="87"/>
      <c r="S91" s="18"/>
      <c r="T91" s="18"/>
      <c r="U91" s="18"/>
      <c r="V91" s="18"/>
      <c r="W91" s="18"/>
      <c r="X91" s="18"/>
      <c r="Y91" s="18"/>
      <c r="Z91" s="113"/>
      <c r="AA91" s="113"/>
      <c r="AB91" s="113"/>
      <c r="AC91" s="113"/>
      <c r="AD91" s="113"/>
      <c r="AE91" s="113"/>
      <c r="AF91" s="113"/>
      <c r="AG91" s="113"/>
      <c r="AH91" s="113"/>
    </row>
    <row r="92" spans="1:34">
      <c r="A92" s="183" t="s">
        <v>2102</v>
      </c>
      <c r="B92" s="204"/>
      <c r="C92" s="204"/>
      <c r="D92" s="243"/>
      <c r="E92" s="86"/>
      <c r="F92" s="170" t="s">
        <v>2129</v>
      </c>
      <c r="G92" s="195"/>
      <c r="H92" s="195"/>
      <c r="I92" s="152"/>
      <c r="J92" s="87"/>
      <c r="K92" s="196"/>
      <c r="L92" s="197"/>
      <c r="M92" s="150"/>
      <c r="N92" s="198"/>
      <c r="O92" s="199"/>
      <c r="Q92" s="1"/>
      <c r="R92" s="87"/>
      <c r="S92" s="18"/>
      <c r="T92" s="18"/>
      <c r="U92" s="18"/>
      <c r="V92" s="18"/>
      <c r="W92" s="18"/>
      <c r="X92" s="18"/>
      <c r="Y92" s="18"/>
      <c r="Z92" s="18"/>
    </row>
    <row r="93" spans="1:34" s="139" customFormat="1">
      <c r="A93" s="193"/>
      <c r="B93" s="189"/>
      <c r="C93" s="194"/>
      <c r="D93" s="109"/>
      <c r="E93" s="152"/>
      <c r="F93" s="92"/>
      <c r="G93" s="195"/>
      <c r="H93" s="195"/>
      <c r="I93" s="152"/>
      <c r="J93" s="87"/>
      <c r="K93" s="196"/>
      <c r="L93" s="197"/>
      <c r="M93" s="150"/>
      <c r="N93" s="198"/>
      <c r="O93" s="199"/>
      <c r="P93" s="113"/>
      <c r="Q93" s="1"/>
      <c r="R93" s="87"/>
      <c r="S93" s="109"/>
      <c r="T93" s="109"/>
      <c r="U93" s="109"/>
      <c r="V93" s="109"/>
      <c r="W93" s="109"/>
      <c r="X93" s="109"/>
      <c r="Y93" s="109"/>
      <c r="Z93" s="109"/>
    </row>
    <row r="94" spans="1:34">
      <c r="A94" s="183"/>
      <c r="B94" s="206"/>
      <c r="C94" s="206"/>
      <c r="D94" s="243"/>
      <c r="E94" s="86"/>
      <c r="F94" s="170"/>
      <c r="G94" s="49"/>
      <c r="H94" s="49"/>
      <c r="I94" s="49"/>
      <c r="J94" s="9"/>
      <c r="K94" s="49"/>
      <c r="L94" s="49"/>
      <c r="M94" s="49"/>
      <c r="N94" s="1"/>
      <c r="O94" s="9"/>
      <c r="R94" s="92"/>
      <c r="S94" s="18"/>
      <c r="T94" s="18"/>
      <c r="U94" s="18"/>
      <c r="V94" s="18"/>
      <c r="W94" s="18"/>
      <c r="X94" s="18"/>
      <c r="Y94" s="18"/>
      <c r="Z94" s="18"/>
    </row>
    <row r="95" spans="1:34" s="109" customFormat="1" ht="15">
      <c r="A95" s="1"/>
      <c r="B95" s="244" t="s">
        <v>1821</v>
      </c>
      <c r="C95" s="244"/>
      <c r="D95" s="244"/>
      <c r="E95" s="244"/>
      <c r="F95" s="96"/>
      <c r="G95" s="86"/>
      <c r="H95" s="86"/>
      <c r="I95" s="157"/>
      <c r="J95" s="147"/>
      <c r="K95" s="169"/>
      <c r="L95" s="49"/>
      <c r="M95" s="49"/>
      <c r="N95" s="1"/>
      <c r="O95" s="9"/>
      <c r="P95" s="139"/>
      <c r="Q95" s="322"/>
      <c r="R95" s="152"/>
      <c r="S95" s="152"/>
      <c r="T95" s="152"/>
    </row>
    <row r="96" spans="1:34" s="109" customFormat="1" ht="38.25">
      <c r="A96" s="155" t="s">
        <v>13</v>
      </c>
      <c r="B96" s="84" t="s">
        <v>215</v>
      </c>
      <c r="C96" s="84"/>
      <c r="D96" s="85" t="s">
        <v>252</v>
      </c>
      <c r="E96" s="84" t="s">
        <v>253</v>
      </c>
      <c r="F96" s="84" t="s">
        <v>254</v>
      </c>
      <c r="G96" s="84" t="s">
        <v>255</v>
      </c>
      <c r="H96" s="84" t="s">
        <v>256</v>
      </c>
      <c r="I96" s="84" t="s">
        <v>257</v>
      </c>
      <c r="J96" s="315" t="s">
        <v>258</v>
      </c>
      <c r="K96" s="298" t="s">
        <v>1825</v>
      </c>
      <c r="L96" s="297" t="s">
        <v>260</v>
      </c>
      <c r="M96" s="165" t="s">
        <v>267</v>
      </c>
      <c r="N96" s="84" t="s">
        <v>268</v>
      </c>
      <c r="O96" s="84" t="s">
        <v>261</v>
      </c>
      <c r="P96" s="378" t="s">
        <v>262</v>
      </c>
      <c r="Q96" s="377"/>
      <c r="R96" s="87"/>
      <c r="S96" s="152"/>
      <c r="T96" s="152"/>
    </row>
    <row r="97" spans="1:26" s="141" customFormat="1" ht="14.25">
      <c r="A97" s="417">
        <v>1</v>
      </c>
      <c r="B97" s="418">
        <v>43522</v>
      </c>
      <c r="C97" s="418"/>
      <c r="D97" s="408" t="s">
        <v>3508</v>
      </c>
      <c r="E97" s="419" t="s">
        <v>263</v>
      </c>
      <c r="F97" s="419">
        <v>1492.5</v>
      </c>
      <c r="G97" s="417">
        <v>1455</v>
      </c>
      <c r="H97" s="417">
        <v>1511</v>
      </c>
      <c r="I97" s="419" t="s">
        <v>3509</v>
      </c>
      <c r="J97" s="420" t="s">
        <v>3510</v>
      </c>
      <c r="K97" s="420">
        <f t="shared" ref="K97:K98" si="28">H97-F97</f>
        <v>18.5</v>
      </c>
      <c r="L97" s="421"/>
      <c r="M97" s="420">
        <f t="shared" ref="M97:M98" si="29">N97*K97</f>
        <v>5550</v>
      </c>
      <c r="N97" s="420">
        <v>300</v>
      </c>
      <c r="O97" s="420" t="s">
        <v>265</v>
      </c>
      <c r="P97" s="418">
        <v>43525</v>
      </c>
      <c r="Q97" s="382"/>
      <c r="R97" s="393" t="s">
        <v>2031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422">
        <v>2</v>
      </c>
      <c r="B98" s="423">
        <v>43525</v>
      </c>
      <c r="C98" s="423"/>
      <c r="D98" s="424" t="s">
        <v>3478</v>
      </c>
      <c r="E98" s="425" t="s">
        <v>263</v>
      </c>
      <c r="F98" s="426">
        <v>1802.5</v>
      </c>
      <c r="G98" s="422">
        <v>1780</v>
      </c>
      <c r="H98" s="422">
        <v>1780</v>
      </c>
      <c r="I98" s="425">
        <v>1840</v>
      </c>
      <c r="J98" s="427" t="s">
        <v>3522</v>
      </c>
      <c r="K98" s="427">
        <f t="shared" si="28"/>
        <v>-22.5</v>
      </c>
      <c r="L98" s="428"/>
      <c r="M98" s="427">
        <f t="shared" si="29"/>
        <v>-11250</v>
      </c>
      <c r="N98" s="427">
        <v>500</v>
      </c>
      <c r="O98" s="427" t="s">
        <v>3514</v>
      </c>
      <c r="P98" s="423">
        <v>43529</v>
      </c>
      <c r="Q98" s="382"/>
      <c r="R98" s="393" t="s">
        <v>3139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422">
        <v>3</v>
      </c>
      <c r="B99" s="423">
        <v>43529</v>
      </c>
      <c r="C99" s="423"/>
      <c r="D99" s="424" t="s">
        <v>3512</v>
      </c>
      <c r="E99" s="425" t="s">
        <v>1998</v>
      </c>
      <c r="F99" s="426">
        <v>185.5</v>
      </c>
      <c r="G99" s="422">
        <v>192</v>
      </c>
      <c r="H99" s="422">
        <v>192</v>
      </c>
      <c r="I99" s="425">
        <v>173</v>
      </c>
      <c r="J99" s="427" t="s">
        <v>3513</v>
      </c>
      <c r="K99" s="427">
        <f>F99-H99</f>
        <v>-6.5</v>
      </c>
      <c r="L99" s="428"/>
      <c r="M99" s="427">
        <f t="shared" ref="M99:M102" si="30">N99*K99</f>
        <v>-13000</v>
      </c>
      <c r="N99" s="427">
        <v>2000</v>
      </c>
      <c r="O99" s="427" t="s">
        <v>3514</v>
      </c>
      <c r="P99" s="429">
        <v>43529</v>
      </c>
      <c r="Q99" s="382"/>
      <c r="R99" s="393" t="s">
        <v>2032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17">
        <v>4</v>
      </c>
      <c r="B100" s="418">
        <v>43529</v>
      </c>
      <c r="C100" s="418"/>
      <c r="D100" s="408" t="s">
        <v>3515</v>
      </c>
      <c r="E100" s="419" t="s">
        <v>263</v>
      </c>
      <c r="F100" s="419">
        <v>1398</v>
      </c>
      <c r="G100" s="417">
        <v>1378</v>
      </c>
      <c r="H100" s="417">
        <v>1409</v>
      </c>
      <c r="I100" s="419">
        <v>1430</v>
      </c>
      <c r="J100" s="420" t="s">
        <v>3516</v>
      </c>
      <c r="K100" s="420">
        <f t="shared" ref="K100:K102" si="31">H100-F100</f>
        <v>11</v>
      </c>
      <c r="L100" s="421"/>
      <c r="M100" s="420">
        <f t="shared" si="30"/>
        <v>6600</v>
      </c>
      <c r="N100" s="420">
        <v>600</v>
      </c>
      <c r="O100" s="420" t="s">
        <v>265</v>
      </c>
      <c r="P100" s="430">
        <v>43529</v>
      </c>
      <c r="Q100" s="382"/>
      <c r="R100" s="393" t="s">
        <v>3139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17">
        <v>5</v>
      </c>
      <c r="B101" s="418">
        <v>43529</v>
      </c>
      <c r="C101" s="418"/>
      <c r="D101" s="408" t="s">
        <v>3523</v>
      </c>
      <c r="E101" s="419" t="s">
        <v>263</v>
      </c>
      <c r="F101" s="419">
        <v>1249</v>
      </c>
      <c r="G101" s="417">
        <v>1233</v>
      </c>
      <c r="H101" s="417">
        <v>1260</v>
      </c>
      <c r="I101" s="419">
        <v>1275</v>
      </c>
      <c r="J101" s="420" t="s">
        <v>3516</v>
      </c>
      <c r="K101" s="420">
        <f t="shared" si="31"/>
        <v>11</v>
      </c>
      <c r="L101" s="421"/>
      <c r="M101" s="420">
        <f t="shared" si="30"/>
        <v>7700</v>
      </c>
      <c r="N101" s="420">
        <v>700</v>
      </c>
      <c r="O101" s="420" t="s">
        <v>265</v>
      </c>
      <c r="P101" s="418">
        <v>43530</v>
      </c>
      <c r="Q101" s="382"/>
      <c r="R101" s="393" t="s">
        <v>3139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22">
        <v>6</v>
      </c>
      <c r="B102" s="423">
        <v>43530</v>
      </c>
      <c r="C102" s="423"/>
      <c r="D102" s="424" t="s">
        <v>3539</v>
      </c>
      <c r="E102" s="425" t="s">
        <v>263</v>
      </c>
      <c r="F102" s="426">
        <v>1157</v>
      </c>
      <c r="G102" s="422">
        <v>1135</v>
      </c>
      <c r="H102" s="422">
        <v>1135</v>
      </c>
      <c r="I102" s="425">
        <v>1200</v>
      </c>
      <c r="J102" s="427" t="s">
        <v>3578</v>
      </c>
      <c r="K102" s="427">
        <f t="shared" si="31"/>
        <v>-22</v>
      </c>
      <c r="L102" s="428"/>
      <c r="M102" s="427">
        <f t="shared" si="30"/>
        <v>-11000</v>
      </c>
      <c r="N102" s="427">
        <v>500</v>
      </c>
      <c r="O102" s="427" t="s">
        <v>3514</v>
      </c>
      <c r="P102" s="423">
        <v>43532</v>
      </c>
      <c r="Q102" s="382"/>
      <c r="R102" s="393" t="s">
        <v>3139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417">
        <v>7</v>
      </c>
      <c r="B103" s="418">
        <v>43530</v>
      </c>
      <c r="C103" s="418"/>
      <c r="D103" s="408" t="s">
        <v>3544</v>
      </c>
      <c r="E103" s="419" t="s">
        <v>263</v>
      </c>
      <c r="F103" s="419">
        <v>460</v>
      </c>
      <c r="G103" s="417">
        <v>448</v>
      </c>
      <c r="H103" s="417">
        <v>469.5</v>
      </c>
      <c r="I103" s="419">
        <v>480</v>
      </c>
      <c r="J103" s="420" t="s">
        <v>3545</v>
      </c>
      <c r="K103" s="420">
        <f t="shared" ref="K103:K104" si="32">H103-F103</f>
        <v>9.5</v>
      </c>
      <c r="L103" s="421"/>
      <c r="M103" s="420">
        <f t="shared" ref="M103:M104" si="33">N103*K103</f>
        <v>11400</v>
      </c>
      <c r="N103" s="420">
        <v>1200</v>
      </c>
      <c r="O103" s="420" t="s">
        <v>265</v>
      </c>
      <c r="P103" s="430">
        <v>43530</v>
      </c>
      <c r="Q103" s="382"/>
      <c r="R103" s="393" t="s">
        <v>2031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417">
        <v>8</v>
      </c>
      <c r="B104" s="418">
        <v>43530</v>
      </c>
      <c r="C104" s="418"/>
      <c r="D104" s="408" t="s">
        <v>3515</v>
      </c>
      <c r="E104" s="419" t="s">
        <v>263</v>
      </c>
      <c r="F104" s="419">
        <v>1398</v>
      </c>
      <c r="G104" s="417">
        <v>1378</v>
      </c>
      <c r="H104" s="417">
        <v>1412</v>
      </c>
      <c r="I104" s="419">
        <v>1430</v>
      </c>
      <c r="J104" s="420" t="s">
        <v>3556</v>
      </c>
      <c r="K104" s="420">
        <f t="shared" si="32"/>
        <v>14</v>
      </c>
      <c r="L104" s="421"/>
      <c r="M104" s="420">
        <f t="shared" si="33"/>
        <v>8400</v>
      </c>
      <c r="N104" s="420">
        <v>600</v>
      </c>
      <c r="O104" s="420" t="s">
        <v>265</v>
      </c>
      <c r="P104" s="418">
        <v>43531</v>
      </c>
      <c r="Q104" s="382"/>
      <c r="R104" s="393" t="s">
        <v>3139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469">
        <v>9</v>
      </c>
      <c r="B105" s="465">
        <v>43531</v>
      </c>
      <c r="C105" s="465"/>
      <c r="D105" s="466" t="s">
        <v>3552</v>
      </c>
      <c r="E105" s="467" t="s">
        <v>263</v>
      </c>
      <c r="F105" s="467">
        <v>1720.5</v>
      </c>
      <c r="G105" s="468">
        <v>1695</v>
      </c>
      <c r="H105" s="468">
        <v>1721</v>
      </c>
      <c r="I105" s="467">
        <v>1760</v>
      </c>
      <c r="J105" s="469" t="s">
        <v>3608</v>
      </c>
      <c r="K105" s="469">
        <f t="shared" ref="K105" si="34">H105-F105</f>
        <v>0.5</v>
      </c>
      <c r="L105" s="470"/>
      <c r="M105" s="469">
        <f t="shared" ref="M105" si="35">N105*K105</f>
        <v>300</v>
      </c>
      <c r="N105" s="469">
        <v>600</v>
      </c>
      <c r="O105" s="469" t="s">
        <v>3608</v>
      </c>
      <c r="P105" s="465">
        <v>43535</v>
      </c>
      <c r="Q105" s="382"/>
      <c r="R105" s="393" t="s">
        <v>2031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422">
        <v>10</v>
      </c>
      <c r="B106" s="423">
        <v>43531</v>
      </c>
      <c r="C106" s="423"/>
      <c r="D106" s="424" t="s">
        <v>3558</v>
      </c>
      <c r="E106" s="425" t="s">
        <v>263</v>
      </c>
      <c r="F106" s="426">
        <v>112.5</v>
      </c>
      <c r="G106" s="422">
        <v>108</v>
      </c>
      <c r="H106" s="422">
        <v>108</v>
      </c>
      <c r="I106" s="425">
        <v>120</v>
      </c>
      <c r="J106" s="427" t="s">
        <v>3581</v>
      </c>
      <c r="K106" s="427">
        <f t="shared" ref="K106:K107" si="36">H106-F106</f>
        <v>-4.5</v>
      </c>
      <c r="L106" s="428"/>
      <c r="M106" s="427">
        <f t="shared" ref="M106" si="37">N106*K106</f>
        <v>-10125</v>
      </c>
      <c r="N106" s="427">
        <v>2250</v>
      </c>
      <c r="O106" s="427" t="s">
        <v>3514</v>
      </c>
      <c r="P106" s="423">
        <v>43532</v>
      </c>
      <c r="Q106" s="382"/>
      <c r="R106" s="393" t="s">
        <v>2031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417">
        <v>11</v>
      </c>
      <c r="B107" s="418">
        <v>43531</v>
      </c>
      <c r="C107" s="418"/>
      <c r="D107" s="408" t="s">
        <v>142</v>
      </c>
      <c r="E107" s="419" t="s">
        <v>263</v>
      </c>
      <c r="F107" s="419">
        <v>457.5</v>
      </c>
      <c r="G107" s="417">
        <v>445</v>
      </c>
      <c r="H107" s="417">
        <v>467.5</v>
      </c>
      <c r="I107" s="419">
        <v>485</v>
      </c>
      <c r="J107" s="420" t="s">
        <v>3643</v>
      </c>
      <c r="K107" s="420">
        <f t="shared" si="36"/>
        <v>10</v>
      </c>
      <c r="L107" s="421">
        <f t="shared" ref="L107" si="38">K107/F107</f>
        <v>2.185792349726776E-2</v>
      </c>
      <c r="M107" s="420"/>
      <c r="N107" s="420"/>
      <c r="O107" s="420" t="s">
        <v>265</v>
      </c>
      <c r="P107" s="418">
        <v>43536</v>
      </c>
      <c r="Q107" s="382"/>
      <c r="R107" s="393" t="s">
        <v>2031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417">
        <v>12</v>
      </c>
      <c r="B108" s="418">
        <v>43532</v>
      </c>
      <c r="C108" s="418"/>
      <c r="D108" s="408" t="s">
        <v>3594</v>
      </c>
      <c r="E108" s="419" t="s">
        <v>263</v>
      </c>
      <c r="F108" s="419">
        <v>740</v>
      </c>
      <c r="G108" s="417">
        <v>724</v>
      </c>
      <c r="H108" s="417">
        <v>752.5</v>
      </c>
      <c r="I108" s="419">
        <v>770</v>
      </c>
      <c r="J108" s="420" t="s">
        <v>3604</v>
      </c>
      <c r="K108" s="420">
        <f t="shared" ref="K108:K109" si="39">H108-F108</f>
        <v>12.5</v>
      </c>
      <c r="L108" s="421"/>
      <c r="M108" s="420">
        <f t="shared" ref="M108:M109" si="40">N108*K108</f>
        <v>8750</v>
      </c>
      <c r="N108" s="420">
        <v>700</v>
      </c>
      <c r="O108" s="420" t="s">
        <v>265</v>
      </c>
      <c r="P108" s="418">
        <v>43476</v>
      </c>
      <c r="Q108" s="382"/>
      <c r="R108" s="393" t="s">
        <v>3139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417">
        <v>13</v>
      </c>
      <c r="B109" s="418">
        <v>43532</v>
      </c>
      <c r="C109" s="418"/>
      <c r="D109" s="408" t="s">
        <v>3515</v>
      </c>
      <c r="E109" s="419" t="s">
        <v>263</v>
      </c>
      <c r="F109" s="419">
        <v>1390</v>
      </c>
      <c r="G109" s="417">
        <v>1370</v>
      </c>
      <c r="H109" s="417">
        <v>1401.5</v>
      </c>
      <c r="I109" s="419">
        <v>1425</v>
      </c>
      <c r="J109" s="420" t="s">
        <v>3610</v>
      </c>
      <c r="K109" s="420">
        <f t="shared" si="39"/>
        <v>11.5</v>
      </c>
      <c r="L109" s="421"/>
      <c r="M109" s="420">
        <f t="shared" si="40"/>
        <v>6900</v>
      </c>
      <c r="N109" s="420">
        <v>600</v>
      </c>
      <c r="O109" s="420" t="s">
        <v>265</v>
      </c>
      <c r="P109" s="418">
        <v>43476</v>
      </c>
      <c r="Q109" s="382"/>
      <c r="R109" s="393" t="s">
        <v>3139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417">
        <v>14</v>
      </c>
      <c r="B110" s="418">
        <v>43532</v>
      </c>
      <c r="C110" s="418"/>
      <c r="D110" s="408" t="s">
        <v>3597</v>
      </c>
      <c r="E110" s="419" t="s">
        <v>263</v>
      </c>
      <c r="F110" s="419">
        <v>576</v>
      </c>
      <c r="G110" s="417">
        <v>559</v>
      </c>
      <c r="H110" s="417">
        <v>585</v>
      </c>
      <c r="I110" s="419">
        <v>600</v>
      </c>
      <c r="J110" s="420" t="s">
        <v>3521</v>
      </c>
      <c r="K110" s="420">
        <f t="shared" ref="K110" si="41">H110-F110</f>
        <v>9</v>
      </c>
      <c r="L110" s="421"/>
      <c r="M110" s="420">
        <f t="shared" ref="M110:M111" si="42">N110*K110</f>
        <v>6750</v>
      </c>
      <c r="N110" s="420">
        <v>750</v>
      </c>
      <c r="O110" s="420" t="s">
        <v>265</v>
      </c>
      <c r="P110" s="418">
        <v>43476</v>
      </c>
      <c r="Q110" s="382"/>
      <c r="R110" s="393" t="s">
        <v>2031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422">
        <v>15</v>
      </c>
      <c r="B111" s="423">
        <v>43532</v>
      </c>
      <c r="C111" s="423"/>
      <c r="D111" s="424" t="s">
        <v>3599</v>
      </c>
      <c r="E111" s="425" t="s">
        <v>1998</v>
      </c>
      <c r="F111" s="426">
        <v>227.5</v>
      </c>
      <c r="G111" s="422">
        <v>233.3</v>
      </c>
      <c r="H111" s="422">
        <v>233.3</v>
      </c>
      <c r="I111" s="425" t="s">
        <v>3600</v>
      </c>
      <c r="J111" s="427" t="s">
        <v>3616</v>
      </c>
      <c r="K111" s="427">
        <f>F111-H111</f>
        <v>-5.8000000000000114</v>
      </c>
      <c r="L111" s="428"/>
      <c r="M111" s="427">
        <f t="shared" si="42"/>
        <v>-14500.000000000029</v>
      </c>
      <c r="N111" s="427">
        <v>2500</v>
      </c>
      <c r="O111" s="427" t="s">
        <v>3514</v>
      </c>
      <c r="P111" s="423">
        <v>43476</v>
      </c>
      <c r="Q111" s="382"/>
      <c r="R111" s="393" t="s">
        <v>2032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417">
        <v>16</v>
      </c>
      <c r="B112" s="418">
        <v>43535</v>
      </c>
      <c r="C112" s="418"/>
      <c r="D112" s="408" t="s">
        <v>3605</v>
      </c>
      <c r="E112" s="419" t="s">
        <v>1998</v>
      </c>
      <c r="F112" s="419">
        <v>720</v>
      </c>
      <c r="G112" s="417">
        <v>732</v>
      </c>
      <c r="H112" s="417">
        <v>713.5</v>
      </c>
      <c r="I112" s="419" t="s">
        <v>3606</v>
      </c>
      <c r="J112" s="420" t="s">
        <v>3607</v>
      </c>
      <c r="K112" s="420">
        <f>F112-H112</f>
        <v>6.5</v>
      </c>
      <c r="L112" s="421"/>
      <c r="M112" s="420">
        <f t="shared" ref="M112:M113" si="43">N112*K112</f>
        <v>7800</v>
      </c>
      <c r="N112" s="420">
        <v>1200</v>
      </c>
      <c r="O112" s="420" t="s">
        <v>265</v>
      </c>
      <c r="P112" s="430">
        <v>43476</v>
      </c>
      <c r="Q112" s="382"/>
      <c r="R112" s="393" t="s">
        <v>2031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17">
        <v>17</v>
      </c>
      <c r="B113" s="418">
        <v>43535</v>
      </c>
      <c r="C113" s="418"/>
      <c r="D113" s="408" t="s">
        <v>3611</v>
      </c>
      <c r="E113" s="419" t="s">
        <v>263</v>
      </c>
      <c r="F113" s="419">
        <v>1391</v>
      </c>
      <c r="G113" s="417">
        <v>1375</v>
      </c>
      <c r="H113" s="417">
        <v>1398.5</v>
      </c>
      <c r="I113" s="419">
        <v>1425</v>
      </c>
      <c r="J113" s="420" t="s">
        <v>3563</v>
      </c>
      <c r="K113" s="420">
        <f t="shared" ref="K113" si="44">H113-F113</f>
        <v>7.5</v>
      </c>
      <c r="L113" s="421"/>
      <c r="M113" s="420">
        <f t="shared" si="43"/>
        <v>5250</v>
      </c>
      <c r="N113" s="420">
        <v>700</v>
      </c>
      <c r="O113" s="420" t="s">
        <v>265</v>
      </c>
      <c r="P113" s="418">
        <v>43536</v>
      </c>
      <c r="Q113" s="382"/>
      <c r="R113" s="393" t="s">
        <v>3139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417">
        <v>18</v>
      </c>
      <c r="B114" s="418">
        <v>43536</v>
      </c>
      <c r="C114" s="418"/>
      <c r="D114" s="408" t="s">
        <v>3635</v>
      </c>
      <c r="E114" s="419" t="s">
        <v>263</v>
      </c>
      <c r="F114" s="419">
        <v>1018</v>
      </c>
      <c r="G114" s="417">
        <v>1000</v>
      </c>
      <c r="H114" s="417">
        <v>1029.5</v>
      </c>
      <c r="I114" s="419">
        <v>1050</v>
      </c>
      <c r="J114" s="420" t="s">
        <v>3519</v>
      </c>
      <c r="K114" s="420">
        <f t="shared" ref="K114" si="45">H114-F114</f>
        <v>11.5</v>
      </c>
      <c r="L114" s="421"/>
      <c r="M114" s="420">
        <f t="shared" ref="M114" si="46">N114*K114</f>
        <v>8050</v>
      </c>
      <c r="N114" s="420">
        <v>700</v>
      </c>
      <c r="O114" s="420" t="s">
        <v>265</v>
      </c>
      <c r="P114" s="418">
        <v>43537</v>
      </c>
      <c r="Q114" s="382"/>
      <c r="R114" s="393" t="s">
        <v>3139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422">
        <v>19</v>
      </c>
      <c r="B115" s="423">
        <v>43536</v>
      </c>
      <c r="C115" s="423"/>
      <c r="D115" s="424" t="s">
        <v>3639</v>
      </c>
      <c r="E115" s="425" t="s">
        <v>263</v>
      </c>
      <c r="F115" s="426">
        <v>1195</v>
      </c>
      <c r="G115" s="422">
        <v>1170</v>
      </c>
      <c r="H115" s="422">
        <v>1170</v>
      </c>
      <c r="I115" s="425">
        <v>1235</v>
      </c>
      <c r="J115" s="427" t="s">
        <v>3640</v>
      </c>
      <c r="K115" s="427">
        <f t="shared" ref="K115:K117" si="47">H115-F115</f>
        <v>-25</v>
      </c>
      <c r="L115" s="428"/>
      <c r="M115" s="427">
        <f t="shared" ref="M115" si="48">N115*K115</f>
        <v>-12500</v>
      </c>
      <c r="N115" s="427">
        <v>500</v>
      </c>
      <c r="O115" s="427" t="s">
        <v>3514</v>
      </c>
      <c r="P115" s="429">
        <v>43536</v>
      </c>
      <c r="Q115" s="382"/>
      <c r="R115" s="393" t="s">
        <v>3139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17">
        <v>20</v>
      </c>
      <c r="B116" s="418">
        <v>43536</v>
      </c>
      <c r="C116" s="418"/>
      <c r="D116" s="408" t="s">
        <v>165</v>
      </c>
      <c r="E116" s="419" t="s">
        <v>263</v>
      </c>
      <c r="F116" s="419">
        <v>461</v>
      </c>
      <c r="G116" s="417">
        <v>447.7</v>
      </c>
      <c r="H116" s="417">
        <v>470.5</v>
      </c>
      <c r="I116" s="419">
        <v>485</v>
      </c>
      <c r="J116" s="420" t="s">
        <v>3545</v>
      </c>
      <c r="K116" s="420">
        <f t="shared" si="47"/>
        <v>9.5</v>
      </c>
      <c r="L116" s="421">
        <f t="shared" ref="L116" si="49">K116/F116</f>
        <v>2.0607375271149676E-2</v>
      </c>
      <c r="M116" s="420"/>
      <c r="N116" s="420"/>
      <c r="O116" s="420" t="s">
        <v>265</v>
      </c>
      <c r="P116" s="418">
        <v>43536</v>
      </c>
      <c r="Q116" s="382"/>
      <c r="R116" s="393" t="s">
        <v>2032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417">
        <v>21</v>
      </c>
      <c r="B117" s="418">
        <v>43536</v>
      </c>
      <c r="C117" s="418"/>
      <c r="D117" s="408" t="s">
        <v>3594</v>
      </c>
      <c r="E117" s="419" t="s">
        <v>263</v>
      </c>
      <c r="F117" s="419">
        <v>753</v>
      </c>
      <c r="G117" s="417">
        <v>736</v>
      </c>
      <c r="H117" s="417">
        <v>763</v>
      </c>
      <c r="I117" s="419">
        <v>785</v>
      </c>
      <c r="J117" s="420" t="s">
        <v>3643</v>
      </c>
      <c r="K117" s="420">
        <f t="shared" si="47"/>
        <v>10</v>
      </c>
      <c r="L117" s="421"/>
      <c r="M117" s="420">
        <f t="shared" ref="M117" si="50">N117*K117</f>
        <v>7000</v>
      </c>
      <c r="N117" s="420">
        <v>700</v>
      </c>
      <c r="O117" s="420" t="s">
        <v>265</v>
      </c>
      <c r="P117" s="418">
        <v>43537</v>
      </c>
      <c r="Q117" s="382"/>
      <c r="R117" s="393" t="s">
        <v>3139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17">
        <v>22</v>
      </c>
      <c r="B118" s="418">
        <v>43537</v>
      </c>
      <c r="C118" s="418"/>
      <c r="D118" s="408" t="s">
        <v>3682</v>
      </c>
      <c r="E118" s="419" t="s">
        <v>263</v>
      </c>
      <c r="F118" s="419">
        <v>925</v>
      </c>
      <c r="G118" s="417">
        <v>905</v>
      </c>
      <c r="H118" s="417">
        <v>937.5</v>
      </c>
      <c r="I118" s="419">
        <v>955</v>
      </c>
      <c r="J118" s="420" t="s">
        <v>3604</v>
      </c>
      <c r="K118" s="420">
        <f t="shared" ref="K118" si="51">H118-F118</f>
        <v>12.5</v>
      </c>
      <c r="L118" s="421"/>
      <c r="M118" s="420">
        <f t="shared" ref="M118" si="52">N118*K118</f>
        <v>7500</v>
      </c>
      <c r="N118" s="420">
        <v>600</v>
      </c>
      <c r="O118" s="420" t="s">
        <v>265</v>
      </c>
      <c r="P118" s="430">
        <v>43537</v>
      </c>
      <c r="Q118" s="382"/>
      <c r="R118" s="393" t="s">
        <v>3139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49">
        <v>23</v>
      </c>
      <c r="B119" s="354">
        <v>43537</v>
      </c>
      <c r="C119" s="354"/>
      <c r="D119" s="381" t="s">
        <v>3688</v>
      </c>
      <c r="E119" s="348" t="s">
        <v>263</v>
      </c>
      <c r="F119" s="381" t="s">
        <v>3689</v>
      </c>
      <c r="G119" s="349">
        <v>1117</v>
      </c>
      <c r="H119" s="349"/>
      <c r="I119" s="348">
        <v>1195</v>
      </c>
      <c r="J119" s="281" t="s">
        <v>264</v>
      </c>
      <c r="K119" s="281"/>
      <c r="L119" s="352"/>
      <c r="M119" s="281"/>
      <c r="N119" s="281"/>
      <c r="O119" s="281"/>
      <c r="P119" s="354"/>
      <c r="Q119" s="382"/>
      <c r="R119" s="393" t="s">
        <v>3139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49">
        <v>24</v>
      </c>
      <c r="B120" s="354">
        <v>43537</v>
      </c>
      <c r="C120" s="354"/>
      <c r="D120" s="381" t="s">
        <v>3692</v>
      </c>
      <c r="E120" s="348" t="s">
        <v>263</v>
      </c>
      <c r="F120" s="381" t="s">
        <v>3693</v>
      </c>
      <c r="G120" s="349">
        <v>754</v>
      </c>
      <c r="H120" s="349"/>
      <c r="I120" s="348">
        <v>780</v>
      </c>
      <c r="J120" s="281" t="s">
        <v>264</v>
      </c>
      <c r="K120" s="281"/>
      <c r="L120" s="352"/>
      <c r="M120" s="281"/>
      <c r="N120" s="281"/>
      <c r="O120" s="281"/>
      <c r="P120" s="354"/>
      <c r="Q120" s="382"/>
      <c r="R120" s="393" t="s">
        <v>3139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49"/>
      <c r="B121" s="354"/>
      <c r="C121" s="354"/>
      <c r="D121" s="381"/>
      <c r="E121" s="348"/>
      <c r="F121" s="381"/>
      <c r="G121" s="349"/>
      <c r="H121" s="349"/>
      <c r="I121" s="348"/>
      <c r="J121" s="281"/>
      <c r="K121" s="281"/>
      <c r="L121" s="352"/>
      <c r="M121" s="281"/>
      <c r="N121" s="281"/>
      <c r="O121" s="281"/>
      <c r="P121" s="354"/>
      <c r="Q121" s="382"/>
      <c r="R121" s="393"/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349"/>
      <c r="B122" s="354"/>
      <c r="C122" s="354"/>
      <c r="D122" s="381"/>
      <c r="E122" s="348"/>
      <c r="F122" s="381"/>
      <c r="G122" s="349"/>
      <c r="H122" s="349"/>
      <c r="I122" s="348"/>
      <c r="J122" s="281"/>
      <c r="K122" s="281"/>
      <c r="L122" s="352"/>
      <c r="M122" s="281"/>
      <c r="N122" s="281"/>
      <c r="O122" s="281"/>
      <c r="P122" s="354"/>
      <c r="Q122" s="382"/>
      <c r="R122" s="393"/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349"/>
      <c r="B123" s="354"/>
      <c r="C123" s="354"/>
      <c r="D123" s="381"/>
      <c r="E123" s="348"/>
      <c r="F123" s="381"/>
      <c r="G123" s="349"/>
      <c r="H123" s="349"/>
      <c r="I123" s="348"/>
      <c r="J123" s="281"/>
      <c r="K123" s="281"/>
      <c r="L123" s="352"/>
      <c r="M123" s="281"/>
      <c r="N123" s="281"/>
      <c r="O123" s="281"/>
      <c r="P123" s="354"/>
      <c r="Q123" s="382"/>
      <c r="R123" s="393"/>
      <c r="T123" s="140"/>
      <c r="U123" s="140"/>
      <c r="V123" s="140"/>
      <c r="W123" s="140"/>
      <c r="X123" s="140"/>
      <c r="Y123" s="140"/>
      <c r="Z123" s="140"/>
    </row>
    <row r="124" spans="1:26" s="141" customFormat="1">
      <c r="A124" s="349"/>
      <c r="B124" s="354"/>
      <c r="C124" s="354"/>
      <c r="D124" s="481"/>
      <c r="E124" s="348"/>
      <c r="F124" s="348"/>
      <c r="G124" s="349"/>
      <c r="H124" s="349"/>
      <c r="I124" s="348"/>
      <c r="J124" s="281"/>
      <c r="K124" s="281"/>
      <c r="L124" s="352"/>
      <c r="M124" s="281"/>
      <c r="N124" s="281"/>
      <c r="O124" s="281"/>
      <c r="P124" s="354"/>
      <c r="Q124" s="382"/>
      <c r="R124" s="393"/>
      <c r="T124" s="140"/>
      <c r="U124" s="140"/>
      <c r="V124" s="140"/>
      <c r="W124" s="140"/>
      <c r="X124" s="140"/>
      <c r="Y124" s="140"/>
      <c r="Z124" s="140"/>
    </row>
    <row r="125" spans="1:26" s="141" customFormat="1">
      <c r="A125" s="243" t="s">
        <v>337</v>
      </c>
      <c r="B125" s="321"/>
      <c r="C125" s="321"/>
      <c r="D125" s="322"/>
      <c r="E125" s="101"/>
      <c r="F125" s="101"/>
      <c r="G125" s="320"/>
      <c r="H125" s="320"/>
      <c r="I125" s="101"/>
      <c r="J125" s="87"/>
      <c r="K125" s="328"/>
      <c r="L125" s="329"/>
      <c r="M125" s="328"/>
      <c r="N125" s="330"/>
      <c r="O125" s="328"/>
      <c r="P125" s="330"/>
      <c r="Q125" s="330"/>
      <c r="R125" s="87"/>
      <c r="T125" s="140"/>
      <c r="U125" s="140"/>
      <c r="V125" s="140"/>
      <c r="W125" s="140"/>
      <c r="X125" s="140"/>
      <c r="Y125" s="140"/>
      <c r="Z125" s="140"/>
    </row>
    <row r="126" spans="1:26">
      <c r="A126" s="183" t="s">
        <v>2102</v>
      </c>
      <c r="B126" s="243"/>
      <c r="C126" s="243"/>
      <c r="D126" s="243"/>
      <c r="E126" s="19"/>
      <c r="F126" s="170" t="s">
        <v>359</v>
      </c>
      <c r="G126" s="195"/>
      <c r="H126" s="202"/>
      <c r="I126" s="92"/>
      <c r="J126" s="87"/>
      <c r="K126" s="196"/>
      <c r="L126" s="197"/>
      <c r="M126" s="150"/>
      <c r="N126" s="198"/>
      <c r="O126" s="199"/>
      <c r="P126" s="19"/>
      <c r="Q126" s="376"/>
      <c r="R126" s="87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183"/>
      <c r="B127" s="204"/>
      <c r="C127" s="204"/>
      <c r="D127" s="204"/>
      <c r="E127" s="86"/>
      <c r="F127" s="170" t="s">
        <v>2129</v>
      </c>
      <c r="G127" s="195"/>
      <c r="H127" s="202"/>
      <c r="I127" s="92"/>
      <c r="J127" s="87"/>
      <c r="K127" s="196"/>
      <c r="L127" s="197"/>
      <c r="M127" s="150"/>
      <c r="N127" s="198"/>
      <c r="O127" s="199"/>
      <c r="P127" s="19"/>
      <c r="Q127" s="376"/>
      <c r="R127" s="87"/>
      <c r="S127" s="18"/>
      <c r="T127" s="18"/>
      <c r="U127" s="18"/>
      <c r="V127" s="18"/>
      <c r="W127" s="18"/>
      <c r="X127" s="18"/>
    </row>
    <row r="128" spans="1:26" s="251" customFormat="1" ht="15">
      <c r="A128" s="113"/>
      <c r="B128" s="245" t="s">
        <v>2040</v>
      </c>
      <c r="C128" s="245"/>
      <c r="D128" s="245"/>
      <c r="E128" s="245"/>
      <c r="F128" s="170"/>
      <c r="G128" s="170"/>
      <c r="H128" s="170"/>
      <c r="I128" s="170"/>
      <c r="J128" s="145"/>
      <c r="K128" s="166"/>
      <c r="L128" s="167"/>
      <c r="M128" s="168"/>
      <c r="N128" s="91"/>
      <c r="O128" s="144"/>
      <c r="P128" s="113"/>
      <c r="Q128" s="1"/>
      <c r="R128" s="49"/>
      <c r="S128" s="326"/>
      <c r="T128" s="326"/>
      <c r="U128" s="326"/>
      <c r="V128" s="326"/>
      <c r="W128" s="326"/>
      <c r="X128" s="326"/>
      <c r="Y128" s="326"/>
    </row>
    <row r="129" spans="1:25" s="251" customFormat="1" ht="38.25">
      <c r="A129" s="175" t="s">
        <v>13</v>
      </c>
      <c r="B129" s="175" t="s">
        <v>215</v>
      </c>
      <c r="C129" s="180"/>
      <c r="D129" s="176" t="s">
        <v>252</v>
      </c>
      <c r="E129" s="175" t="s">
        <v>253</v>
      </c>
      <c r="F129" s="175" t="s">
        <v>254</v>
      </c>
      <c r="G129" s="175" t="s">
        <v>336</v>
      </c>
      <c r="H129" s="175" t="s">
        <v>256</v>
      </c>
      <c r="I129" s="175" t="s">
        <v>257</v>
      </c>
      <c r="J129" s="316" t="s">
        <v>258</v>
      </c>
      <c r="K129" s="175" t="s">
        <v>259</v>
      </c>
      <c r="L129" s="175" t="s">
        <v>261</v>
      </c>
      <c r="M129" s="176" t="s">
        <v>262</v>
      </c>
      <c r="N129" s="113"/>
      <c r="O129" s="1"/>
      <c r="P129" s="49"/>
      <c r="Q129" s="18"/>
      <c r="R129" s="18"/>
      <c r="S129" s="326"/>
      <c r="T129" s="326"/>
      <c r="U129" s="326"/>
      <c r="V129" s="326"/>
      <c r="W129" s="326"/>
      <c r="X129" s="326"/>
      <c r="Y129" s="326"/>
    </row>
    <row r="130" spans="1:25" s="251" customFormat="1" ht="14.25">
      <c r="A130" s="365"/>
      <c r="B130" s="366"/>
      <c r="C130" s="365"/>
      <c r="D130" s="362"/>
      <c r="E130" s="365"/>
      <c r="F130" s="365"/>
      <c r="G130" s="365"/>
      <c r="H130" s="365"/>
      <c r="I130" s="365"/>
      <c r="J130" s="357"/>
      <c r="K130" s="359"/>
      <c r="L130" s="367"/>
      <c r="M130" s="368"/>
      <c r="N130" s="369"/>
      <c r="O130" s="326"/>
      <c r="Q130" s="370"/>
      <c r="R130" s="371"/>
      <c r="S130" s="326"/>
      <c r="T130" s="326"/>
      <c r="U130" s="326"/>
      <c r="V130" s="326"/>
      <c r="W130" s="326"/>
      <c r="X130" s="326"/>
      <c r="Y130" s="326"/>
    </row>
    <row r="131" spans="1:25" s="251" customFormat="1" ht="14.25">
      <c r="A131" s="365"/>
      <c r="B131" s="366"/>
      <c r="C131" s="365"/>
      <c r="D131" s="362"/>
      <c r="E131" s="365"/>
      <c r="F131" s="365"/>
      <c r="G131" s="365"/>
      <c r="H131" s="365"/>
      <c r="I131" s="365"/>
      <c r="J131" s="357"/>
      <c r="K131" s="359"/>
      <c r="L131" s="367"/>
      <c r="M131" s="368"/>
      <c r="N131" s="369"/>
      <c r="O131" s="326"/>
      <c r="Q131" s="370"/>
      <c r="R131" s="371"/>
      <c r="S131" s="326"/>
      <c r="T131" s="326"/>
      <c r="U131" s="326"/>
      <c r="V131" s="326"/>
      <c r="W131" s="326"/>
      <c r="X131" s="326"/>
      <c r="Y131" s="326"/>
    </row>
    <row r="132" spans="1:25" s="251" customFormat="1" ht="14.25">
      <c r="A132" s="365"/>
      <c r="B132" s="366"/>
      <c r="C132" s="365"/>
      <c r="D132" s="362"/>
      <c r="E132" s="365"/>
      <c r="F132" s="365"/>
      <c r="G132" s="365"/>
      <c r="H132" s="365"/>
      <c r="I132" s="365"/>
      <c r="J132" s="357"/>
      <c r="K132" s="359"/>
      <c r="L132" s="367"/>
      <c r="M132" s="368"/>
      <c r="N132" s="369"/>
      <c r="O132" s="326"/>
      <c r="Q132" s="370"/>
      <c r="R132" s="371"/>
      <c r="S132" s="326"/>
      <c r="T132" s="326"/>
      <c r="U132" s="326"/>
      <c r="V132" s="326"/>
      <c r="W132" s="326"/>
      <c r="X132" s="326"/>
      <c r="Y132" s="326"/>
    </row>
    <row r="133" spans="1:25" s="251" customFormat="1" ht="14.25">
      <c r="A133" s="365"/>
      <c r="B133" s="366"/>
      <c r="C133" s="365"/>
      <c r="D133" s="362"/>
      <c r="E133" s="365"/>
      <c r="F133" s="365"/>
      <c r="G133" s="365"/>
      <c r="H133" s="365"/>
      <c r="I133" s="365"/>
      <c r="J133" s="357"/>
      <c r="K133" s="359"/>
      <c r="L133" s="367"/>
      <c r="M133" s="368"/>
      <c r="N133" s="369"/>
      <c r="O133" s="326"/>
      <c r="Q133" s="370"/>
      <c r="R133" s="371"/>
      <c r="S133" s="326"/>
      <c r="T133" s="326"/>
      <c r="U133" s="326"/>
      <c r="V133" s="326"/>
      <c r="W133" s="326"/>
      <c r="X133" s="326"/>
      <c r="Y133" s="326"/>
    </row>
    <row r="134" spans="1:25" s="251" customFormat="1" ht="14.25">
      <c r="A134" s="365"/>
      <c r="B134" s="366"/>
      <c r="C134" s="365"/>
      <c r="D134" s="362"/>
      <c r="E134" s="365"/>
      <c r="F134" s="365"/>
      <c r="G134" s="365"/>
      <c r="H134" s="365"/>
      <c r="I134" s="365"/>
      <c r="J134" s="357"/>
      <c r="K134" s="359"/>
      <c r="L134" s="367"/>
      <c r="M134" s="368"/>
      <c r="N134" s="369"/>
      <c r="O134" s="326"/>
      <c r="Q134" s="370"/>
      <c r="R134" s="371"/>
      <c r="S134" s="326"/>
      <c r="T134" s="326"/>
      <c r="U134" s="326"/>
      <c r="V134" s="326"/>
      <c r="W134" s="326"/>
      <c r="X134" s="326"/>
      <c r="Y134" s="326"/>
    </row>
    <row r="135" spans="1:25" s="251" customFormat="1" ht="14.25">
      <c r="A135" s="365"/>
      <c r="B135" s="366"/>
      <c r="C135" s="365"/>
      <c r="D135" s="362"/>
      <c r="E135" s="365"/>
      <c r="F135" s="365"/>
      <c r="G135" s="365"/>
      <c r="H135" s="365"/>
      <c r="I135" s="365"/>
      <c r="J135" s="357"/>
      <c r="K135" s="359"/>
      <c r="L135" s="367"/>
      <c r="M135" s="368"/>
      <c r="N135" s="369"/>
      <c r="O135" s="326"/>
      <c r="Q135" s="370"/>
      <c r="R135" s="371"/>
      <c r="S135" s="326"/>
      <c r="T135" s="326"/>
      <c r="U135" s="326"/>
      <c r="V135" s="326"/>
      <c r="W135" s="326"/>
      <c r="X135" s="326"/>
      <c r="Y135" s="326"/>
    </row>
    <row r="136" spans="1:25" s="208" customFormat="1" ht="14.25">
      <c r="A136" s="365"/>
      <c r="B136" s="366"/>
      <c r="C136" s="365"/>
      <c r="D136" s="362"/>
      <c r="E136" s="365"/>
      <c r="F136" s="365"/>
      <c r="G136" s="365"/>
      <c r="H136" s="365"/>
      <c r="I136" s="365"/>
      <c r="J136" s="357"/>
      <c r="K136" s="359"/>
      <c r="L136" s="365"/>
      <c r="M136" s="368"/>
      <c r="N136" s="369"/>
      <c r="O136" s="326"/>
      <c r="P136" s="251"/>
      <c r="Q136" s="370"/>
      <c r="R136" s="371"/>
      <c r="S136" s="207"/>
      <c r="T136" s="207"/>
      <c r="U136" s="207"/>
      <c r="V136" s="207"/>
      <c r="W136" s="207"/>
      <c r="X136" s="207"/>
      <c r="Y136" s="207"/>
    </row>
    <row r="137" spans="1:25" s="208" customFormat="1" ht="14.25">
      <c r="A137" s="365"/>
      <c r="B137" s="366"/>
      <c r="C137" s="365"/>
      <c r="D137" s="362"/>
      <c r="E137" s="365"/>
      <c r="F137" s="365"/>
      <c r="G137" s="365"/>
      <c r="H137" s="365"/>
      <c r="I137" s="363"/>
      <c r="J137" s="358"/>
      <c r="K137" s="358"/>
      <c r="L137" s="365"/>
      <c r="M137" s="368"/>
      <c r="N137" s="369"/>
      <c r="O137" s="326"/>
      <c r="P137" s="251"/>
      <c r="Q137" s="370"/>
      <c r="R137" s="371"/>
      <c r="S137" s="207"/>
      <c r="T137" s="207"/>
      <c r="U137" s="207"/>
      <c r="V137" s="207"/>
      <c r="W137" s="207"/>
      <c r="X137" s="207"/>
      <c r="Y137" s="207"/>
    </row>
    <row r="138" spans="1:25" ht="14.25">
      <c r="A138" s="333"/>
      <c r="B138" s="249"/>
      <c r="C138" s="333"/>
      <c r="D138" s="345"/>
      <c r="E138" s="333"/>
      <c r="F138" s="333"/>
      <c r="G138" s="333"/>
      <c r="H138" s="333"/>
      <c r="I138" s="346"/>
      <c r="J138" s="281"/>
      <c r="K138" s="281"/>
      <c r="L138" s="333"/>
      <c r="M138" s="334"/>
      <c r="N138" s="299"/>
      <c r="O138" s="207"/>
      <c r="P138" s="208"/>
      <c r="Q138" s="209"/>
      <c r="R138" s="280"/>
      <c r="S138" s="18"/>
      <c r="T138" s="18"/>
      <c r="U138" s="18"/>
      <c r="V138" s="18"/>
      <c r="W138" s="18"/>
      <c r="X138" s="18"/>
      <c r="Y138" s="18"/>
    </row>
    <row r="139" spans="1:25">
      <c r="A139" s="333"/>
      <c r="B139" s="249"/>
      <c r="C139" s="333"/>
      <c r="D139" s="319"/>
      <c r="E139" s="333"/>
      <c r="F139" s="333"/>
      <c r="G139" s="333"/>
      <c r="H139" s="333"/>
      <c r="I139" s="333"/>
      <c r="J139" s="336"/>
      <c r="K139" s="281"/>
      <c r="L139" s="333"/>
      <c r="M139" s="334"/>
      <c r="N139" s="299"/>
      <c r="O139" s="207"/>
      <c r="P139" s="208"/>
      <c r="Q139" s="209"/>
      <c r="R139" s="327"/>
      <c r="S139" s="18"/>
      <c r="T139" s="18"/>
      <c r="U139" s="18"/>
      <c r="V139" s="18"/>
      <c r="W139" s="18"/>
      <c r="X139" s="18"/>
      <c r="Y139" s="18"/>
    </row>
    <row r="140" spans="1:25">
      <c r="F140" s="113"/>
      <c r="G140" s="113"/>
      <c r="H140" s="113"/>
      <c r="I140" s="113"/>
      <c r="J140" s="113"/>
      <c r="K140" s="113"/>
      <c r="L140" s="113"/>
      <c r="M140" s="113"/>
      <c r="O140" s="113"/>
      <c r="Q140" s="1"/>
      <c r="R140" s="87"/>
      <c r="S140" s="18"/>
      <c r="T140" s="18"/>
      <c r="U140" s="18"/>
      <c r="V140" s="18"/>
      <c r="W140" s="18"/>
      <c r="X140" s="18"/>
      <c r="Y140" s="18"/>
    </row>
    <row r="141" spans="1:25">
      <c r="F141" s="113"/>
      <c r="G141" s="113"/>
      <c r="H141" s="113"/>
      <c r="I141" s="113"/>
      <c r="J141" s="113"/>
      <c r="K141" s="113"/>
      <c r="L141" s="113"/>
      <c r="M141" s="113"/>
      <c r="O141" s="113"/>
      <c r="Q141" s="1"/>
      <c r="R141" s="87"/>
      <c r="S141" s="18"/>
      <c r="T141" s="18"/>
      <c r="U141" s="18"/>
      <c r="V141" s="18"/>
      <c r="W141" s="18"/>
      <c r="X141" s="18"/>
      <c r="Y141" s="18"/>
    </row>
    <row r="142" spans="1:25">
      <c r="F142" s="113"/>
      <c r="G142" s="113"/>
      <c r="H142" s="113"/>
      <c r="I142" s="113"/>
      <c r="J142" s="113"/>
      <c r="K142" s="113"/>
      <c r="L142" s="113"/>
      <c r="M142" s="113"/>
      <c r="O142" s="113"/>
      <c r="Q142" s="1"/>
      <c r="R142" s="87"/>
      <c r="S142" s="18"/>
      <c r="T142" s="18"/>
      <c r="U142" s="18"/>
      <c r="V142" s="18"/>
      <c r="W142" s="18"/>
      <c r="X142" s="18"/>
      <c r="Y142" s="18"/>
    </row>
    <row r="143" spans="1:25" s="251" customFormat="1" ht="15">
      <c r="A143" s="102" t="s">
        <v>334</v>
      </c>
      <c r="B143" s="94"/>
      <c r="C143" s="94"/>
      <c r="D143" s="95"/>
      <c r="E143" s="96"/>
      <c r="F143" s="86"/>
      <c r="G143" s="86"/>
      <c r="H143" s="157"/>
      <c r="I143" s="173"/>
      <c r="J143" s="146"/>
      <c r="K143" s="87"/>
      <c r="L143" s="87"/>
      <c r="M143" s="87"/>
      <c r="N143" s="1"/>
      <c r="O143" s="9"/>
      <c r="P143" s="113"/>
      <c r="Q143" s="1"/>
      <c r="R143" s="87"/>
      <c r="S143" s="326"/>
      <c r="T143" s="250"/>
      <c r="U143" s="250"/>
      <c r="V143" s="250"/>
      <c r="W143" s="250"/>
      <c r="X143" s="250"/>
      <c r="Y143" s="250"/>
    </row>
    <row r="144" spans="1:25" s="141" customFormat="1" ht="38.25">
      <c r="A144" s="155" t="s">
        <v>13</v>
      </c>
      <c r="B144" s="84" t="s">
        <v>215</v>
      </c>
      <c r="C144" s="84"/>
      <c r="D144" s="85" t="s">
        <v>252</v>
      </c>
      <c r="E144" s="84" t="s">
        <v>253</v>
      </c>
      <c r="F144" s="84" t="s">
        <v>254</v>
      </c>
      <c r="G144" s="84" t="s">
        <v>336</v>
      </c>
      <c r="H144" s="84" t="s">
        <v>256</v>
      </c>
      <c r="I144" s="84" t="s">
        <v>257</v>
      </c>
      <c r="J144" s="310" t="s">
        <v>258</v>
      </c>
      <c r="K144" s="84" t="s">
        <v>259</v>
      </c>
      <c r="L144" s="84" t="s">
        <v>260</v>
      </c>
      <c r="M144" s="84" t="s">
        <v>261</v>
      </c>
      <c r="N144" s="85" t="s">
        <v>262</v>
      </c>
      <c r="O144" s="84" t="s">
        <v>381</v>
      </c>
      <c r="P144" s="186"/>
      <c r="Q144" s="186"/>
      <c r="R144" s="87"/>
      <c r="S144" s="202"/>
      <c r="T144" s="186"/>
      <c r="U144" s="186"/>
      <c r="V144" s="186"/>
      <c r="W144" s="186"/>
      <c r="X144" s="186"/>
      <c r="Y144" s="186"/>
    </row>
    <row r="145" spans="1:37">
      <c r="A145" s="355"/>
      <c r="B145" s="356"/>
      <c r="C145" s="356"/>
      <c r="D145" s="372"/>
      <c r="E145" s="357"/>
      <c r="F145" s="357"/>
      <c r="G145" s="355"/>
      <c r="H145" s="355"/>
      <c r="I145" s="357"/>
      <c r="J145" s="358"/>
      <c r="K145" s="358"/>
      <c r="L145" s="373"/>
      <c r="M145" s="367"/>
      <c r="N145" s="374"/>
      <c r="O145" s="364"/>
      <c r="P145" s="375"/>
      <c r="Q145" s="360"/>
      <c r="R145" s="361"/>
      <c r="S145" s="18"/>
      <c r="T145" s="18"/>
      <c r="U145" s="18"/>
      <c r="V145" s="18"/>
      <c r="W145" s="18"/>
      <c r="Y145" s="18"/>
      <c r="AK145" s="18"/>
    </row>
    <row r="146" spans="1:37">
      <c r="A146" s="278"/>
      <c r="B146" s="277"/>
      <c r="C146" s="279"/>
      <c r="D146" s="282"/>
      <c r="E146" s="191"/>
      <c r="F146" s="187"/>
      <c r="G146" s="184"/>
      <c r="H146" s="184"/>
      <c r="I146" s="191"/>
      <c r="J146" s="303"/>
      <c r="K146" s="301"/>
      <c r="L146" s="192"/>
      <c r="M146" s="190"/>
      <c r="N146" s="248"/>
      <c r="O146" s="203"/>
      <c r="P146" s="201"/>
      <c r="Q146" s="200"/>
      <c r="R146" s="188"/>
      <c r="S146" s="18"/>
      <c r="T146" s="18"/>
      <c r="U146" s="18"/>
      <c r="V146" s="18"/>
      <c r="W146" s="18"/>
      <c r="X146" s="18"/>
      <c r="Y146" s="18"/>
      <c r="Z146" s="18"/>
    </row>
    <row r="147" spans="1:37">
      <c r="A147" s="243" t="s">
        <v>337</v>
      </c>
      <c r="B147" s="243"/>
      <c r="C147" s="243"/>
      <c r="D147" s="243"/>
      <c r="E147" s="19"/>
      <c r="F147" s="170" t="s">
        <v>359</v>
      </c>
      <c r="G147" s="92"/>
      <c r="H147" s="92"/>
      <c r="I147" s="152"/>
      <c r="J147" s="150"/>
      <c r="K147" s="196"/>
      <c r="L147" s="197"/>
      <c r="M147" s="150"/>
      <c r="N147" s="198"/>
      <c r="O147" s="205"/>
      <c r="P147" s="1"/>
      <c r="Q147" s="1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37">
      <c r="A148" s="183" t="s">
        <v>2102</v>
      </c>
      <c r="B148" s="204"/>
      <c r="C148" s="204"/>
      <c r="D148" s="204"/>
      <c r="E148" s="86"/>
      <c r="F148" s="170" t="s">
        <v>2129</v>
      </c>
      <c r="G148" s="49"/>
      <c r="H148" s="49"/>
      <c r="I148" s="49"/>
      <c r="J148" s="9"/>
      <c r="K148" s="49"/>
      <c r="L148" s="49"/>
      <c r="M148" s="49"/>
      <c r="N148" s="1"/>
      <c r="O148" s="9"/>
      <c r="R148" s="92"/>
      <c r="S148" s="18"/>
      <c r="T148" s="18"/>
      <c r="U148" s="18"/>
      <c r="V148" s="18"/>
      <c r="W148" s="18"/>
      <c r="X148" s="18"/>
      <c r="Y148" s="18"/>
      <c r="Z148" s="18"/>
    </row>
    <row r="149" spans="1:37" s="141" customFormat="1">
      <c r="A149" s="183"/>
      <c r="B149" s="206"/>
      <c r="C149" s="206"/>
      <c r="D149" s="206"/>
      <c r="E149" s="86"/>
      <c r="F149" s="170"/>
      <c r="G149" s="49"/>
      <c r="H149" s="49"/>
      <c r="I149" s="49"/>
      <c r="J149" s="9"/>
      <c r="K149" s="49"/>
      <c r="L149" s="49"/>
      <c r="M149" s="49"/>
      <c r="N149" s="1"/>
      <c r="O149" s="9"/>
      <c r="P149" s="113"/>
      <c r="Q149" s="113"/>
      <c r="R149" s="92"/>
      <c r="T149" s="140"/>
      <c r="U149" s="140"/>
      <c r="V149" s="140"/>
      <c r="W149" s="140"/>
      <c r="X149" s="140"/>
      <c r="Y149" s="140"/>
      <c r="Z149" s="140"/>
    </row>
    <row r="150" spans="1:37" s="141" customFormat="1">
      <c r="A150" s="183"/>
      <c r="B150" s="206"/>
      <c r="C150" s="206"/>
      <c r="D150" s="206"/>
      <c r="E150" s="86"/>
      <c r="F150" s="170"/>
      <c r="G150" s="49"/>
      <c r="H150" s="49"/>
      <c r="I150" s="49"/>
      <c r="J150" s="9"/>
      <c r="K150" s="49"/>
      <c r="L150" s="49"/>
      <c r="M150" s="49"/>
      <c r="N150" s="1"/>
      <c r="O150" s="9"/>
      <c r="P150" s="113"/>
      <c r="Q150" s="113"/>
      <c r="R150" s="92"/>
      <c r="T150" s="140"/>
      <c r="U150" s="140"/>
      <c r="V150" s="140"/>
      <c r="W150" s="140"/>
      <c r="X150" s="140"/>
      <c r="Y150" s="140"/>
      <c r="Z150" s="140"/>
    </row>
    <row r="151" spans="1:37">
      <c r="A151" s="183"/>
      <c r="B151" s="243"/>
      <c r="C151" s="243"/>
      <c r="D151" s="243"/>
      <c r="E151" s="86"/>
      <c r="F151" s="170"/>
      <c r="G151" s="195"/>
      <c r="H151" s="202"/>
      <c r="I151" s="92"/>
      <c r="J151" s="87"/>
      <c r="K151" s="196"/>
      <c r="L151" s="197"/>
      <c r="M151" s="150"/>
      <c r="N151" s="198"/>
      <c r="O151" s="199"/>
      <c r="P151" s="19"/>
      <c r="Q151" s="18"/>
      <c r="R151" s="87"/>
      <c r="S151" s="18"/>
      <c r="T151" s="18"/>
      <c r="U151" s="18"/>
      <c r="V151" s="18"/>
      <c r="W151" s="18"/>
      <c r="X151" s="18"/>
      <c r="Y151" s="18"/>
    </row>
    <row r="152" spans="1:37">
      <c r="A152" s="193"/>
      <c r="B152" s="189"/>
      <c r="C152" s="194"/>
      <c r="D152" s="109"/>
      <c r="E152" s="152"/>
      <c r="F152" s="92"/>
      <c r="G152" s="195"/>
      <c r="H152" s="202"/>
      <c r="I152" s="92"/>
      <c r="J152" s="87"/>
      <c r="K152" s="196"/>
      <c r="L152" s="197"/>
      <c r="M152" s="150"/>
      <c r="N152" s="198"/>
      <c r="O152" s="199"/>
      <c r="P152" s="19"/>
      <c r="Q152" s="18"/>
      <c r="R152" s="87"/>
      <c r="S152" s="18"/>
      <c r="T152" s="18"/>
      <c r="U152" s="18"/>
      <c r="V152" s="18"/>
      <c r="W152" s="18"/>
      <c r="X152" s="18"/>
      <c r="Y152" s="18"/>
    </row>
    <row r="153" spans="1:37" s="141" customFormat="1" ht="15">
      <c r="A153" s="19"/>
      <c r="B153" s="246" t="s">
        <v>271</v>
      </c>
      <c r="C153" s="246"/>
      <c r="D153" s="246"/>
      <c r="E153" s="246"/>
      <c r="F153" s="87"/>
      <c r="G153" s="87"/>
      <c r="H153" s="174"/>
      <c r="I153" s="87"/>
      <c r="J153" s="147"/>
      <c r="K153" s="169"/>
      <c r="L153" s="87"/>
      <c r="M153" s="87"/>
      <c r="N153" s="18"/>
      <c r="O153" s="140"/>
      <c r="P153" s="1"/>
      <c r="Q153" s="18"/>
      <c r="R153" s="87"/>
      <c r="S153" s="186"/>
      <c r="T153" s="186"/>
      <c r="U153" s="186"/>
      <c r="V153" s="186"/>
      <c r="W153" s="186"/>
      <c r="X153" s="186"/>
      <c r="Y153" s="186"/>
    </row>
    <row r="154" spans="1:37" s="141" customFormat="1" ht="38.25">
      <c r="A154" s="155" t="s">
        <v>13</v>
      </c>
      <c r="B154" s="84" t="s">
        <v>215</v>
      </c>
      <c r="C154" s="84"/>
      <c r="D154" s="85" t="s">
        <v>252</v>
      </c>
      <c r="E154" s="84" t="s">
        <v>253</v>
      </c>
      <c r="F154" s="84" t="s">
        <v>254</v>
      </c>
      <c r="G154" s="84" t="s">
        <v>272</v>
      </c>
      <c r="H154" s="84" t="s">
        <v>273</v>
      </c>
      <c r="I154" s="84" t="s">
        <v>257</v>
      </c>
      <c r="J154" s="314" t="s">
        <v>258</v>
      </c>
      <c r="K154" s="84" t="s">
        <v>259</v>
      </c>
      <c r="L154" s="84" t="s">
        <v>260</v>
      </c>
      <c r="M154" s="84" t="s">
        <v>261</v>
      </c>
      <c r="N154" s="85" t="s">
        <v>262</v>
      </c>
      <c r="O154" s="9"/>
      <c r="P154" s="1"/>
      <c r="Q154" s="18"/>
      <c r="R154" s="87"/>
      <c r="S154" s="186"/>
      <c r="T154" s="186"/>
      <c r="U154" s="186"/>
      <c r="V154" s="186"/>
      <c r="W154" s="186"/>
      <c r="X154" s="186"/>
      <c r="Y154" s="186"/>
    </row>
    <row r="155" spans="1:37" s="141" customFormat="1">
      <c r="A155" s="210">
        <v>1</v>
      </c>
      <c r="B155" s="211">
        <v>41579</v>
      </c>
      <c r="C155" s="211"/>
      <c r="D155" s="212" t="s">
        <v>274</v>
      </c>
      <c r="E155" s="210" t="s">
        <v>275</v>
      </c>
      <c r="F155" s="213">
        <v>82</v>
      </c>
      <c r="G155" s="210" t="s">
        <v>216</v>
      </c>
      <c r="H155" s="210">
        <v>100</v>
      </c>
      <c r="I155" s="214">
        <v>100</v>
      </c>
      <c r="J155" s="307" t="s">
        <v>277</v>
      </c>
      <c r="K155" s="215">
        <f>H155-F155</f>
        <v>18</v>
      </c>
      <c r="L155" s="216">
        <f t="shared" ref="L155:L178" si="53">K155/F155</f>
        <v>0.21951219512195122</v>
      </c>
      <c r="M155" s="217" t="s">
        <v>265</v>
      </c>
      <c r="N155" s="218">
        <v>42657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37" s="141" customFormat="1">
      <c r="A156" s="210">
        <v>2</v>
      </c>
      <c r="B156" s="211">
        <v>41794</v>
      </c>
      <c r="C156" s="211"/>
      <c r="D156" s="212" t="s">
        <v>276</v>
      </c>
      <c r="E156" s="210" t="s">
        <v>263</v>
      </c>
      <c r="F156" s="213">
        <v>257</v>
      </c>
      <c r="G156" s="210" t="s">
        <v>216</v>
      </c>
      <c r="H156" s="210">
        <v>300</v>
      </c>
      <c r="I156" s="214">
        <v>300</v>
      </c>
      <c r="J156" s="307" t="s">
        <v>277</v>
      </c>
      <c r="K156" s="215">
        <f>H156-F156</f>
        <v>43</v>
      </c>
      <c r="L156" s="216">
        <f t="shared" si="53"/>
        <v>0.16731517509727625</v>
      </c>
      <c r="M156" s="217" t="s">
        <v>265</v>
      </c>
      <c r="N156" s="218">
        <v>41822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37" s="141" customFormat="1">
      <c r="A157" s="210">
        <f t="shared" ref="A157:A165" si="54">1+A156</f>
        <v>3</v>
      </c>
      <c r="B157" s="211">
        <v>41828</v>
      </c>
      <c r="C157" s="211"/>
      <c r="D157" s="212" t="s">
        <v>278</v>
      </c>
      <c r="E157" s="210" t="s">
        <v>263</v>
      </c>
      <c r="F157" s="213">
        <v>393</v>
      </c>
      <c r="G157" s="210" t="s">
        <v>216</v>
      </c>
      <c r="H157" s="210">
        <v>468</v>
      </c>
      <c r="I157" s="214">
        <v>468</v>
      </c>
      <c r="J157" s="307" t="s">
        <v>277</v>
      </c>
      <c r="K157" s="215">
        <f t="shared" ref="K157:K218" si="55">H157-F157</f>
        <v>75</v>
      </c>
      <c r="L157" s="216">
        <f t="shared" si="53"/>
        <v>0.19083969465648856</v>
      </c>
      <c r="M157" s="217" t="s">
        <v>265</v>
      </c>
      <c r="N157" s="218">
        <v>41863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37" s="141" customFormat="1">
      <c r="A158" s="210">
        <f t="shared" si="54"/>
        <v>4</v>
      </c>
      <c r="B158" s="211">
        <v>41857</v>
      </c>
      <c r="C158" s="211"/>
      <c r="D158" s="212" t="s">
        <v>279</v>
      </c>
      <c r="E158" s="210" t="s">
        <v>263</v>
      </c>
      <c r="F158" s="213">
        <v>205</v>
      </c>
      <c r="G158" s="210" t="s">
        <v>216</v>
      </c>
      <c r="H158" s="210">
        <v>275</v>
      </c>
      <c r="I158" s="214">
        <v>250</v>
      </c>
      <c r="J158" s="307" t="s">
        <v>277</v>
      </c>
      <c r="K158" s="215">
        <f t="shared" si="55"/>
        <v>70</v>
      </c>
      <c r="L158" s="216">
        <f t="shared" si="53"/>
        <v>0.34146341463414637</v>
      </c>
      <c r="M158" s="217" t="s">
        <v>265</v>
      </c>
      <c r="N158" s="218">
        <v>41962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37" s="141" customFormat="1">
      <c r="A159" s="210">
        <f t="shared" si="54"/>
        <v>5</v>
      </c>
      <c r="B159" s="211">
        <v>41886</v>
      </c>
      <c r="C159" s="211"/>
      <c r="D159" s="212" t="s">
        <v>280</v>
      </c>
      <c r="E159" s="210" t="s">
        <v>263</v>
      </c>
      <c r="F159" s="213">
        <v>162</v>
      </c>
      <c r="G159" s="210" t="s">
        <v>216</v>
      </c>
      <c r="H159" s="210">
        <v>190</v>
      </c>
      <c r="I159" s="214">
        <v>190</v>
      </c>
      <c r="J159" s="307" t="s">
        <v>277</v>
      </c>
      <c r="K159" s="215">
        <f t="shared" si="55"/>
        <v>28</v>
      </c>
      <c r="L159" s="216">
        <f t="shared" si="53"/>
        <v>0.1728395061728395</v>
      </c>
      <c r="M159" s="217" t="s">
        <v>265</v>
      </c>
      <c r="N159" s="218">
        <v>42006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37" s="141" customFormat="1">
      <c r="A160" s="210">
        <f t="shared" si="54"/>
        <v>6</v>
      </c>
      <c r="B160" s="211">
        <v>41886</v>
      </c>
      <c r="C160" s="211"/>
      <c r="D160" s="212" t="s">
        <v>281</v>
      </c>
      <c r="E160" s="210" t="s">
        <v>263</v>
      </c>
      <c r="F160" s="213">
        <v>75</v>
      </c>
      <c r="G160" s="210" t="s">
        <v>216</v>
      </c>
      <c r="H160" s="210">
        <v>91.5</v>
      </c>
      <c r="I160" s="214" t="s">
        <v>282</v>
      </c>
      <c r="J160" s="307" t="s">
        <v>283</v>
      </c>
      <c r="K160" s="215">
        <f t="shared" si="55"/>
        <v>16.5</v>
      </c>
      <c r="L160" s="216">
        <f t="shared" si="53"/>
        <v>0.22</v>
      </c>
      <c r="M160" s="217" t="s">
        <v>265</v>
      </c>
      <c r="N160" s="218">
        <v>41954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54"/>
        <v>7</v>
      </c>
      <c r="B161" s="211">
        <v>41913</v>
      </c>
      <c r="C161" s="211"/>
      <c r="D161" s="212" t="s">
        <v>284</v>
      </c>
      <c r="E161" s="210" t="s">
        <v>263</v>
      </c>
      <c r="F161" s="213">
        <v>850</v>
      </c>
      <c r="G161" s="210" t="s">
        <v>216</v>
      </c>
      <c r="H161" s="210">
        <v>982.5</v>
      </c>
      <c r="I161" s="214">
        <v>1050</v>
      </c>
      <c r="J161" s="307" t="s">
        <v>285</v>
      </c>
      <c r="K161" s="215">
        <f t="shared" si="55"/>
        <v>132.5</v>
      </c>
      <c r="L161" s="216">
        <f t="shared" si="53"/>
        <v>0.15588235294117647</v>
      </c>
      <c r="M161" s="217" t="s">
        <v>265</v>
      </c>
      <c r="N161" s="218">
        <v>42039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54"/>
        <v>8</v>
      </c>
      <c r="B162" s="211">
        <v>41913</v>
      </c>
      <c r="C162" s="211"/>
      <c r="D162" s="212" t="s">
        <v>286</v>
      </c>
      <c r="E162" s="210" t="s">
        <v>263</v>
      </c>
      <c r="F162" s="213">
        <v>475</v>
      </c>
      <c r="G162" s="210" t="s">
        <v>216</v>
      </c>
      <c r="H162" s="210">
        <v>515</v>
      </c>
      <c r="I162" s="214">
        <v>600</v>
      </c>
      <c r="J162" s="307" t="s">
        <v>287</v>
      </c>
      <c r="K162" s="215">
        <f t="shared" si="55"/>
        <v>40</v>
      </c>
      <c r="L162" s="216">
        <f t="shared" si="53"/>
        <v>8.4210526315789472E-2</v>
      </c>
      <c r="M162" s="217" t="s">
        <v>265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54"/>
        <v>9</v>
      </c>
      <c r="B163" s="211">
        <v>41913</v>
      </c>
      <c r="C163" s="211"/>
      <c r="D163" s="212" t="s">
        <v>288</v>
      </c>
      <c r="E163" s="210" t="s">
        <v>263</v>
      </c>
      <c r="F163" s="213">
        <v>86</v>
      </c>
      <c r="G163" s="210" t="s">
        <v>216</v>
      </c>
      <c r="H163" s="210">
        <v>99</v>
      </c>
      <c r="I163" s="214">
        <v>140</v>
      </c>
      <c r="J163" s="307" t="s">
        <v>289</v>
      </c>
      <c r="K163" s="215">
        <f t="shared" si="55"/>
        <v>13</v>
      </c>
      <c r="L163" s="216">
        <f t="shared" si="53"/>
        <v>0.15116279069767441</v>
      </c>
      <c r="M163" s="217" t="s">
        <v>265</v>
      </c>
      <c r="N163" s="218">
        <v>41939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54"/>
        <v>10</v>
      </c>
      <c r="B164" s="211">
        <v>41926</v>
      </c>
      <c r="C164" s="211"/>
      <c r="D164" s="212" t="s">
        <v>290</v>
      </c>
      <c r="E164" s="210" t="s">
        <v>263</v>
      </c>
      <c r="F164" s="213">
        <v>496.6</v>
      </c>
      <c r="G164" s="210" t="s">
        <v>216</v>
      </c>
      <c r="H164" s="210">
        <v>621</v>
      </c>
      <c r="I164" s="214">
        <v>580</v>
      </c>
      <c r="J164" s="307" t="s">
        <v>277</v>
      </c>
      <c r="K164" s="215">
        <f t="shared" si="55"/>
        <v>124.39999999999998</v>
      </c>
      <c r="L164" s="216">
        <f t="shared" si="53"/>
        <v>0.25050342327829234</v>
      </c>
      <c r="M164" s="217" t="s">
        <v>265</v>
      </c>
      <c r="N164" s="218">
        <v>42605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54"/>
        <v>11</v>
      </c>
      <c r="B165" s="211">
        <v>41926</v>
      </c>
      <c r="C165" s="211"/>
      <c r="D165" s="212" t="s">
        <v>291</v>
      </c>
      <c r="E165" s="210" t="s">
        <v>263</v>
      </c>
      <c r="F165" s="213">
        <v>2481.9</v>
      </c>
      <c r="G165" s="210" t="s">
        <v>216</v>
      </c>
      <c r="H165" s="210">
        <v>2840</v>
      </c>
      <c r="I165" s="214">
        <v>2870</v>
      </c>
      <c r="J165" s="307" t="s">
        <v>292</v>
      </c>
      <c r="K165" s="215">
        <f t="shared" si="55"/>
        <v>358.09999999999991</v>
      </c>
      <c r="L165" s="216">
        <f t="shared" si="53"/>
        <v>0.14428462065353154</v>
      </c>
      <c r="M165" s="217" t="s">
        <v>265</v>
      </c>
      <c r="N165" s="218">
        <v>42017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>1+A163</f>
        <v>10</v>
      </c>
      <c r="B166" s="211">
        <v>41928</v>
      </c>
      <c r="C166" s="211"/>
      <c r="D166" s="212" t="s">
        <v>293</v>
      </c>
      <c r="E166" s="210" t="s">
        <v>263</v>
      </c>
      <c r="F166" s="213">
        <v>84.5</v>
      </c>
      <c r="G166" s="210" t="s">
        <v>216</v>
      </c>
      <c r="H166" s="210">
        <v>93</v>
      </c>
      <c r="I166" s="214">
        <v>110</v>
      </c>
      <c r="J166" s="307" t="s">
        <v>294</v>
      </c>
      <c r="K166" s="215">
        <f t="shared" si="55"/>
        <v>8.5</v>
      </c>
      <c r="L166" s="216">
        <f t="shared" si="53"/>
        <v>0.10059171597633136</v>
      </c>
      <c r="M166" s="217" t="s">
        <v>265</v>
      </c>
      <c r="N166" s="218">
        <v>41939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ref="A167:A185" si="56">1+A166</f>
        <v>11</v>
      </c>
      <c r="B167" s="211">
        <v>41928</v>
      </c>
      <c r="C167" s="211"/>
      <c r="D167" s="212" t="s">
        <v>295</v>
      </c>
      <c r="E167" s="210" t="s">
        <v>263</v>
      </c>
      <c r="F167" s="213">
        <v>401</v>
      </c>
      <c r="G167" s="210" t="s">
        <v>216</v>
      </c>
      <c r="H167" s="210">
        <v>428</v>
      </c>
      <c r="I167" s="214">
        <v>450</v>
      </c>
      <c r="J167" s="307" t="s">
        <v>296</v>
      </c>
      <c r="K167" s="215">
        <f t="shared" si="55"/>
        <v>27</v>
      </c>
      <c r="L167" s="216">
        <f t="shared" si="53"/>
        <v>6.7331670822942641E-2</v>
      </c>
      <c r="M167" s="217" t="s">
        <v>265</v>
      </c>
      <c r="N167" s="218">
        <v>42020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56"/>
        <v>12</v>
      </c>
      <c r="B168" s="211">
        <v>41928</v>
      </c>
      <c r="C168" s="211"/>
      <c r="D168" s="212" t="s">
        <v>297</v>
      </c>
      <c r="E168" s="210" t="s">
        <v>263</v>
      </c>
      <c r="F168" s="213">
        <v>101</v>
      </c>
      <c r="G168" s="210" t="s">
        <v>216</v>
      </c>
      <c r="H168" s="210">
        <v>112</v>
      </c>
      <c r="I168" s="214">
        <v>120</v>
      </c>
      <c r="J168" s="307" t="s">
        <v>298</v>
      </c>
      <c r="K168" s="215">
        <f t="shared" si="55"/>
        <v>11</v>
      </c>
      <c r="L168" s="216">
        <f t="shared" si="53"/>
        <v>0.10891089108910891</v>
      </c>
      <c r="M168" s="217" t="s">
        <v>265</v>
      </c>
      <c r="N168" s="218">
        <v>41939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56"/>
        <v>13</v>
      </c>
      <c r="B169" s="211">
        <v>41954</v>
      </c>
      <c r="C169" s="211"/>
      <c r="D169" s="212" t="s">
        <v>299</v>
      </c>
      <c r="E169" s="210" t="s">
        <v>263</v>
      </c>
      <c r="F169" s="213">
        <v>59</v>
      </c>
      <c r="G169" s="210" t="s">
        <v>216</v>
      </c>
      <c r="H169" s="210">
        <v>76</v>
      </c>
      <c r="I169" s="214">
        <v>76</v>
      </c>
      <c r="J169" s="307" t="s">
        <v>277</v>
      </c>
      <c r="K169" s="215">
        <f t="shared" si="55"/>
        <v>17</v>
      </c>
      <c r="L169" s="216">
        <f t="shared" si="53"/>
        <v>0.28813559322033899</v>
      </c>
      <c r="M169" s="217" t="s">
        <v>265</v>
      </c>
      <c r="N169" s="218">
        <v>43032</v>
      </c>
      <c r="O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56"/>
        <v>14</v>
      </c>
      <c r="B170" s="211">
        <v>41954</v>
      </c>
      <c r="C170" s="211"/>
      <c r="D170" s="212" t="s">
        <v>288</v>
      </c>
      <c r="E170" s="210" t="s">
        <v>263</v>
      </c>
      <c r="F170" s="213">
        <v>99</v>
      </c>
      <c r="G170" s="210" t="s">
        <v>216</v>
      </c>
      <c r="H170" s="210">
        <v>120</v>
      </c>
      <c r="I170" s="214">
        <v>120</v>
      </c>
      <c r="J170" s="307" t="s">
        <v>300</v>
      </c>
      <c r="K170" s="215">
        <f t="shared" si="55"/>
        <v>21</v>
      </c>
      <c r="L170" s="216">
        <f t="shared" si="53"/>
        <v>0.21212121212121213</v>
      </c>
      <c r="M170" s="217" t="s">
        <v>265</v>
      </c>
      <c r="N170" s="218">
        <v>41960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56"/>
        <v>15</v>
      </c>
      <c r="B171" s="211">
        <v>41956</v>
      </c>
      <c r="C171" s="211"/>
      <c r="D171" s="212" t="s">
        <v>301</v>
      </c>
      <c r="E171" s="210" t="s">
        <v>263</v>
      </c>
      <c r="F171" s="213">
        <v>22</v>
      </c>
      <c r="G171" s="210" t="s">
        <v>216</v>
      </c>
      <c r="H171" s="210">
        <v>33.549999999999997</v>
      </c>
      <c r="I171" s="214">
        <v>32</v>
      </c>
      <c r="J171" s="307" t="s">
        <v>302</v>
      </c>
      <c r="K171" s="215">
        <f t="shared" si="55"/>
        <v>11.549999999999997</v>
      </c>
      <c r="L171" s="216">
        <f t="shared" si="53"/>
        <v>0.52499999999999991</v>
      </c>
      <c r="M171" s="217" t="s">
        <v>265</v>
      </c>
      <c r="N171" s="218">
        <v>42188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56"/>
        <v>16</v>
      </c>
      <c r="B172" s="211">
        <v>41976</v>
      </c>
      <c r="C172" s="211"/>
      <c r="D172" s="212" t="s">
        <v>303</v>
      </c>
      <c r="E172" s="210" t="s">
        <v>263</v>
      </c>
      <c r="F172" s="213">
        <v>440</v>
      </c>
      <c r="G172" s="210" t="s">
        <v>216</v>
      </c>
      <c r="H172" s="210">
        <v>520</v>
      </c>
      <c r="I172" s="214">
        <v>520</v>
      </c>
      <c r="J172" s="307" t="s">
        <v>304</v>
      </c>
      <c r="K172" s="215">
        <f t="shared" si="55"/>
        <v>80</v>
      </c>
      <c r="L172" s="216">
        <f t="shared" si="53"/>
        <v>0.18181818181818182</v>
      </c>
      <c r="M172" s="217" t="s">
        <v>265</v>
      </c>
      <c r="N172" s="218">
        <v>42208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56"/>
        <v>17</v>
      </c>
      <c r="B173" s="211">
        <v>41976</v>
      </c>
      <c r="C173" s="211"/>
      <c r="D173" s="212" t="s">
        <v>305</v>
      </c>
      <c r="E173" s="210" t="s">
        <v>263</v>
      </c>
      <c r="F173" s="213">
        <v>360</v>
      </c>
      <c r="G173" s="210" t="s">
        <v>216</v>
      </c>
      <c r="H173" s="210">
        <v>427</v>
      </c>
      <c r="I173" s="214">
        <v>425</v>
      </c>
      <c r="J173" s="307" t="s">
        <v>306</v>
      </c>
      <c r="K173" s="215">
        <f t="shared" si="55"/>
        <v>67</v>
      </c>
      <c r="L173" s="216">
        <f t="shared" si="53"/>
        <v>0.18611111111111112</v>
      </c>
      <c r="M173" s="217" t="s">
        <v>265</v>
      </c>
      <c r="N173" s="218">
        <v>42058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56"/>
        <v>18</v>
      </c>
      <c r="B174" s="211">
        <v>42012</v>
      </c>
      <c r="C174" s="211"/>
      <c r="D174" s="212" t="s">
        <v>377</v>
      </c>
      <c r="E174" s="210" t="s">
        <v>263</v>
      </c>
      <c r="F174" s="213">
        <v>360</v>
      </c>
      <c r="G174" s="210" t="s">
        <v>216</v>
      </c>
      <c r="H174" s="210">
        <v>455</v>
      </c>
      <c r="I174" s="214">
        <v>420</v>
      </c>
      <c r="J174" s="307" t="s">
        <v>307</v>
      </c>
      <c r="K174" s="215">
        <f t="shared" si="55"/>
        <v>95</v>
      </c>
      <c r="L174" s="216">
        <f t="shared" si="53"/>
        <v>0.2638888888888889</v>
      </c>
      <c r="M174" s="217" t="s">
        <v>265</v>
      </c>
      <c r="N174" s="218">
        <v>42024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56"/>
        <v>19</v>
      </c>
      <c r="B175" s="211">
        <v>42012</v>
      </c>
      <c r="C175" s="211"/>
      <c r="D175" s="212" t="s">
        <v>2033</v>
      </c>
      <c r="E175" s="210" t="s">
        <v>263</v>
      </c>
      <c r="F175" s="213">
        <v>130</v>
      </c>
      <c r="G175" s="210"/>
      <c r="H175" s="210">
        <v>175.5</v>
      </c>
      <c r="I175" s="214">
        <v>165</v>
      </c>
      <c r="J175" s="307" t="s">
        <v>2319</v>
      </c>
      <c r="K175" s="215">
        <f t="shared" si="55"/>
        <v>45.5</v>
      </c>
      <c r="L175" s="216">
        <f t="shared" si="53"/>
        <v>0.35</v>
      </c>
      <c r="M175" s="217" t="s">
        <v>265</v>
      </c>
      <c r="N175" s="218">
        <v>43088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 t="shared" si="56"/>
        <v>20</v>
      </c>
      <c r="B176" s="211">
        <v>42040</v>
      </c>
      <c r="C176" s="211"/>
      <c r="D176" s="212" t="s">
        <v>308</v>
      </c>
      <c r="E176" s="210" t="s">
        <v>275</v>
      </c>
      <c r="F176" s="213">
        <v>98</v>
      </c>
      <c r="G176" s="210"/>
      <c r="H176" s="210">
        <v>120</v>
      </c>
      <c r="I176" s="214">
        <v>120</v>
      </c>
      <c r="J176" s="307" t="s">
        <v>277</v>
      </c>
      <c r="K176" s="215">
        <f t="shared" si="55"/>
        <v>22</v>
      </c>
      <c r="L176" s="216">
        <f t="shared" si="53"/>
        <v>0.22448979591836735</v>
      </c>
      <c r="M176" s="217" t="s">
        <v>265</v>
      </c>
      <c r="N176" s="218">
        <v>42753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56"/>
        <v>21</v>
      </c>
      <c r="B177" s="211">
        <v>42040</v>
      </c>
      <c r="C177" s="211"/>
      <c r="D177" s="212" t="s">
        <v>309</v>
      </c>
      <c r="E177" s="210" t="s">
        <v>275</v>
      </c>
      <c r="F177" s="213">
        <v>196</v>
      </c>
      <c r="G177" s="210"/>
      <c r="H177" s="210">
        <v>262</v>
      </c>
      <c r="I177" s="214">
        <v>255</v>
      </c>
      <c r="J177" s="307" t="s">
        <v>277</v>
      </c>
      <c r="K177" s="215">
        <f t="shared" si="55"/>
        <v>66</v>
      </c>
      <c r="L177" s="216">
        <f t="shared" si="53"/>
        <v>0.33673469387755101</v>
      </c>
      <c r="M177" s="217" t="s">
        <v>265</v>
      </c>
      <c r="N177" s="218">
        <v>42599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33">
        <f t="shared" si="56"/>
        <v>22</v>
      </c>
      <c r="B178" s="234">
        <v>42067</v>
      </c>
      <c r="C178" s="234"/>
      <c r="D178" s="235" t="s">
        <v>310</v>
      </c>
      <c r="E178" s="236" t="s">
        <v>275</v>
      </c>
      <c r="F178" s="233">
        <v>235</v>
      </c>
      <c r="G178" s="233"/>
      <c r="H178" s="237">
        <v>77</v>
      </c>
      <c r="I178" s="238" t="s">
        <v>312</v>
      </c>
      <c r="J178" s="239" t="s">
        <v>3464</v>
      </c>
      <c r="K178" s="318">
        <f t="shared" ref="K178" si="57">H178-F178</f>
        <v>-158</v>
      </c>
      <c r="L178" s="240">
        <f t="shared" si="53"/>
        <v>-0.67234042553191486</v>
      </c>
      <c r="M178" s="241" t="s">
        <v>1835</v>
      </c>
      <c r="N178" s="242">
        <v>43522</v>
      </c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56"/>
        <v>23</v>
      </c>
      <c r="B179" s="211">
        <v>42067</v>
      </c>
      <c r="C179" s="211"/>
      <c r="D179" s="212" t="s">
        <v>313</v>
      </c>
      <c r="E179" s="210" t="s">
        <v>275</v>
      </c>
      <c r="F179" s="213">
        <v>185</v>
      </c>
      <c r="G179" s="210"/>
      <c r="H179" s="210">
        <v>224</v>
      </c>
      <c r="I179" s="214" t="s">
        <v>314</v>
      </c>
      <c r="J179" s="307" t="s">
        <v>277</v>
      </c>
      <c r="K179" s="215">
        <f t="shared" si="55"/>
        <v>39</v>
      </c>
      <c r="L179" s="216">
        <f>K179/F179</f>
        <v>0.21081081081081082</v>
      </c>
      <c r="M179" s="217" t="s">
        <v>265</v>
      </c>
      <c r="N179" s="218">
        <v>42647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26">
        <f t="shared" si="56"/>
        <v>24</v>
      </c>
      <c r="B180" s="227">
        <v>42090</v>
      </c>
      <c r="C180" s="227"/>
      <c r="D180" s="228" t="s">
        <v>315</v>
      </c>
      <c r="E180" s="226" t="s">
        <v>275</v>
      </c>
      <c r="F180" s="229" t="s">
        <v>316</v>
      </c>
      <c r="G180" s="230"/>
      <c r="H180" s="230"/>
      <c r="I180" s="230">
        <v>67</v>
      </c>
      <c r="J180" s="308" t="s">
        <v>264</v>
      </c>
      <c r="K180" s="230"/>
      <c r="L180" s="226"/>
      <c r="M180" s="231"/>
      <c r="N180" s="232"/>
      <c r="O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56"/>
        <v>25</v>
      </c>
      <c r="B181" s="211">
        <v>42093</v>
      </c>
      <c r="C181" s="211"/>
      <c r="D181" s="212" t="s">
        <v>317</v>
      </c>
      <c r="E181" s="210" t="s">
        <v>275</v>
      </c>
      <c r="F181" s="213">
        <v>183.5</v>
      </c>
      <c r="G181" s="210"/>
      <c r="H181" s="210">
        <v>219</v>
      </c>
      <c r="I181" s="214">
        <v>218</v>
      </c>
      <c r="J181" s="307" t="s">
        <v>318</v>
      </c>
      <c r="K181" s="215">
        <f t="shared" si="55"/>
        <v>35.5</v>
      </c>
      <c r="L181" s="216">
        <f t="shared" ref="L181:L188" si="58">K181/F181</f>
        <v>0.19346049046321526</v>
      </c>
      <c r="M181" s="217" t="s">
        <v>265</v>
      </c>
      <c r="N181" s="218">
        <v>42103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56"/>
        <v>26</v>
      </c>
      <c r="B182" s="211">
        <v>42114</v>
      </c>
      <c r="C182" s="211"/>
      <c r="D182" s="212" t="s">
        <v>319</v>
      </c>
      <c r="E182" s="210" t="s">
        <v>275</v>
      </c>
      <c r="F182" s="213">
        <f>(227+237)/2</f>
        <v>232</v>
      </c>
      <c r="G182" s="210"/>
      <c r="H182" s="210">
        <v>298</v>
      </c>
      <c r="I182" s="214">
        <v>298</v>
      </c>
      <c r="J182" s="307" t="s">
        <v>277</v>
      </c>
      <c r="K182" s="215">
        <f t="shared" si="55"/>
        <v>66</v>
      </c>
      <c r="L182" s="216">
        <f t="shared" si="58"/>
        <v>0.28448275862068967</v>
      </c>
      <c r="M182" s="217" t="s">
        <v>265</v>
      </c>
      <c r="N182" s="218">
        <v>42823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56"/>
        <v>27</v>
      </c>
      <c r="B183" s="211">
        <v>42128</v>
      </c>
      <c r="C183" s="211"/>
      <c r="D183" s="212" t="s">
        <v>320</v>
      </c>
      <c r="E183" s="210" t="s">
        <v>263</v>
      </c>
      <c r="F183" s="213">
        <v>385</v>
      </c>
      <c r="G183" s="210"/>
      <c r="H183" s="210">
        <f>212.5+331</f>
        <v>543.5</v>
      </c>
      <c r="I183" s="214">
        <v>510</v>
      </c>
      <c r="J183" s="307" t="s">
        <v>321</v>
      </c>
      <c r="K183" s="215">
        <f t="shared" si="55"/>
        <v>158.5</v>
      </c>
      <c r="L183" s="216">
        <f t="shared" si="58"/>
        <v>0.41168831168831171</v>
      </c>
      <c r="M183" s="217" t="s">
        <v>265</v>
      </c>
      <c r="N183" s="218">
        <v>42235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56"/>
        <v>28</v>
      </c>
      <c r="B184" s="211">
        <v>42128</v>
      </c>
      <c r="C184" s="211"/>
      <c r="D184" s="212" t="s">
        <v>322</v>
      </c>
      <c r="E184" s="210" t="s">
        <v>263</v>
      </c>
      <c r="F184" s="213">
        <v>115.5</v>
      </c>
      <c r="G184" s="210"/>
      <c r="H184" s="210">
        <v>146</v>
      </c>
      <c r="I184" s="214">
        <v>142</v>
      </c>
      <c r="J184" s="307" t="s">
        <v>323</v>
      </c>
      <c r="K184" s="215">
        <f t="shared" si="55"/>
        <v>30.5</v>
      </c>
      <c r="L184" s="216">
        <f t="shared" si="58"/>
        <v>0.26406926406926406</v>
      </c>
      <c r="M184" s="217" t="s">
        <v>265</v>
      </c>
      <c r="N184" s="218">
        <v>42202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56"/>
        <v>29</v>
      </c>
      <c r="B185" s="211">
        <v>42151</v>
      </c>
      <c r="C185" s="211"/>
      <c r="D185" s="212" t="s">
        <v>324</v>
      </c>
      <c r="E185" s="210" t="s">
        <v>263</v>
      </c>
      <c r="F185" s="213">
        <v>237.5</v>
      </c>
      <c r="G185" s="210"/>
      <c r="H185" s="210">
        <v>279.5</v>
      </c>
      <c r="I185" s="214">
        <v>278</v>
      </c>
      <c r="J185" s="307" t="s">
        <v>277</v>
      </c>
      <c r="K185" s="215">
        <f t="shared" si="55"/>
        <v>42</v>
      </c>
      <c r="L185" s="216">
        <f t="shared" si="58"/>
        <v>0.17684210526315788</v>
      </c>
      <c r="M185" s="217" t="s">
        <v>265</v>
      </c>
      <c r="N185" s="218">
        <v>42222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30</v>
      </c>
      <c r="B186" s="211">
        <v>42174</v>
      </c>
      <c r="C186" s="211"/>
      <c r="D186" s="212" t="s">
        <v>295</v>
      </c>
      <c r="E186" s="210" t="s">
        <v>275</v>
      </c>
      <c r="F186" s="213">
        <v>340</v>
      </c>
      <c r="G186" s="210"/>
      <c r="H186" s="210">
        <v>448</v>
      </c>
      <c r="I186" s="214">
        <v>448</v>
      </c>
      <c r="J186" s="307" t="s">
        <v>277</v>
      </c>
      <c r="K186" s="215">
        <f t="shared" si="55"/>
        <v>108</v>
      </c>
      <c r="L186" s="216">
        <f t="shared" si="58"/>
        <v>0.31764705882352939</v>
      </c>
      <c r="M186" s="217" t="s">
        <v>265</v>
      </c>
      <c r="N186" s="218">
        <v>43018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31</v>
      </c>
      <c r="B187" s="211">
        <v>42191</v>
      </c>
      <c r="C187" s="211"/>
      <c r="D187" s="212" t="s">
        <v>325</v>
      </c>
      <c r="E187" s="210" t="s">
        <v>275</v>
      </c>
      <c r="F187" s="213">
        <v>390</v>
      </c>
      <c r="G187" s="210"/>
      <c r="H187" s="210">
        <v>460</v>
      </c>
      <c r="I187" s="214">
        <v>460</v>
      </c>
      <c r="J187" s="307" t="s">
        <v>277</v>
      </c>
      <c r="K187" s="215">
        <f t="shared" si="55"/>
        <v>70</v>
      </c>
      <c r="L187" s="216">
        <f t="shared" si="58"/>
        <v>0.17948717948717949</v>
      </c>
      <c r="M187" s="217" t="s">
        <v>265</v>
      </c>
      <c r="N187" s="218">
        <v>42478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33">
        <v>32</v>
      </c>
      <c r="B188" s="234">
        <v>42195</v>
      </c>
      <c r="C188" s="234"/>
      <c r="D188" s="235" t="s">
        <v>326</v>
      </c>
      <c r="E188" s="236" t="s">
        <v>275</v>
      </c>
      <c r="F188" s="233">
        <v>122.5</v>
      </c>
      <c r="G188" s="233"/>
      <c r="H188" s="237">
        <v>61</v>
      </c>
      <c r="I188" s="238">
        <v>172</v>
      </c>
      <c r="J188" s="239" t="s">
        <v>2766</v>
      </c>
      <c r="K188" s="318">
        <f t="shared" si="55"/>
        <v>-61.5</v>
      </c>
      <c r="L188" s="240">
        <f t="shared" si="58"/>
        <v>-0.50204081632653064</v>
      </c>
      <c r="M188" s="241" t="s">
        <v>1835</v>
      </c>
      <c r="N188" s="242">
        <v>43333</v>
      </c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33</v>
      </c>
      <c r="B189" s="211">
        <v>42219</v>
      </c>
      <c r="C189" s="211"/>
      <c r="D189" s="212" t="s">
        <v>327</v>
      </c>
      <c r="E189" s="210" t="s">
        <v>275</v>
      </c>
      <c r="F189" s="213">
        <v>297.5</v>
      </c>
      <c r="G189" s="210"/>
      <c r="H189" s="210">
        <v>350</v>
      </c>
      <c r="I189" s="214">
        <v>360</v>
      </c>
      <c r="J189" s="307" t="s">
        <v>2019</v>
      </c>
      <c r="K189" s="215">
        <f t="shared" si="55"/>
        <v>52.5</v>
      </c>
      <c r="L189" s="216">
        <f t="shared" ref="L189:L198" si="59">K189/F189</f>
        <v>0.17647058823529413</v>
      </c>
      <c r="M189" s="217" t="s">
        <v>265</v>
      </c>
      <c r="N189" s="218">
        <v>42232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34</v>
      </c>
      <c r="B190" s="211">
        <v>42219</v>
      </c>
      <c r="C190" s="211"/>
      <c r="D190" s="212" t="s">
        <v>328</v>
      </c>
      <c r="E190" s="210" t="s">
        <v>275</v>
      </c>
      <c r="F190" s="213">
        <v>115.5</v>
      </c>
      <c r="G190" s="210"/>
      <c r="H190" s="210">
        <v>149</v>
      </c>
      <c r="I190" s="214">
        <v>140</v>
      </c>
      <c r="J190" s="305" t="s">
        <v>2329</v>
      </c>
      <c r="K190" s="215">
        <f t="shared" si="55"/>
        <v>33.5</v>
      </c>
      <c r="L190" s="216">
        <f t="shared" si="59"/>
        <v>0.29004329004329005</v>
      </c>
      <c r="M190" s="217" t="s">
        <v>265</v>
      </c>
      <c r="N190" s="218">
        <v>42740</v>
      </c>
      <c r="O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35</v>
      </c>
      <c r="B191" s="211">
        <v>42251</v>
      </c>
      <c r="C191" s="211"/>
      <c r="D191" s="212" t="s">
        <v>324</v>
      </c>
      <c r="E191" s="210" t="s">
        <v>275</v>
      </c>
      <c r="F191" s="213">
        <v>226</v>
      </c>
      <c r="G191" s="210"/>
      <c r="H191" s="210">
        <v>292</v>
      </c>
      <c r="I191" s="214">
        <v>292</v>
      </c>
      <c r="J191" s="307" t="s">
        <v>329</v>
      </c>
      <c r="K191" s="215">
        <f t="shared" si="55"/>
        <v>66</v>
      </c>
      <c r="L191" s="216">
        <f t="shared" si="59"/>
        <v>0.29203539823008851</v>
      </c>
      <c r="M191" s="217" t="s">
        <v>265</v>
      </c>
      <c r="N191" s="218">
        <v>42286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36</v>
      </c>
      <c r="B192" s="211">
        <v>42254</v>
      </c>
      <c r="C192" s="211"/>
      <c r="D192" s="212" t="s">
        <v>319</v>
      </c>
      <c r="E192" s="210" t="s">
        <v>275</v>
      </c>
      <c r="F192" s="213">
        <v>232.5</v>
      </c>
      <c r="G192" s="210"/>
      <c r="H192" s="210">
        <v>312.5</v>
      </c>
      <c r="I192" s="214">
        <v>310</v>
      </c>
      <c r="J192" s="307" t="s">
        <v>277</v>
      </c>
      <c r="K192" s="215">
        <f t="shared" si="55"/>
        <v>80</v>
      </c>
      <c r="L192" s="216">
        <f t="shared" si="59"/>
        <v>0.34408602150537637</v>
      </c>
      <c r="M192" s="217" t="s">
        <v>265</v>
      </c>
      <c r="N192" s="218">
        <v>42823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37</v>
      </c>
      <c r="B193" s="211">
        <v>42268</v>
      </c>
      <c r="C193" s="211"/>
      <c r="D193" s="212" t="s">
        <v>330</v>
      </c>
      <c r="E193" s="210" t="s">
        <v>275</v>
      </c>
      <c r="F193" s="213">
        <v>196.5</v>
      </c>
      <c r="G193" s="210"/>
      <c r="H193" s="210">
        <v>238</v>
      </c>
      <c r="I193" s="214">
        <v>238</v>
      </c>
      <c r="J193" s="307" t="s">
        <v>329</v>
      </c>
      <c r="K193" s="215">
        <f t="shared" si="55"/>
        <v>41.5</v>
      </c>
      <c r="L193" s="216">
        <f t="shared" si="59"/>
        <v>0.21119592875318066</v>
      </c>
      <c r="M193" s="217" t="s">
        <v>265</v>
      </c>
      <c r="N193" s="218">
        <v>42291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38</v>
      </c>
      <c r="B194" s="211">
        <v>42271</v>
      </c>
      <c r="C194" s="211"/>
      <c r="D194" s="212" t="s">
        <v>274</v>
      </c>
      <c r="E194" s="210" t="s">
        <v>275</v>
      </c>
      <c r="F194" s="213">
        <v>65</v>
      </c>
      <c r="G194" s="210"/>
      <c r="H194" s="210">
        <v>82</v>
      </c>
      <c r="I194" s="214">
        <v>82</v>
      </c>
      <c r="J194" s="307" t="s">
        <v>329</v>
      </c>
      <c r="K194" s="215">
        <f t="shared" si="55"/>
        <v>17</v>
      </c>
      <c r="L194" s="216">
        <f t="shared" si="59"/>
        <v>0.26153846153846155</v>
      </c>
      <c r="M194" s="217" t="s">
        <v>265</v>
      </c>
      <c r="N194" s="218">
        <v>42578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39</v>
      </c>
      <c r="B195" s="211">
        <v>42291</v>
      </c>
      <c r="C195" s="211"/>
      <c r="D195" s="212" t="s">
        <v>331</v>
      </c>
      <c r="E195" s="210" t="s">
        <v>275</v>
      </c>
      <c r="F195" s="213">
        <v>144</v>
      </c>
      <c r="G195" s="210"/>
      <c r="H195" s="210">
        <v>182.5</v>
      </c>
      <c r="I195" s="214">
        <v>181</v>
      </c>
      <c r="J195" s="307" t="s">
        <v>329</v>
      </c>
      <c r="K195" s="215">
        <f t="shared" si="55"/>
        <v>38.5</v>
      </c>
      <c r="L195" s="216">
        <f t="shared" si="59"/>
        <v>0.2673611111111111</v>
      </c>
      <c r="M195" s="217" t="s">
        <v>265</v>
      </c>
      <c r="N195" s="218">
        <v>42817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40</v>
      </c>
      <c r="B196" s="211">
        <v>42291</v>
      </c>
      <c r="C196" s="211"/>
      <c r="D196" s="212" t="s">
        <v>332</v>
      </c>
      <c r="E196" s="210" t="s">
        <v>275</v>
      </c>
      <c r="F196" s="213">
        <v>264</v>
      </c>
      <c r="G196" s="210"/>
      <c r="H196" s="210">
        <v>311</v>
      </c>
      <c r="I196" s="214">
        <v>311</v>
      </c>
      <c r="J196" s="307" t="s">
        <v>329</v>
      </c>
      <c r="K196" s="215">
        <f t="shared" si="55"/>
        <v>47</v>
      </c>
      <c r="L196" s="216">
        <f t="shared" si="59"/>
        <v>0.17803030303030304</v>
      </c>
      <c r="M196" s="217" t="s">
        <v>265</v>
      </c>
      <c r="N196" s="218">
        <v>42604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41</v>
      </c>
      <c r="B197" s="211">
        <v>42318</v>
      </c>
      <c r="C197" s="211"/>
      <c r="D197" s="212" t="s">
        <v>343</v>
      </c>
      <c r="E197" s="210" t="s">
        <v>263</v>
      </c>
      <c r="F197" s="213">
        <v>549.5</v>
      </c>
      <c r="G197" s="210"/>
      <c r="H197" s="210">
        <v>630</v>
      </c>
      <c r="I197" s="214">
        <v>630</v>
      </c>
      <c r="J197" s="307" t="s">
        <v>329</v>
      </c>
      <c r="K197" s="215">
        <f t="shared" si="55"/>
        <v>80.5</v>
      </c>
      <c r="L197" s="216">
        <f t="shared" si="59"/>
        <v>0.1464968152866242</v>
      </c>
      <c r="M197" s="217" t="s">
        <v>265</v>
      </c>
      <c r="N197" s="218">
        <v>42419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42</v>
      </c>
      <c r="B198" s="211">
        <v>42342</v>
      </c>
      <c r="C198" s="211"/>
      <c r="D198" s="212" t="s">
        <v>333</v>
      </c>
      <c r="E198" s="210" t="s">
        <v>275</v>
      </c>
      <c r="F198" s="213">
        <v>1027.5</v>
      </c>
      <c r="G198" s="210"/>
      <c r="H198" s="210">
        <v>1315</v>
      </c>
      <c r="I198" s="214">
        <v>1250</v>
      </c>
      <c r="J198" s="307" t="s">
        <v>329</v>
      </c>
      <c r="K198" s="215">
        <f t="shared" ref="K198" si="60">H198-F198</f>
        <v>287.5</v>
      </c>
      <c r="L198" s="216">
        <f t="shared" si="59"/>
        <v>0.27980535279805352</v>
      </c>
      <c r="M198" s="217" t="s">
        <v>265</v>
      </c>
      <c r="N198" s="218">
        <v>43244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43</v>
      </c>
      <c r="B199" s="211">
        <v>42367</v>
      </c>
      <c r="C199" s="211"/>
      <c r="D199" s="212" t="s">
        <v>338</v>
      </c>
      <c r="E199" s="210" t="s">
        <v>275</v>
      </c>
      <c r="F199" s="213">
        <v>465</v>
      </c>
      <c r="G199" s="210"/>
      <c r="H199" s="210">
        <v>540</v>
      </c>
      <c r="I199" s="214">
        <v>540</v>
      </c>
      <c r="J199" s="307" t="s">
        <v>329</v>
      </c>
      <c r="K199" s="215">
        <f t="shared" si="55"/>
        <v>75</v>
      </c>
      <c r="L199" s="216">
        <f t="shared" ref="L199:L204" si="61">K199/F199</f>
        <v>0.16129032258064516</v>
      </c>
      <c r="M199" s="217" t="s">
        <v>265</v>
      </c>
      <c r="N199" s="218">
        <v>42530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44</v>
      </c>
      <c r="B200" s="211">
        <v>42380</v>
      </c>
      <c r="C200" s="211"/>
      <c r="D200" s="212" t="s">
        <v>308</v>
      </c>
      <c r="E200" s="210" t="s">
        <v>263</v>
      </c>
      <c r="F200" s="213">
        <v>81</v>
      </c>
      <c r="G200" s="210"/>
      <c r="H200" s="210">
        <v>110</v>
      </c>
      <c r="I200" s="214">
        <v>110</v>
      </c>
      <c r="J200" s="307" t="s">
        <v>329</v>
      </c>
      <c r="K200" s="215">
        <f t="shared" si="55"/>
        <v>29</v>
      </c>
      <c r="L200" s="216">
        <f t="shared" si="61"/>
        <v>0.35802469135802467</v>
      </c>
      <c r="M200" s="217" t="s">
        <v>265</v>
      </c>
      <c r="N200" s="218">
        <v>42745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45</v>
      </c>
      <c r="B201" s="211">
        <v>42382</v>
      </c>
      <c r="C201" s="211"/>
      <c r="D201" s="212" t="s">
        <v>341</v>
      </c>
      <c r="E201" s="210" t="s">
        <v>263</v>
      </c>
      <c r="F201" s="213">
        <v>417.5</v>
      </c>
      <c r="G201" s="210"/>
      <c r="H201" s="210">
        <v>547</v>
      </c>
      <c r="I201" s="214">
        <v>535</v>
      </c>
      <c r="J201" s="307" t="s">
        <v>329</v>
      </c>
      <c r="K201" s="215">
        <f t="shared" si="55"/>
        <v>129.5</v>
      </c>
      <c r="L201" s="216">
        <f t="shared" si="61"/>
        <v>0.31017964071856285</v>
      </c>
      <c r="M201" s="217" t="s">
        <v>265</v>
      </c>
      <c r="N201" s="218">
        <v>42578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46</v>
      </c>
      <c r="B202" s="211">
        <v>42408</v>
      </c>
      <c r="C202" s="211"/>
      <c r="D202" s="212" t="s">
        <v>342</v>
      </c>
      <c r="E202" s="210" t="s">
        <v>275</v>
      </c>
      <c r="F202" s="213">
        <v>650</v>
      </c>
      <c r="G202" s="210"/>
      <c r="H202" s="210">
        <v>800</v>
      </c>
      <c r="I202" s="214">
        <v>800</v>
      </c>
      <c r="J202" s="307" t="s">
        <v>329</v>
      </c>
      <c r="K202" s="215">
        <f t="shared" si="55"/>
        <v>150</v>
      </c>
      <c r="L202" s="216">
        <f t="shared" si="61"/>
        <v>0.23076923076923078</v>
      </c>
      <c r="M202" s="217" t="s">
        <v>265</v>
      </c>
      <c r="N202" s="218">
        <v>43154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47</v>
      </c>
      <c r="B203" s="211">
        <v>42433</v>
      </c>
      <c r="C203" s="211"/>
      <c r="D203" s="212" t="s">
        <v>160</v>
      </c>
      <c r="E203" s="210" t="s">
        <v>275</v>
      </c>
      <c r="F203" s="213">
        <v>437.5</v>
      </c>
      <c r="G203" s="210"/>
      <c r="H203" s="210">
        <v>504.5</v>
      </c>
      <c r="I203" s="214">
        <v>522</v>
      </c>
      <c r="J203" s="307" t="s">
        <v>357</v>
      </c>
      <c r="K203" s="215">
        <f t="shared" si="55"/>
        <v>67</v>
      </c>
      <c r="L203" s="216">
        <f t="shared" si="61"/>
        <v>0.15314285714285714</v>
      </c>
      <c r="M203" s="217" t="s">
        <v>265</v>
      </c>
      <c r="N203" s="218">
        <v>42480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48</v>
      </c>
      <c r="B204" s="211">
        <v>42438</v>
      </c>
      <c r="C204" s="211"/>
      <c r="D204" s="212" t="s">
        <v>350</v>
      </c>
      <c r="E204" s="210" t="s">
        <v>275</v>
      </c>
      <c r="F204" s="213">
        <v>189.5</v>
      </c>
      <c r="G204" s="210"/>
      <c r="H204" s="210">
        <v>218</v>
      </c>
      <c r="I204" s="214">
        <v>218</v>
      </c>
      <c r="J204" s="307" t="s">
        <v>329</v>
      </c>
      <c r="K204" s="215">
        <f t="shared" si="55"/>
        <v>28.5</v>
      </c>
      <c r="L204" s="216">
        <f t="shared" si="61"/>
        <v>0.15039577836411611</v>
      </c>
      <c r="M204" s="217" t="s">
        <v>265</v>
      </c>
      <c r="N204" s="218">
        <v>43034</v>
      </c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26">
        <v>49</v>
      </c>
      <c r="B205" s="227">
        <v>42471</v>
      </c>
      <c r="C205" s="227"/>
      <c r="D205" s="228" t="s">
        <v>352</v>
      </c>
      <c r="E205" s="226" t="s">
        <v>275</v>
      </c>
      <c r="F205" s="229" t="s">
        <v>353</v>
      </c>
      <c r="G205" s="230"/>
      <c r="H205" s="230"/>
      <c r="I205" s="230">
        <v>60</v>
      </c>
      <c r="J205" s="308" t="s">
        <v>264</v>
      </c>
      <c r="K205" s="230"/>
      <c r="L205" s="226"/>
      <c r="M205" s="231"/>
      <c r="N205" s="232"/>
      <c r="O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50</v>
      </c>
      <c r="B206" s="211">
        <v>42472</v>
      </c>
      <c r="C206" s="211"/>
      <c r="D206" s="212" t="s">
        <v>362</v>
      </c>
      <c r="E206" s="210" t="s">
        <v>275</v>
      </c>
      <c r="F206" s="213">
        <v>93</v>
      </c>
      <c r="G206" s="210"/>
      <c r="H206" s="210">
        <v>149</v>
      </c>
      <c r="I206" s="214">
        <v>140</v>
      </c>
      <c r="J206" s="305" t="s">
        <v>2330</v>
      </c>
      <c r="K206" s="215">
        <f t="shared" si="55"/>
        <v>56</v>
      </c>
      <c r="L206" s="216">
        <f t="shared" ref="L206:L211" si="62">K206/F206</f>
        <v>0.60215053763440862</v>
      </c>
      <c r="M206" s="217" t="s">
        <v>265</v>
      </c>
      <c r="N206" s="218">
        <v>42740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51</v>
      </c>
      <c r="B207" s="211">
        <v>42472</v>
      </c>
      <c r="C207" s="211"/>
      <c r="D207" s="212" t="s">
        <v>354</v>
      </c>
      <c r="E207" s="210" t="s">
        <v>275</v>
      </c>
      <c r="F207" s="213">
        <v>130</v>
      </c>
      <c r="G207" s="210"/>
      <c r="H207" s="210">
        <v>150</v>
      </c>
      <c r="I207" s="214" t="s">
        <v>355</v>
      </c>
      <c r="J207" s="307" t="s">
        <v>329</v>
      </c>
      <c r="K207" s="215">
        <f t="shared" si="55"/>
        <v>20</v>
      </c>
      <c r="L207" s="216">
        <f t="shared" si="62"/>
        <v>0.15384615384615385</v>
      </c>
      <c r="M207" s="217" t="s">
        <v>265</v>
      </c>
      <c r="N207" s="218">
        <v>42564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52</v>
      </c>
      <c r="B208" s="211">
        <v>42473</v>
      </c>
      <c r="C208" s="211"/>
      <c r="D208" s="212" t="s">
        <v>231</v>
      </c>
      <c r="E208" s="210" t="s">
        <v>275</v>
      </c>
      <c r="F208" s="213">
        <v>196</v>
      </c>
      <c r="G208" s="210"/>
      <c r="H208" s="210">
        <v>299</v>
      </c>
      <c r="I208" s="214">
        <v>299</v>
      </c>
      <c r="J208" s="307" t="s">
        <v>329</v>
      </c>
      <c r="K208" s="215">
        <f t="shared" si="55"/>
        <v>103</v>
      </c>
      <c r="L208" s="216">
        <f t="shared" si="62"/>
        <v>0.52551020408163263</v>
      </c>
      <c r="M208" s="217" t="s">
        <v>265</v>
      </c>
      <c r="N208" s="218">
        <v>42620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53</v>
      </c>
      <c r="B209" s="211">
        <v>42473</v>
      </c>
      <c r="C209" s="211"/>
      <c r="D209" s="212" t="s">
        <v>356</v>
      </c>
      <c r="E209" s="210" t="s">
        <v>275</v>
      </c>
      <c r="F209" s="213">
        <v>88</v>
      </c>
      <c r="G209" s="210"/>
      <c r="H209" s="210">
        <v>103</v>
      </c>
      <c r="I209" s="214">
        <v>103</v>
      </c>
      <c r="J209" s="307" t="s">
        <v>329</v>
      </c>
      <c r="K209" s="215">
        <f t="shared" si="55"/>
        <v>15</v>
      </c>
      <c r="L209" s="216">
        <f t="shared" si="62"/>
        <v>0.17045454545454544</v>
      </c>
      <c r="M209" s="217" t="s">
        <v>265</v>
      </c>
      <c r="N209" s="218">
        <v>42530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54</v>
      </c>
      <c r="B210" s="211">
        <v>42492</v>
      </c>
      <c r="C210" s="211"/>
      <c r="D210" s="212" t="s">
        <v>361</v>
      </c>
      <c r="E210" s="210" t="s">
        <v>275</v>
      </c>
      <c r="F210" s="213">
        <v>127.5</v>
      </c>
      <c r="G210" s="210"/>
      <c r="H210" s="210">
        <v>148</v>
      </c>
      <c r="I210" s="214" t="s">
        <v>360</v>
      </c>
      <c r="J210" s="307" t="s">
        <v>329</v>
      </c>
      <c r="K210" s="215">
        <f t="shared" si="55"/>
        <v>20.5</v>
      </c>
      <c r="L210" s="216">
        <f t="shared" si="62"/>
        <v>0.16078431372549021</v>
      </c>
      <c r="M210" s="217" t="s">
        <v>265</v>
      </c>
      <c r="N210" s="218">
        <v>42564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55</v>
      </c>
      <c r="B211" s="211">
        <v>42493</v>
      </c>
      <c r="C211" s="211"/>
      <c r="D211" s="212" t="s">
        <v>363</v>
      </c>
      <c r="E211" s="210" t="s">
        <v>275</v>
      </c>
      <c r="F211" s="213">
        <v>675</v>
      </c>
      <c r="G211" s="210"/>
      <c r="H211" s="210">
        <v>815</v>
      </c>
      <c r="I211" s="214" t="s">
        <v>364</v>
      </c>
      <c r="J211" s="307" t="s">
        <v>329</v>
      </c>
      <c r="K211" s="215">
        <f t="shared" si="55"/>
        <v>140</v>
      </c>
      <c r="L211" s="216">
        <f t="shared" si="62"/>
        <v>0.2074074074074074</v>
      </c>
      <c r="M211" s="217" t="s">
        <v>265</v>
      </c>
      <c r="N211" s="218">
        <v>43154</v>
      </c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26">
        <v>56</v>
      </c>
      <c r="B212" s="227">
        <v>42522</v>
      </c>
      <c r="C212" s="227"/>
      <c r="D212" s="228" t="s">
        <v>368</v>
      </c>
      <c r="E212" s="226" t="s">
        <v>275</v>
      </c>
      <c r="F212" s="229" t="s">
        <v>369</v>
      </c>
      <c r="G212" s="230"/>
      <c r="H212" s="230"/>
      <c r="I212" s="230" t="s">
        <v>370</v>
      </c>
      <c r="J212" s="308" t="s">
        <v>264</v>
      </c>
      <c r="K212" s="230"/>
      <c r="L212" s="226"/>
      <c r="M212" s="231"/>
      <c r="N212" s="232"/>
      <c r="O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57</v>
      </c>
      <c r="B213" s="211">
        <v>42527</v>
      </c>
      <c r="C213" s="211"/>
      <c r="D213" s="212" t="s">
        <v>374</v>
      </c>
      <c r="E213" s="210" t="s">
        <v>275</v>
      </c>
      <c r="F213" s="213">
        <v>110</v>
      </c>
      <c r="G213" s="210"/>
      <c r="H213" s="210">
        <v>126.5</v>
      </c>
      <c r="I213" s="214">
        <v>125</v>
      </c>
      <c r="J213" s="307" t="s">
        <v>283</v>
      </c>
      <c r="K213" s="215">
        <f t="shared" si="55"/>
        <v>16.5</v>
      </c>
      <c r="L213" s="216">
        <f>K213/F213</f>
        <v>0.15</v>
      </c>
      <c r="M213" s="217" t="s">
        <v>265</v>
      </c>
      <c r="N213" s="218">
        <v>42552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58</v>
      </c>
      <c r="B214" s="211">
        <v>42538</v>
      </c>
      <c r="C214" s="211"/>
      <c r="D214" s="212" t="s">
        <v>1822</v>
      </c>
      <c r="E214" s="210" t="s">
        <v>275</v>
      </c>
      <c r="F214" s="213">
        <v>44</v>
      </c>
      <c r="G214" s="210"/>
      <c r="H214" s="210">
        <v>69.5</v>
      </c>
      <c r="I214" s="214">
        <v>69.5</v>
      </c>
      <c r="J214" s="307" t="s">
        <v>2535</v>
      </c>
      <c r="K214" s="215">
        <f t="shared" si="55"/>
        <v>25.5</v>
      </c>
      <c r="L214" s="216">
        <f>K214/F214</f>
        <v>0.57954545454545459</v>
      </c>
      <c r="M214" s="217" t="s">
        <v>265</v>
      </c>
      <c r="N214" s="218">
        <v>42977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59</v>
      </c>
      <c r="B215" s="211">
        <v>42549</v>
      </c>
      <c r="C215" s="211"/>
      <c r="D215" s="212" t="s">
        <v>1826</v>
      </c>
      <c r="E215" s="210" t="s">
        <v>275</v>
      </c>
      <c r="F215" s="213">
        <v>262.5</v>
      </c>
      <c r="G215" s="210"/>
      <c r="H215" s="210">
        <v>340</v>
      </c>
      <c r="I215" s="214">
        <v>333</v>
      </c>
      <c r="J215" s="307" t="s">
        <v>2215</v>
      </c>
      <c r="K215" s="215">
        <f t="shared" si="55"/>
        <v>77.5</v>
      </c>
      <c r="L215" s="216">
        <f>K215/F215</f>
        <v>0.29523809523809524</v>
      </c>
      <c r="M215" s="217" t="s">
        <v>265</v>
      </c>
      <c r="N215" s="218">
        <v>43017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60</v>
      </c>
      <c r="B216" s="211">
        <v>42549</v>
      </c>
      <c r="C216" s="211"/>
      <c r="D216" s="212" t="s">
        <v>1827</v>
      </c>
      <c r="E216" s="210" t="s">
        <v>275</v>
      </c>
      <c r="F216" s="213">
        <v>840</v>
      </c>
      <c r="G216" s="210"/>
      <c r="H216" s="210">
        <v>1230</v>
      </c>
      <c r="I216" s="214">
        <v>1230</v>
      </c>
      <c r="J216" s="307" t="s">
        <v>329</v>
      </c>
      <c r="K216" s="215">
        <f t="shared" si="55"/>
        <v>390</v>
      </c>
      <c r="L216" s="216">
        <f>K216/F216</f>
        <v>0.4642857142857143</v>
      </c>
      <c r="M216" s="217" t="s">
        <v>265</v>
      </c>
      <c r="N216" s="218">
        <v>42649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9">
        <v>61</v>
      </c>
      <c r="B217" s="220">
        <v>42556</v>
      </c>
      <c r="C217" s="220"/>
      <c r="D217" s="221" t="s">
        <v>1836</v>
      </c>
      <c r="E217" s="219" t="s">
        <v>275</v>
      </c>
      <c r="F217" s="222">
        <v>395</v>
      </c>
      <c r="G217" s="223"/>
      <c r="H217" s="223">
        <v>468.5</v>
      </c>
      <c r="I217" s="223">
        <v>510</v>
      </c>
      <c r="J217" s="311" t="s">
        <v>2255</v>
      </c>
      <c r="K217" s="317">
        <f t="shared" si="55"/>
        <v>73.5</v>
      </c>
      <c r="L217" s="224">
        <f>K217/F217</f>
        <v>0.1860759493670886</v>
      </c>
      <c r="M217" s="222" t="s">
        <v>265</v>
      </c>
      <c r="N217" s="225">
        <v>42977</v>
      </c>
      <c r="O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33">
        <v>62</v>
      </c>
      <c r="B218" s="234">
        <v>42584</v>
      </c>
      <c r="C218" s="234"/>
      <c r="D218" s="235" t="s">
        <v>1855</v>
      </c>
      <c r="E218" s="236" t="s">
        <v>263</v>
      </c>
      <c r="F218" s="233">
        <v>169.5</v>
      </c>
      <c r="G218" s="233"/>
      <c r="H218" s="237">
        <v>77</v>
      </c>
      <c r="I218" s="238" t="s">
        <v>1854</v>
      </c>
      <c r="J218" s="239" t="s">
        <v>3465</v>
      </c>
      <c r="K218" s="318">
        <f t="shared" si="55"/>
        <v>-92.5</v>
      </c>
      <c r="L218" s="240">
        <f t="shared" ref="L218" si="63">K218/F218</f>
        <v>-0.54572271386430682</v>
      </c>
      <c r="M218" s="241" t="s">
        <v>1835</v>
      </c>
      <c r="N218" s="242">
        <v>43522</v>
      </c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26">
        <v>63</v>
      </c>
      <c r="B219" s="227">
        <v>42586</v>
      </c>
      <c r="C219" s="227"/>
      <c r="D219" s="228" t="s">
        <v>1857</v>
      </c>
      <c r="E219" s="226" t="s">
        <v>275</v>
      </c>
      <c r="F219" s="229" t="s">
        <v>1858</v>
      </c>
      <c r="G219" s="230"/>
      <c r="H219" s="230"/>
      <c r="I219" s="230">
        <v>475</v>
      </c>
      <c r="J219" s="308" t="s">
        <v>264</v>
      </c>
      <c r="K219" s="230"/>
      <c r="L219" s="226"/>
      <c r="M219" s="231"/>
      <c r="N219" s="232"/>
      <c r="O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64</v>
      </c>
      <c r="B220" s="211">
        <v>42593</v>
      </c>
      <c r="C220" s="211"/>
      <c r="D220" s="212" t="s">
        <v>598</v>
      </c>
      <c r="E220" s="210" t="s">
        <v>275</v>
      </c>
      <c r="F220" s="213">
        <v>86.5</v>
      </c>
      <c r="G220" s="210"/>
      <c r="H220" s="210">
        <v>130</v>
      </c>
      <c r="I220" s="214">
        <v>130</v>
      </c>
      <c r="J220" s="305" t="s">
        <v>2324</v>
      </c>
      <c r="K220" s="215">
        <f t="shared" ref="K220:K242" si="64">H220-F220</f>
        <v>43.5</v>
      </c>
      <c r="L220" s="216">
        <f t="shared" ref="L220:L226" si="65">K220/F220</f>
        <v>0.50289017341040465</v>
      </c>
      <c r="M220" s="217" t="s">
        <v>265</v>
      </c>
      <c r="N220" s="218">
        <v>43091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33">
        <v>65</v>
      </c>
      <c r="B221" s="234">
        <v>42600</v>
      </c>
      <c r="C221" s="234"/>
      <c r="D221" s="235" t="s">
        <v>345</v>
      </c>
      <c r="E221" s="236" t="s">
        <v>275</v>
      </c>
      <c r="F221" s="233">
        <v>133.5</v>
      </c>
      <c r="G221" s="233"/>
      <c r="H221" s="237">
        <v>126.5</v>
      </c>
      <c r="I221" s="238">
        <v>178</v>
      </c>
      <c r="J221" s="239" t="s">
        <v>1880</v>
      </c>
      <c r="K221" s="318">
        <f t="shared" si="64"/>
        <v>-7</v>
      </c>
      <c r="L221" s="240">
        <f t="shared" si="65"/>
        <v>-5.2434456928838954E-2</v>
      </c>
      <c r="M221" s="241" t="s">
        <v>1835</v>
      </c>
      <c r="N221" s="242">
        <v>42615</v>
      </c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66</v>
      </c>
      <c r="B222" s="211">
        <v>42613</v>
      </c>
      <c r="C222" s="211"/>
      <c r="D222" s="212" t="s">
        <v>1874</v>
      </c>
      <c r="E222" s="210" t="s">
        <v>275</v>
      </c>
      <c r="F222" s="213">
        <v>560</v>
      </c>
      <c r="G222" s="210"/>
      <c r="H222" s="210">
        <v>725</v>
      </c>
      <c r="I222" s="214">
        <v>725</v>
      </c>
      <c r="J222" s="307" t="s">
        <v>277</v>
      </c>
      <c r="K222" s="215">
        <f t="shared" si="64"/>
        <v>165</v>
      </c>
      <c r="L222" s="216">
        <f t="shared" si="65"/>
        <v>0.29464285714285715</v>
      </c>
      <c r="M222" s="217" t="s">
        <v>265</v>
      </c>
      <c r="N222" s="218">
        <v>42456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67</v>
      </c>
      <c r="B223" s="211">
        <v>42614</v>
      </c>
      <c r="C223" s="211"/>
      <c r="D223" s="212" t="s">
        <v>1879</v>
      </c>
      <c r="E223" s="210" t="s">
        <v>275</v>
      </c>
      <c r="F223" s="213">
        <v>160.5</v>
      </c>
      <c r="G223" s="210"/>
      <c r="H223" s="210">
        <v>210</v>
      </c>
      <c r="I223" s="214">
        <v>210</v>
      </c>
      <c r="J223" s="307" t="s">
        <v>277</v>
      </c>
      <c r="K223" s="215">
        <f t="shared" si="64"/>
        <v>49.5</v>
      </c>
      <c r="L223" s="216">
        <f t="shared" si="65"/>
        <v>0.30841121495327101</v>
      </c>
      <c r="M223" s="217" t="s">
        <v>265</v>
      </c>
      <c r="N223" s="218">
        <v>42871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68</v>
      </c>
      <c r="B224" s="211">
        <v>42646</v>
      </c>
      <c r="C224" s="211"/>
      <c r="D224" s="212" t="s">
        <v>1900</v>
      </c>
      <c r="E224" s="210" t="s">
        <v>275</v>
      </c>
      <c r="F224" s="213">
        <v>430</v>
      </c>
      <c r="G224" s="210"/>
      <c r="H224" s="210">
        <v>596</v>
      </c>
      <c r="I224" s="214">
        <v>575</v>
      </c>
      <c r="J224" s="307" t="s">
        <v>2034</v>
      </c>
      <c r="K224" s="215">
        <f t="shared" si="64"/>
        <v>166</v>
      </c>
      <c r="L224" s="216">
        <f t="shared" si="65"/>
        <v>0.38604651162790699</v>
      </c>
      <c r="M224" s="217" t="s">
        <v>265</v>
      </c>
      <c r="N224" s="218">
        <v>42769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69</v>
      </c>
      <c r="B225" s="211">
        <v>42657</v>
      </c>
      <c r="C225" s="211"/>
      <c r="D225" s="212" t="s">
        <v>479</v>
      </c>
      <c r="E225" s="210" t="s">
        <v>275</v>
      </c>
      <c r="F225" s="213">
        <v>280</v>
      </c>
      <c r="G225" s="210"/>
      <c r="H225" s="210">
        <v>345</v>
      </c>
      <c r="I225" s="214">
        <v>345</v>
      </c>
      <c r="J225" s="307" t="s">
        <v>277</v>
      </c>
      <c r="K225" s="215">
        <f t="shared" si="64"/>
        <v>65</v>
      </c>
      <c r="L225" s="216">
        <f t="shared" si="65"/>
        <v>0.23214285714285715</v>
      </c>
      <c r="M225" s="217" t="s">
        <v>265</v>
      </c>
      <c r="N225" s="218">
        <v>42814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70</v>
      </c>
      <c r="B226" s="211">
        <v>42657</v>
      </c>
      <c r="C226" s="211"/>
      <c r="D226" s="212" t="s">
        <v>378</v>
      </c>
      <c r="E226" s="210" t="s">
        <v>275</v>
      </c>
      <c r="F226" s="213">
        <v>245</v>
      </c>
      <c r="G226" s="210"/>
      <c r="H226" s="210">
        <v>325.5</v>
      </c>
      <c r="I226" s="214">
        <v>330</v>
      </c>
      <c r="J226" s="307" t="s">
        <v>1989</v>
      </c>
      <c r="K226" s="215">
        <f t="shared" si="64"/>
        <v>80.5</v>
      </c>
      <c r="L226" s="216">
        <f t="shared" si="65"/>
        <v>0.32857142857142857</v>
      </c>
      <c r="M226" s="217" t="s">
        <v>265</v>
      </c>
      <c r="N226" s="218">
        <v>42769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71</v>
      </c>
      <c r="B227" s="211">
        <v>42660</v>
      </c>
      <c r="C227" s="211"/>
      <c r="D227" s="212" t="s">
        <v>365</v>
      </c>
      <c r="E227" s="210" t="s">
        <v>275</v>
      </c>
      <c r="F227" s="213">
        <v>125</v>
      </c>
      <c r="G227" s="210"/>
      <c r="H227" s="210">
        <v>160</v>
      </c>
      <c r="I227" s="214">
        <v>160</v>
      </c>
      <c r="J227" s="307" t="s">
        <v>329</v>
      </c>
      <c r="K227" s="215">
        <f t="shared" si="64"/>
        <v>35</v>
      </c>
      <c r="L227" s="216">
        <v>0.28000000000000008</v>
      </c>
      <c r="M227" s="217" t="s">
        <v>265</v>
      </c>
      <c r="N227" s="218">
        <v>42803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72</v>
      </c>
      <c r="B228" s="211">
        <v>42660</v>
      </c>
      <c r="C228" s="211"/>
      <c r="D228" s="212" t="s">
        <v>1295</v>
      </c>
      <c r="E228" s="210" t="s">
        <v>275</v>
      </c>
      <c r="F228" s="213">
        <v>114</v>
      </c>
      <c r="G228" s="210"/>
      <c r="H228" s="210">
        <v>145</v>
      </c>
      <c r="I228" s="214">
        <v>145</v>
      </c>
      <c r="J228" s="307" t="s">
        <v>329</v>
      </c>
      <c r="K228" s="215">
        <f t="shared" si="64"/>
        <v>31</v>
      </c>
      <c r="L228" s="216">
        <f>K228/F228</f>
        <v>0.27192982456140352</v>
      </c>
      <c r="M228" s="217" t="s">
        <v>265</v>
      </c>
      <c r="N228" s="218">
        <v>42859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73</v>
      </c>
      <c r="B229" s="211">
        <v>42660</v>
      </c>
      <c r="C229" s="211"/>
      <c r="D229" s="212" t="s">
        <v>762</v>
      </c>
      <c r="E229" s="210" t="s">
        <v>275</v>
      </c>
      <c r="F229" s="213">
        <v>212</v>
      </c>
      <c r="G229" s="210"/>
      <c r="H229" s="210">
        <v>280</v>
      </c>
      <c r="I229" s="214">
        <v>276</v>
      </c>
      <c r="J229" s="307" t="s">
        <v>2038</v>
      </c>
      <c r="K229" s="215">
        <f t="shared" si="64"/>
        <v>68</v>
      </c>
      <c r="L229" s="216">
        <f>K229/F229</f>
        <v>0.32075471698113206</v>
      </c>
      <c r="M229" s="217" t="s">
        <v>265</v>
      </c>
      <c r="N229" s="218">
        <v>42858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74</v>
      </c>
      <c r="B230" s="211">
        <v>42678</v>
      </c>
      <c r="C230" s="211"/>
      <c r="D230" s="212" t="s">
        <v>366</v>
      </c>
      <c r="E230" s="210" t="s">
        <v>275</v>
      </c>
      <c r="F230" s="213">
        <v>155</v>
      </c>
      <c r="G230" s="210"/>
      <c r="H230" s="210">
        <v>210</v>
      </c>
      <c r="I230" s="214">
        <v>210</v>
      </c>
      <c r="J230" s="307" t="s">
        <v>2111</v>
      </c>
      <c r="K230" s="215">
        <f t="shared" si="64"/>
        <v>55</v>
      </c>
      <c r="L230" s="216">
        <f>K230/F230</f>
        <v>0.35483870967741937</v>
      </c>
      <c r="M230" s="217" t="s">
        <v>265</v>
      </c>
      <c r="N230" s="218">
        <v>42944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33">
        <v>75</v>
      </c>
      <c r="B231" s="234">
        <v>42710</v>
      </c>
      <c r="C231" s="234"/>
      <c r="D231" s="235" t="s">
        <v>1350</v>
      </c>
      <c r="E231" s="236" t="s">
        <v>275</v>
      </c>
      <c r="F231" s="233">
        <v>150.5</v>
      </c>
      <c r="G231" s="233"/>
      <c r="H231" s="237">
        <v>72.5</v>
      </c>
      <c r="I231" s="238">
        <v>174</v>
      </c>
      <c r="J231" s="239" t="s">
        <v>2767</v>
      </c>
      <c r="K231" s="318">
        <f t="shared" si="64"/>
        <v>-78</v>
      </c>
      <c r="L231" s="240">
        <f t="shared" ref="L231" si="66">K231/F231</f>
        <v>-0.51827242524916939</v>
      </c>
      <c r="M231" s="241" t="s">
        <v>1835</v>
      </c>
      <c r="N231" s="242">
        <v>43333</v>
      </c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76</v>
      </c>
      <c r="B232" s="211">
        <v>42712</v>
      </c>
      <c r="C232" s="211"/>
      <c r="D232" s="212" t="s">
        <v>190</v>
      </c>
      <c r="E232" s="210" t="s">
        <v>275</v>
      </c>
      <c r="F232" s="213">
        <v>380</v>
      </c>
      <c r="G232" s="210"/>
      <c r="H232" s="210">
        <v>478</v>
      </c>
      <c r="I232" s="214">
        <v>468</v>
      </c>
      <c r="J232" s="307" t="s">
        <v>329</v>
      </c>
      <c r="K232" s="215">
        <f t="shared" si="64"/>
        <v>98</v>
      </c>
      <c r="L232" s="216">
        <f t="shared" ref="L232:L240" si="67">K232/F232</f>
        <v>0.25789473684210529</v>
      </c>
      <c r="M232" s="217" t="s">
        <v>265</v>
      </c>
      <c r="N232" s="218">
        <v>43025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77</v>
      </c>
      <c r="B233" s="211">
        <v>42734</v>
      </c>
      <c r="C233" s="211"/>
      <c r="D233" s="212" t="s">
        <v>800</v>
      </c>
      <c r="E233" s="210" t="s">
        <v>275</v>
      </c>
      <c r="F233" s="213">
        <v>305</v>
      </c>
      <c r="G233" s="210"/>
      <c r="H233" s="210">
        <v>375</v>
      </c>
      <c r="I233" s="214">
        <v>375</v>
      </c>
      <c r="J233" s="307" t="s">
        <v>329</v>
      </c>
      <c r="K233" s="215">
        <f t="shared" si="64"/>
        <v>70</v>
      </c>
      <c r="L233" s="216">
        <f t="shared" si="67"/>
        <v>0.22950819672131148</v>
      </c>
      <c r="M233" s="217" t="s">
        <v>265</v>
      </c>
      <c r="N233" s="218">
        <v>42768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78</v>
      </c>
      <c r="B234" s="211">
        <v>42739</v>
      </c>
      <c r="C234" s="211"/>
      <c r="D234" s="212" t="s">
        <v>678</v>
      </c>
      <c r="E234" s="210" t="s">
        <v>275</v>
      </c>
      <c r="F234" s="213">
        <v>99.5</v>
      </c>
      <c r="G234" s="210"/>
      <c r="H234" s="210">
        <v>158</v>
      </c>
      <c r="I234" s="214">
        <v>158</v>
      </c>
      <c r="J234" s="307" t="s">
        <v>329</v>
      </c>
      <c r="K234" s="215">
        <f t="shared" si="64"/>
        <v>58.5</v>
      </c>
      <c r="L234" s="216">
        <f t="shared" si="67"/>
        <v>0.5879396984924623</v>
      </c>
      <c r="M234" s="217" t="s">
        <v>265</v>
      </c>
      <c r="N234" s="218">
        <v>42898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79</v>
      </c>
      <c r="B235" s="211">
        <v>42786</v>
      </c>
      <c r="C235" s="211"/>
      <c r="D235" s="212" t="s">
        <v>1557</v>
      </c>
      <c r="E235" s="210" t="s">
        <v>275</v>
      </c>
      <c r="F235" s="213">
        <v>202.5</v>
      </c>
      <c r="G235" s="210"/>
      <c r="H235" s="210">
        <v>234</v>
      </c>
      <c r="I235" s="214">
        <v>234</v>
      </c>
      <c r="J235" s="307" t="s">
        <v>329</v>
      </c>
      <c r="K235" s="215">
        <f t="shared" si="64"/>
        <v>31.5</v>
      </c>
      <c r="L235" s="216">
        <f t="shared" si="67"/>
        <v>0.15555555555555556</v>
      </c>
      <c r="M235" s="217" t="s">
        <v>265</v>
      </c>
      <c r="N235" s="218">
        <v>42836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80</v>
      </c>
      <c r="B236" s="211">
        <v>42786</v>
      </c>
      <c r="C236" s="211"/>
      <c r="D236" s="212" t="s">
        <v>132</v>
      </c>
      <c r="E236" s="210" t="s">
        <v>275</v>
      </c>
      <c r="F236" s="213">
        <v>140.5</v>
      </c>
      <c r="G236" s="210"/>
      <c r="H236" s="210">
        <v>220</v>
      </c>
      <c r="I236" s="214">
        <v>220</v>
      </c>
      <c r="J236" s="307" t="s">
        <v>329</v>
      </c>
      <c r="K236" s="215">
        <f t="shared" si="64"/>
        <v>79.5</v>
      </c>
      <c r="L236" s="216">
        <f t="shared" si="67"/>
        <v>0.5658362989323843</v>
      </c>
      <c r="M236" s="217" t="s">
        <v>265</v>
      </c>
      <c r="N236" s="218">
        <v>42864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81</v>
      </c>
      <c r="B237" s="211">
        <v>42818</v>
      </c>
      <c r="C237" s="211"/>
      <c r="D237" s="212" t="s">
        <v>1766</v>
      </c>
      <c r="E237" s="210" t="s">
        <v>275</v>
      </c>
      <c r="F237" s="213">
        <v>300.5</v>
      </c>
      <c r="G237" s="210"/>
      <c r="H237" s="210">
        <v>417.5</v>
      </c>
      <c r="I237" s="214">
        <v>420</v>
      </c>
      <c r="J237" s="307" t="s">
        <v>2311</v>
      </c>
      <c r="K237" s="215">
        <f t="shared" si="64"/>
        <v>117</v>
      </c>
      <c r="L237" s="216">
        <f t="shared" si="67"/>
        <v>0.38935108153078202</v>
      </c>
      <c r="M237" s="217" t="s">
        <v>265</v>
      </c>
      <c r="N237" s="218">
        <v>43070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82</v>
      </c>
      <c r="B238" s="211">
        <v>42818</v>
      </c>
      <c r="C238" s="211"/>
      <c r="D238" s="212" t="s">
        <v>742</v>
      </c>
      <c r="E238" s="210" t="s">
        <v>275</v>
      </c>
      <c r="F238" s="213">
        <v>850</v>
      </c>
      <c r="G238" s="210"/>
      <c r="H238" s="210">
        <v>1042.5</v>
      </c>
      <c r="I238" s="214">
        <v>1023</v>
      </c>
      <c r="J238" s="307" t="s">
        <v>2030</v>
      </c>
      <c r="K238" s="215">
        <f t="shared" si="64"/>
        <v>192.5</v>
      </c>
      <c r="L238" s="216">
        <f t="shared" si="67"/>
        <v>0.22647058823529412</v>
      </c>
      <c r="M238" s="217" t="s">
        <v>265</v>
      </c>
      <c r="N238" s="218">
        <v>42830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83</v>
      </c>
      <c r="B239" s="211">
        <v>42830</v>
      </c>
      <c r="C239" s="211"/>
      <c r="D239" s="212" t="s">
        <v>1385</v>
      </c>
      <c r="E239" s="210" t="s">
        <v>275</v>
      </c>
      <c r="F239" s="213">
        <v>785</v>
      </c>
      <c r="G239" s="210"/>
      <c r="H239" s="210">
        <v>930</v>
      </c>
      <c r="I239" s="214">
        <v>920</v>
      </c>
      <c r="J239" s="307" t="s">
        <v>2172</v>
      </c>
      <c r="K239" s="215">
        <f t="shared" si="64"/>
        <v>145</v>
      </c>
      <c r="L239" s="216">
        <f t="shared" si="67"/>
        <v>0.18471337579617833</v>
      </c>
      <c r="M239" s="217" t="s">
        <v>265</v>
      </c>
      <c r="N239" s="218">
        <v>42976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33">
        <v>84</v>
      </c>
      <c r="B240" s="234">
        <v>42831</v>
      </c>
      <c r="C240" s="234"/>
      <c r="D240" s="235" t="s">
        <v>1809</v>
      </c>
      <c r="E240" s="236" t="s">
        <v>275</v>
      </c>
      <c r="F240" s="233">
        <v>40</v>
      </c>
      <c r="G240" s="233"/>
      <c r="H240" s="237">
        <v>13.1</v>
      </c>
      <c r="I240" s="238">
        <v>60</v>
      </c>
      <c r="J240" s="325" t="s">
        <v>3399</v>
      </c>
      <c r="K240" s="318">
        <f t="shared" ref="K240" si="68">H240-F240</f>
        <v>-26.9</v>
      </c>
      <c r="L240" s="240">
        <f t="shared" si="67"/>
        <v>-0.67249999999999999</v>
      </c>
      <c r="M240" s="241" t="s">
        <v>1835</v>
      </c>
      <c r="N240" s="242">
        <v>43138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85</v>
      </c>
      <c r="B241" s="211">
        <v>42837</v>
      </c>
      <c r="C241" s="211"/>
      <c r="D241" s="212" t="s">
        <v>60</v>
      </c>
      <c r="E241" s="210" t="s">
        <v>275</v>
      </c>
      <c r="F241" s="213">
        <v>289.5</v>
      </c>
      <c r="G241" s="210"/>
      <c r="H241" s="210">
        <v>354</v>
      </c>
      <c r="I241" s="214">
        <v>360</v>
      </c>
      <c r="J241" s="307" t="s">
        <v>2252</v>
      </c>
      <c r="K241" s="215">
        <f t="shared" si="64"/>
        <v>64.5</v>
      </c>
      <c r="L241" s="216">
        <f>K241/F241</f>
        <v>0.22279792746113988</v>
      </c>
      <c r="M241" s="217" t="s">
        <v>265</v>
      </c>
      <c r="N241" s="218">
        <v>43040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86</v>
      </c>
      <c r="B242" s="211">
        <v>42845</v>
      </c>
      <c r="C242" s="211"/>
      <c r="D242" s="212" t="s">
        <v>1051</v>
      </c>
      <c r="E242" s="210" t="s">
        <v>275</v>
      </c>
      <c r="F242" s="213">
        <v>700</v>
      </c>
      <c r="G242" s="210"/>
      <c r="H242" s="210">
        <v>840</v>
      </c>
      <c r="I242" s="214">
        <v>840</v>
      </c>
      <c r="J242" s="307" t="s">
        <v>2082</v>
      </c>
      <c r="K242" s="215">
        <f t="shared" si="64"/>
        <v>140</v>
      </c>
      <c r="L242" s="216">
        <f>K242/F242</f>
        <v>0.2</v>
      </c>
      <c r="M242" s="217" t="s">
        <v>265</v>
      </c>
      <c r="N242" s="218">
        <v>42893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26">
        <v>87</v>
      </c>
      <c r="B243" s="227">
        <v>42877</v>
      </c>
      <c r="C243" s="227"/>
      <c r="D243" s="228" t="s">
        <v>806</v>
      </c>
      <c r="E243" s="226" t="s">
        <v>275</v>
      </c>
      <c r="F243" s="229" t="s">
        <v>2046</v>
      </c>
      <c r="G243" s="230"/>
      <c r="H243" s="230"/>
      <c r="I243" s="230">
        <v>190</v>
      </c>
      <c r="J243" s="308" t="s">
        <v>264</v>
      </c>
      <c r="K243" s="230"/>
      <c r="L243" s="226"/>
      <c r="M243" s="231"/>
      <c r="N243" s="232"/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9">
        <v>88</v>
      </c>
      <c r="B244" s="220">
        <v>42887</v>
      </c>
      <c r="C244" s="220"/>
      <c r="D244" s="221" t="s">
        <v>731</v>
      </c>
      <c r="E244" s="219" t="s">
        <v>275</v>
      </c>
      <c r="F244" s="222">
        <v>130</v>
      </c>
      <c r="G244" s="223"/>
      <c r="H244" s="223">
        <v>155.5</v>
      </c>
      <c r="I244" s="223">
        <v>170</v>
      </c>
      <c r="J244" s="311" t="s">
        <v>2302</v>
      </c>
      <c r="K244" s="317">
        <f t="shared" ref="K244" si="69">H244-F244</f>
        <v>25.5</v>
      </c>
      <c r="L244" s="224">
        <f t="shared" ref="L244:L262" si="70">K244/F244</f>
        <v>0.19615384615384615</v>
      </c>
      <c r="M244" s="222" t="s">
        <v>265</v>
      </c>
      <c r="N244" s="225">
        <v>43056</v>
      </c>
      <c r="O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89</v>
      </c>
      <c r="B245" s="211">
        <v>42901</v>
      </c>
      <c r="C245" s="211"/>
      <c r="D245" s="270" t="s">
        <v>2328</v>
      </c>
      <c r="E245" s="210" t="s">
        <v>275</v>
      </c>
      <c r="F245" s="213">
        <v>214.5</v>
      </c>
      <c r="G245" s="210"/>
      <c r="H245" s="210">
        <v>262</v>
      </c>
      <c r="I245" s="214">
        <v>262</v>
      </c>
      <c r="J245" s="307" t="s">
        <v>2173</v>
      </c>
      <c r="K245" s="215">
        <f t="shared" ref="K245:K262" si="71">H245-F245</f>
        <v>47.5</v>
      </c>
      <c r="L245" s="216">
        <f t="shared" si="70"/>
        <v>0.22144522144522144</v>
      </c>
      <c r="M245" s="217" t="s">
        <v>265</v>
      </c>
      <c r="N245" s="218">
        <v>42977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90</v>
      </c>
      <c r="B246" s="211">
        <v>42933</v>
      </c>
      <c r="C246" s="211"/>
      <c r="D246" s="212" t="s">
        <v>1150</v>
      </c>
      <c r="E246" s="210" t="s">
        <v>275</v>
      </c>
      <c r="F246" s="213">
        <v>370</v>
      </c>
      <c r="G246" s="210"/>
      <c r="H246" s="210">
        <v>447.5</v>
      </c>
      <c r="I246" s="214">
        <v>450</v>
      </c>
      <c r="J246" s="307" t="s">
        <v>329</v>
      </c>
      <c r="K246" s="215">
        <f t="shared" si="71"/>
        <v>77.5</v>
      </c>
      <c r="L246" s="216">
        <f t="shared" si="70"/>
        <v>0.20945945945945946</v>
      </c>
      <c r="M246" s="217" t="s">
        <v>265</v>
      </c>
      <c r="N246" s="218">
        <v>43035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91</v>
      </c>
      <c r="B247" s="211">
        <v>42943</v>
      </c>
      <c r="C247" s="211"/>
      <c r="D247" s="212" t="s">
        <v>211</v>
      </c>
      <c r="E247" s="210" t="s">
        <v>275</v>
      </c>
      <c r="F247" s="213">
        <v>657.5</v>
      </c>
      <c r="G247" s="210"/>
      <c r="H247" s="210">
        <v>825</v>
      </c>
      <c r="I247" s="214">
        <v>820</v>
      </c>
      <c r="J247" s="307" t="s">
        <v>329</v>
      </c>
      <c r="K247" s="215">
        <f t="shared" si="71"/>
        <v>167.5</v>
      </c>
      <c r="L247" s="216">
        <f t="shared" si="70"/>
        <v>0.25475285171102663</v>
      </c>
      <c r="M247" s="217" t="s">
        <v>265</v>
      </c>
      <c r="N247" s="218">
        <v>43090</v>
      </c>
      <c r="O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92</v>
      </c>
      <c r="B248" s="211">
        <v>42964</v>
      </c>
      <c r="C248" s="211"/>
      <c r="D248" s="212" t="s">
        <v>745</v>
      </c>
      <c r="E248" s="210" t="s">
        <v>275</v>
      </c>
      <c r="F248" s="213">
        <v>605</v>
      </c>
      <c r="G248" s="210"/>
      <c r="H248" s="210">
        <v>750</v>
      </c>
      <c r="I248" s="214">
        <v>750</v>
      </c>
      <c r="J248" s="307" t="s">
        <v>2172</v>
      </c>
      <c r="K248" s="215">
        <f t="shared" si="71"/>
        <v>145</v>
      </c>
      <c r="L248" s="216">
        <f t="shared" si="70"/>
        <v>0.23966942148760331</v>
      </c>
      <c r="M248" s="217" t="s">
        <v>265</v>
      </c>
      <c r="N248" s="218">
        <v>43027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9">
        <v>93</v>
      </c>
      <c r="B249" s="220">
        <v>42979</v>
      </c>
      <c r="C249" s="220"/>
      <c r="D249" s="221" t="s">
        <v>1496</v>
      </c>
      <c r="E249" s="219" t="s">
        <v>275</v>
      </c>
      <c r="F249" s="222">
        <v>255</v>
      </c>
      <c r="G249" s="223"/>
      <c r="H249" s="223">
        <v>307.5</v>
      </c>
      <c r="I249" s="223">
        <v>320</v>
      </c>
      <c r="J249" s="311" t="s">
        <v>2325</v>
      </c>
      <c r="K249" s="317">
        <f t="shared" si="71"/>
        <v>52.5</v>
      </c>
      <c r="L249" s="224">
        <f t="shared" si="70"/>
        <v>0.20588235294117646</v>
      </c>
      <c r="M249" s="222" t="s">
        <v>265</v>
      </c>
      <c r="N249" s="225">
        <v>43098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94</v>
      </c>
      <c r="B250" s="211">
        <v>42997</v>
      </c>
      <c r="C250" s="211"/>
      <c r="D250" s="212" t="s">
        <v>1525</v>
      </c>
      <c r="E250" s="210" t="s">
        <v>275</v>
      </c>
      <c r="F250" s="213">
        <v>215</v>
      </c>
      <c r="G250" s="210"/>
      <c r="H250" s="210">
        <v>258</v>
      </c>
      <c r="I250" s="214">
        <v>258</v>
      </c>
      <c r="J250" s="307" t="s">
        <v>329</v>
      </c>
      <c r="K250" s="215">
        <f t="shared" si="71"/>
        <v>43</v>
      </c>
      <c r="L250" s="216">
        <f t="shared" si="70"/>
        <v>0.2</v>
      </c>
      <c r="M250" s="217" t="s">
        <v>265</v>
      </c>
      <c r="N250" s="218">
        <v>43040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95</v>
      </c>
      <c r="B251" s="211">
        <v>42998</v>
      </c>
      <c r="C251" s="211"/>
      <c r="D251" s="212" t="s">
        <v>598</v>
      </c>
      <c r="E251" s="210" t="s">
        <v>275</v>
      </c>
      <c r="F251" s="213">
        <v>75</v>
      </c>
      <c r="G251" s="210"/>
      <c r="H251" s="210">
        <v>90</v>
      </c>
      <c r="I251" s="214">
        <v>90</v>
      </c>
      <c r="J251" s="307" t="s">
        <v>2209</v>
      </c>
      <c r="K251" s="215">
        <f t="shared" si="71"/>
        <v>15</v>
      </c>
      <c r="L251" s="216">
        <f t="shared" si="70"/>
        <v>0.2</v>
      </c>
      <c r="M251" s="217" t="s">
        <v>265</v>
      </c>
      <c r="N251" s="218">
        <v>43019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96</v>
      </c>
      <c r="B252" s="211">
        <v>43011</v>
      </c>
      <c r="C252" s="211"/>
      <c r="D252" s="212" t="s">
        <v>1905</v>
      </c>
      <c r="E252" s="210" t="s">
        <v>275</v>
      </c>
      <c r="F252" s="213">
        <v>315</v>
      </c>
      <c r="G252" s="210"/>
      <c r="H252" s="210">
        <v>392</v>
      </c>
      <c r="I252" s="214">
        <v>384</v>
      </c>
      <c r="J252" s="307" t="s">
        <v>2205</v>
      </c>
      <c r="K252" s="215">
        <f t="shared" si="71"/>
        <v>77</v>
      </c>
      <c r="L252" s="216">
        <f t="shared" si="70"/>
        <v>0.24444444444444444</v>
      </c>
      <c r="M252" s="217" t="s">
        <v>265</v>
      </c>
      <c r="N252" s="218">
        <v>43017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97</v>
      </c>
      <c r="B253" s="211">
        <v>43013</v>
      </c>
      <c r="C253" s="211"/>
      <c r="D253" s="212" t="s">
        <v>1267</v>
      </c>
      <c r="E253" s="210" t="s">
        <v>275</v>
      </c>
      <c r="F253" s="213">
        <v>145</v>
      </c>
      <c r="G253" s="210"/>
      <c r="H253" s="210">
        <v>179</v>
      </c>
      <c r="I253" s="214">
        <v>180</v>
      </c>
      <c r="J253" s="307" t="s">
        <v>2219</v>
      </c>
      <c r="K253" s="215">
        <f t="shared" si="71"/>
        <v>34</v>
      </c>
      <c r="L253" s="216">
        <f t="shared" si="70"/>
        <v>0.23448275862068965</v>
      </c>
      <c r="M253" s="217" t="s">
        <v>265</v>
      </c>
      <c r="N253" s="218">
        <v>43025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98</v>
      </c>
      <c r="B254" s="211">
        <v>43014</v>
      </c>
      <c r="C254" s="211"/>
      <c r="D254" s="212" t="s">
        <v>618</v>
      </c>
      <c r="E254" s="210" t="s">
        <v>275</v>
      </c>
      <c r="F254" s="213">
        <v>256</v>
      </c>
      <c r="G254" s="210"/>
      <c r="H254" s="210">
        <v>323</v>
      </c>
      <c r="I254" s="214">
        <v>320</v>
      </c>
      <c r="J254" s="307" t="s">
        <v>329</v>
      </c>
      <c r="K254" s="215">
        <f t="shared" si="71"/>
        <v>67</v>
      </c>
      <c r="L254" s="216">
        <f t="shared" si="70"/>
        <v>0.26171875</v>
      </c>
      <c r="M254" s="217" t="s">
        <v>265</v>
      </c>
      <c r="N254" s="218">
        <v>43067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9">
        <v>99</v>
      </c>
      <c r="B255" s="220">
        <v>43017</v>
      </c>
      <c r="C255" s="220"/>
      <c r="D255" s="221" t="s">
        <v>132</v>
      </c>
      <c r="E255" s="219" t="s">
        <v>275</v>
      </c>
      <c r="F255" s="222">
        <v>152.5</v>
      </c>
      <c r="G255" s="223"/>
      <c r="H255" s="223">
        <v>183.5</v>
      </c>
      <c r="I255" s="223">
        <v>210</v>
      </c>
      <c r="J255" s="311" t="s">
        <v>2256</v>
      </c>
      <c r="K255" s="317">
        <f t="shared" si="71"/>
        <v>31</v>
      </c>
      <c r="L255" s="224">
        <f t="shared" si="70"/>
        <v>0.20327868852459016</v>
      </c>
      <c r="M255" s="222" t="s">
        <v>265</v>
      </c>
      <c r="N255" s="225">
        <v>43042</v>
      </c>
      <c r="O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100</v>
      </c>
      <c r="B256" s="211">
        <v>43017</v>
      </c>
      <c r="C256" s="211"/>
      <c r="D256" s="212" t="s">
        <v>708</v>
      </c>
      <c r="E256" s="210" t="s">
        <v>275</v>
      </c>
      <c r="F256" s="213">
        <v>137.5</v>
      </c>
      <c r="G256" s="210"/>
      <c r="H256" s="210">
        <v>184</v>
      </c>
      <c r="I256" s="214">
        <v>183</v>
      </c>
      <c r="J256" s="305" t="s">
        <v>2513</v>
      </c>
      <c r="K256" s="215">
        <f t="shared" si="71"/>
        <v>46.5</v>
      </c>
      <c r="L256" s="216">
        <f t="shared" si="70"/>
        <v>0.33818181818181819</v>
      </c>
      <c r="M256" s="217" t="s">
        <v>265</v>
      </c>
      <c r="N256" s="218">
        <v>43108</v>
      </c>
      <c r="O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101</v>
      </c>
      <c r="B257" s="211">
        <v>43018</v>
      </c>
      <c r="C257" s="211"/>
      <c r="D257" s="212" t="s">
        <v>2208</v>
      </c>
      <c r="E257" s="210" t="s">
        <v>275</v>
      </c>
      <c r="F257" s="213">
        <v>895</v>
      </c>
      <c r="G257" s="210"/>
      <c r="H257" s="210">
        <v>1122.5</v>
      </c>
      <c r="I257" s="214">
        <v>1078</v>
      </c>
      <c r="J257" s="305" t="s">
        <v>2338</v>
      </c>
      <c r="K257" s="215">
        <f t="shared" si="71"/>
        <v>227.5</v>
      </c>
      <c r="L257" s="216">
        <f t="shared" si="70"/>
        <v>0.25418994413407819</v>
      </c>
      <c r="M257" s="217" t="s">
        <v>265</v>
      </c>
      <c r="N257" s="218">
        <v>43117</v>
      </c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102</v>
      </c>
      <c r="B258" s="211">
        <v>43018</v>
      </c>
      <c r="C258" s="211"/>
      <c r="D258" s="212" t="s">
        <v>1269</v>
      </c>
      <c r="E258" s="210" t="s">
        <v>275</v>
      </c>
      <c r="F258" s="213">
        <v>125.5</v>
      </c>
      <c r="G258" s="210"/>
      <c r="H258" s="210">
        <v>158</v>
      </c>
      <c r="I258" s="214">
        <v>155</v>
      </c>
      <c r="J258" s="305" t="s">
        <v>2259</v>
      </c>
      <c r="K258" s="215">
        <f t="shared" si="71"/>
        <v>32.5</v>
      </c>
      <c r="L258" s="216">
        <f t="shared" si="70"/>
        <v>0.25896414342629481</v>
      </c>
      <c r="M258" s="217" t="s">
        <v>265</v>
      </c>
      <c r="N258" s="218">
        <v>43067</v>
      </c>
      <c r="O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251" customFormat="1">
      <c r="A259" s="210">
        <v>103</v>
      </c>
      <c r="B259" s="211">
        <v>43020</v>
      </c>
      <c r="C259" s="211"/>
      <c r="D259" s="212" t="s">
        <v>660</v>
      </c>
      <c r="E259" s="210" t="s">
        <v>275</v>
      </c>
      <c r="F259" s="213">
        <v>525</v>
      </c>
      <c r="G259" s="210"/>
      <c r="H259" s="210">
        <v>629</v>
      </c>
      <c r="I259" s="214">
        <v>629</v>
      </c>
      <c r="J259" s="307" t="s">
        <v>329</v>
      </c>
      <c r="K259" s="215">
        <f t="shared" si="71"/>
        <v>104</v>
      </c>
      <c r="L259" s="216">
        <f t="shared" si="70"/>
        <v>0.1980952380952381</v>
      </c>
      <c r="M259" s="217" t="s">
        <v>265</v>
      </c>
      <c r="N259" s="218">
        <v>43119</v>
      </c>
      <c r="O259" s="186"/>
      <c r="P259" s="141"/>
      <c r="Q259" s="141"/>
      <c r="R259" s="185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53">
        <v>104</v>
      </c>
      <c r="B260" s="254">
        <v>43046</v>
      </c>
      <c r="C260" s="254"/>
      <c r="D260" s="255" t="s">
        <v>836</v>
      </c>
      <c r="E260" s="253" t="s">
        <v>275</v>
      </c>
      <c r="F260" s="256">
        <v>740</v>
      </c>
      <c r="G260" s="253"/>
      <c r="H260" s="253">
        <v>892.5</v>
      </c>
      <c r="I260" s="257">
        <v>900</v>
      </c>
      <c r="J260" s="309" t="s">
        <v>2263</v>
      </c>
      <c r="K260" s="215">
        <f t="shared" si="71"/>
        <v>152.5</v>
      </c>
      <c r="L260" s="258">
        <f t="shared" si="70"/>
        <v>0.20608108108108109</v>
      </c>
      <c r="M260" s="259" t="s">
        <v>265</v>
      </c>
      <c r="N260" s="260">
        <v>43052</v>
      </c>
      <c r="O260" s="186"/>
      <c r="P260" s="141"/>
      <c r="Q260" s="141"/>
      <c r="R260" s="185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105</v>
      </c>
      <c r="B261" s="254">
        <v>43073</v>
      </c>
      <c r="C261" s="254"/>
      <c r="D261" s="255" t="s">
        <v>1451</v>
      </c>
      <c r="E261" s="253" t="s">
        <v>275</v>
      </c>
      <c r="F261" s="256">
        <v>118.5</v>
      </c>
      <c r="G261" s="253"/>
      <c r="H261" s="253">
        <v>143.5</v>
      </c>
      <c r="I261" s="257">
        <v>145</v>
      </c>
      <c r="J261" s="309" t="s">
        <v>2312</v>
      </c>
      <c r="K261" s="215">
        <f t="shared" si="71"/>
        <v>25</v>
      </c>
      <c r="L261" s="258">
        <f t="shared" si="70"/>
        <v>0.2109704641350211</v>
      </c>
      <c r="M261" s="259" t="s">
        <v>265</v>
      </c>
      <c r="N261" s="260">
        <v>43097</v>
      </c>
      <c r="O261" s="250"/>
      <c r="R261" s="252"/>
      <c r="S261" s="250"/>
      <c r="T261" s="250"/>
      <c r="U261" s="250"/>
      <c r="V261" s="250"/>
      <c r="W261" s="250"/>
      <c r="X261" s="250"/>
      <c r="Y261" s="250"/>
    </row>
    <row r="262" spans="1:25" s="141" customFormat="1">
      <c r="A262" s="219">
        <v>106</v>
      </c>
      <c r="B262" s="220">
        <v>43074</v>
      </c>
      <c r="C262" s="220"/>
      <c r="D262" s="221" t="s">
        <v>426</v>
      </c>
      <c r="E262" s="219" t="s">
        <v>275</v>
      </c>
      <c r="F262" s="222">
        <v>177.5</v>
      </c>
      <c r="G262" s="223"/>
      <c r="H262" s="223">
        <v>215</v>
      </c>
      <c r="I262" s="223">
        <v>230</v>
      </c>
      <c r="J262" s="313" t="s">
        <v>2323</v>
      </c>
      <c r="K262" s="317">
        <f t="shared" si="71"/>
        <v>37.5</v>
      </c>
      <c r="L262" s="224">
        <f t="shared" si="70"/>
        <v>0.21126760563380281</v>
      </c>
      <c r="M262" s="222" t="s">
        <v>265</v>
      </c>
      <c r="N262" s="225">
        <v>43096</v>
      </c>
      <c r="O262" s="250"/>
      <c r="P262" s="251"/>
      <c r="Q262" s="251"/>
      <c r="R262" s="252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61">
        <v>107</v>
      </c>
      <c r="B263" s="262">
        <v>43090</v>
      </c>
      <c r="C263" s="262"/>
      <c r="D263" s="269" t="s">
        <v>1009</v>
      </c>
      <c r="E263" s="261" t="s">
        <v>275</v>
      </c>
      <c r="F263" s="263" t="s">
        <v>2320</v>
      </c>
      <c r="G263" s="261"/>
      <c r="H263" s="261"/>
      <c r="I263" s="264">
        <v>872</v>
      </c>
      <c r="J263" s="306" t="s">
        <v>264</v>
      </c>
      <c r="K263" s="266"/>
      <c r="L263" s="267"/>
      <c r="M263" s="265"/>
      <c r="N263" s="268"/>
      <c r="O263" s="250"/>
      <c r="P263" s="251"/>
      <c r="Q263" s="251"/>
      <c r="R263" s="252"/>
      <c r="S263" s="186"/>
      <c r="T263" s="186"/>
      <c r="U263" s="186"/>
      <c r="V263" s="186"/>
      <c r="W263" s="186"/>
      <c r="X263" s="186"/>
      <c r="Y263" s="186"/>
    </row>
    <row r="264" spans="1:25" s="251" customFormat="1">
      <c r="A264" s="253">
        <v>108</v>
      </c>
      <c r="B264" s="254">
        <v>43098</v>
      </c>
      <c r="C264" s="254"/>
      <c r="D264" s="255" t="s">
        <v>1905</v>
      </c>
      <c r="E264" s="253" t="s">
        <v>275</v>
      </c>
      <c r="F264" s="256">
        <v>435</v>
      </c>
      <c r="G264" s="253"/>
      <c r="H264" s="253">
        <v>542.5</v>
      </c>
      <c r="I264" s="257">
        <v>539</v>
      </c>
      <c r="J264" s="309" t="s">
        <v>329</v>
      </c>
      <c r="K264" s="215">
        <f t="shared" ref="K264:K265" si="72">H264-F264</f>
        <v>107.5</v>
      </c>
      <c r="L264" s="258">
        <f>K264/F264</f>
        <v>0.2471264367816092</v>
      </c>
      <c r="M264" s="259" t="s">
        <v>265</v>
      </c>
      <c r="N264" s="260">
        <v>43206</v>
      </c>
      <c r="O264" s="186"/>
      <c r="P264" s="141"/>
      <c r="Q264" s="141"/>
      <c r="R264" s="185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53">
        <v>109</v>
      </c>
      <c r="B265" s="254">
        <v>43098</v>
      </c>
      <c r="C265" s="254"/>
      <c r="D265" s="255" t="s">
        <v>1810</v>
      </c>
      <c r="E265" s="253" t="s">
        <v>275</v>
      </c>
      <c r="F265" s="256">
        <v>885</v>
      </c>
      <c r="G265" s="253"/>
      <c r="H265" s="253">
        <v>1090</v>
      </c>
      <c r="I265" s="257">
        <v>1084</v>
      </c>
      <c r="J265" s="309" t="s">
        <v>329</v>
      </c>
      <c r="K265" s="215">
        <f t="shared" si="72"/>
        <v>205</v>
      </c>
      <c r="L265" s="258">
        <f>K265/F265</f>
        <v>0.23163841807909605</v>
      </c>
      <c r="M265" s="259" t="s">
        <v>265</v>
      </c>
      <c r="N265" s="260">
        <v>43213</v>
      </c>
      <c r="O265" s="186"/>
      <c r="P265" s="141"/>
      <c r="Q265" s="141"/>
      <c r="R265" s="185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61">
        <v>110</v>
      </c>
      <c r="B266" s="262">
        <v>43138</v>
      </c>
      <c r="C266" s="262"/>
      <c r="D266" s="228" t="s">
        <v>806</v>
      </c>
      <c r="E266" s="226" t="s">
        <v>275</v>
      </c>
      <c r="F266" s="184" t="s">
        <v>2351</v>
      </c>
      <c r="G266" s="230"/>
      <c r="H266" s="230"/>
      <c r="I266" s="230">
        <v>190</v>
      </c>
      <c r="J266" s="306" t="s">
        <v>264</v>
      </c>
      <c r="K266" s="266"/>
      <c r="L266" s="267"/>
      <c r="M266" s="265"/>
      <c r="N266" s="268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61">
        <v>111</v>
      </c>
      <c r="B267" s="262">
        <v>43158</v>
      </c>
      <c r="C267" s="262"/>
      <c r="D267" s="228" t="s">
        <v>1182</v>
      </c>
      <c r="E267" s="261" t="s">
        <v>275</v>
      </c>
      <c r="F267" s="263" t="s">
        <v>2520</v>
      </c>
      <c r="G267" s="261"/>
      <c r="H267" s="261"/>
      <c r="I267" s="264">
        <v>398</v>
      </c>
      <c r="J267" s="306" t="s">
        <v>264</v>
      </c>
      <c r="K267" s="230"/>
      <c r="L267" s="226"/>
      <c r="M267" s="231"/>
      <c r="N267" s="232"/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61">
        <v>112</v>
      </c>
      <c r="B268" s="285">
        <v>43164</v>
      </c>
      <c r="C268" s="285"/>
      <c r="D268" s="228" t="s">
        <v>110</v>
      </c>
      <c r="E268" s="284" t="s">
        <v>275</v>
      </c>
      <c r="F268" s="286" t="s">
        <v>2523</v>
      </c>
      <c r="G268" s="284"/>
      <c r="H268" s="284"/>
      <c r="I268" s="287">
        <v>672</v>
      </c>
      <c r="J268" s="312" t="s">
        <v>264</v>
      </c>
      <c r="K268" s="266"/>
      <c r="L268" s="267"/>
      <c r="M268" s="265"/>
      <c r="N268" s="268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19">
        <v>113</v>
      </c>
      <c r="B269" s="220">
        <v>43192</v>
      </c>
      <c r="C269" s="220"/>
      <c r="D269" s="221" t="s">
        <v>734</v>
      </c>
      <c r="E269" s="219" t="s">
        <v>275</v>
      </c>
      <c r="F269" s="222">
        <v>492.5</v>
      </c>
      <c r="G269" s="223"/>
      <c r="H269" s="223">
        <v>589</v>
      </c>
      <c r="I269" s="223">
        <v>613</v>
      </c>
      <c r="J269" s="313" t="s">
        <v>2323</v>
      </c>
      <c r="K269" s="317">
        <f t="shared" ref="K269:K270" si="73">H269-F269</f>
        <v>96.5</v>
      </c>
      <c r="L269" s="224">
        <f t="shared" ref="L269:L270" si="74">K269/F269</f>
        <v>0.19593908629441625</v>
      </c>
      <c r="M269" s="222" t="s">
        <v>265</v>
      </c>
      <c r="N269" s="225">
        <v>43333</v>
      </c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33">
        <v>114</v>
      </c>
      <c r="B270" s="234">
        <v>43194</v>
      </c>
      <c r="C270" s="234"/>
      <c r="D270" s="235" t="s">
        <v>310</v>
      </c>
      <c r="E270" s="236" t="s">
        <v>275</v>
      </c>
      <c r="F270" s="233">
        <v>141.5</v>
      </c>
      <c r="G270" s="233"/>
      <c r="H270" s="237">
        <v>77</v>
      </c>
      <c r="I270" s="238">
        <v>180</v>
      </c>
      <c r="J270" s="325" t="s">
        <v>3466</v>
      </c>
      <c r="K270" s="318">
        <f t="shared" si="73"/>
        <v>-64.5</v>
      </c>
      <c r="L270" s="240">
        <f t="shared" si="74"/>
        <v>-0.45583038869257952</v>
      </c>
      <c r="M270" s="241" t="s">
        <v>1835</v>
      </c>
      <c r="N270" s="242">
        <v>43522</v>
      </c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33">
        <v>115</v>
      </c>
      <c r="B271" s="234">
        <v>43209</v>
      </c>
      <c r="C271" s="234"/>
      <c r="D271" s="235" t="s">
        <v>1137</v>
      </c>
      <c r="E271" s="236" t="s">
        <v>275</v>
      </c>
      <c r="F271" s="233">
        <v>430</v>
      </c>
      <c r="G271" s="233"/>
      <c r="H271" s="237">
        <v>220</v>
      </c>
      <c r="I271" s="238">
        <v>537</v>
      </c>
      <c r="J271" s="325" t="s">
        <v>2710</v>
      </c>
      <c r="K271" s="318">
        <f t="shared" ref="K271:K272" si="75">H271-F271</f>
        <v>-210</v>
      </c>
      <c r="L271" s="240">
        <f t="shared" ref="L271:L272" si="76">K271/F271</f>
        <v>-0.48837209302325579</v>
      </c>
      <c r="M271" s="241" t="s">
        <v>1835</v>
      </c>
      <c r="N271" s="242">
        <v>43252</v>
      </c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19">
        <v>116</v>
      </c>
      <c r="B272" s="220">
        <v>43220</v>
      </c>
      <c r="C272" s="220"/>
      <c r="D272" s="221" t="s">
        <v>855</v>
      </c>
      <c r="E272" s="219" t="s">
        <v>275</v>
      </c>
      <c r="F272" s="222">
        <v>156</v>
      </c>
      <c r="G272" s="223"/>
      <c r="H272" s="223">
        <v>182.5</v>
      </c>
      <c r="I272" s="223">
        <v>196</v>
      </c>
      <c r="J272" s="313" t="s">
        <v>3609</v>
      </c>
      <c r="K272" s="317">
        <f t="shared" si="75"/>
        <v>26.5</v>
      </c>
      <c r="L272" s="224">
        <f t="shared" si="76"/>
        <v>0.16987179487179488</v>
      </c>
      <c r="M272" s="222" t="s">
        <v>265</v>
      </c>
      <c r="N272" s="225">
        <v>43535</v>
      </c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4">
        <v>117</v>
      </c>
      <c r="B273" s="285">
        <v>43237</v>
      </c>
      <c r="C273" s="285"/>
      <c r="D273" s="300" t="s">
        <v>1324</v>
      </c>
      <c r="E273" s="284" t="s">
        <v>275</v>
      </c>
      <c r="F273" s="286" t="s">
        <v>311</v>
      </c>
      <c r="G273" s="284"/>
      <c r="H273" s="284"/>
      <c r="I273" s="287">
        <v>348</v>
      </c>
      <c r="J273" s="304" t="s">
        <v>264</v>
      </c>
      <c r="K273" s="288"/>
      <c r="L273" s="289"/>
      <c r="M273" s="290"/>
      <c r="N273" s="291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4">
        <v>118</v>
      </c>
      <c r="B274" s="285">
        <v>43258</v>
      </c>
      <c r="C274" s="285"/>
      <c r="D274" s="300" t="s">
        <v>1024</v>
      </c>
      <c r="E274" s="284" t="s">
        <v>275</v>
      </c>
      <c r="F274" s="263" t="s">
        <v>2712</v>
      </c>
      <c r="G274" s="284"/>
      <c r="H274" s="284"/>
      <c r="I274" s="287">
        <v>439</v>
      </c>
      <c r="J274" s="304" t="s">
        <v>264</v>
      </c>
      <c r="K274" s="288"/>
      <c r="L274" s="289"/>
      <c r="M274" s="290"/>
      <c r="N274" s="291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251" customFormat="1">
      <c r="A275" s="284">
        <v>119</v>
      </c>
      <c r="B275" s="285">
        <v>43285</v>
      </c>
      <c r="C275" s="285"/>
      <c r="D275" s="300" t="s">
        <v>40</v>
      </c>
      <c r="E275" s="284" t="s">
        <v>275</v>
      </c>
      <c r="F275" s="263" t="s">
        <v>2734</v>
      </c>
      <c r="G275" s="284"/>
      <c r="H275" s="284"/>
      <c r="I275" s="287">
        <v>170</v>
      </c>
      <c r="J275" s="304" t="s">
        <v>264</v>
      </c>
      <c r="K275" s="288"/>
      <c r="L275" s="289"/>
      <c r="M275" s="290"/>
      <c r="N275" s="291"/>
      <c r="O275" s="250"/>
      <c r="R275" s="252"/>
      <c r="S275" s="250"/>
      <c r="T275" s="250"/>
      <c r="U275" s="250"/>
      <c r="V275" s="250"/>
      <c r="W275" s="250"/>
      <c r="X275" s="250"/>
      <c r="Y275" s="250"/>
    </row>
    <row r="276" spans="1:25" s="251" customFormat="1">
      <c r="A276" s="284">
        <v>120</v>
      </c>
      <c r="B276" s="285">
        <v>43294</v>
      </c>
      <c r="C276" s="285"/>
      <c r="D276" s="300" t="s">
        <v>1910</v>
      </c>
      <c r="E276" s="284" t="s">
        <v>275</v>
      </c>
      <c r="F276" s="263" t="s">
        <v>2741</v>
      </c>
      <c r="G276" s="284"/>
      <c r="H276" s="284"/>
      <c r="I276" s="287">
        <v>59</v>
      </c>
      <c r="J276" s="304" t="s">
        <v>264</v>
      </c>
      <c r="K276" s="288"/>
      <c r="L276" s="289"/>
      <c r="M276" s="290"/>
      <c r="N276" s="291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33">
        <v>121</v>
      </c>
      <c r="B277" s="234">
        <v>43306</v>
      </c>
      <c r="C277" s="234"/>
      <c r="D277" s="235" t="s">
        <v>1809</v>
      </c>
      <c r="E277" s="236" t="s">
        <v>275</v>
      </c>
      <c r="F277" s="233">
        <v>27.5</v>
      </c>
      <c r="G277" s="233"/>
      <c r="H277" s="237">
        <v>13.1</v>
      </c>
      <c r="I277" s="238">
        <v>60</v>
      </c>
      <c r="J277" s="325" t="s">
        <v>3412</v>
      </c>
      <c r="K277" s="318">
        <f t="shared" ref="K277" si="77">H277-F277</f>
        <v>-14.4</v>
      </c>
      <c r="L277" s="240">
        <f t="shared" ref="L277" si="78">K277/F277</f>
        <v>-0.52363636363636368</v>
      </c>
      <c r="M277" s="241" t="s">
        <v>1835</v>
      </c>
      <c r="N277" s="242">
        <v>43138</v>
      </c>
      <c r="O277" s="250"/>
      <c r="R277" s="252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84">
        <v>122</v>
      </c>
      <c r="B278" s="285">
        <v>43318</v>
      </c>
      <c r="C278" s="285"/>
      <c r="D278" s="300" t="s">
        <v>755</v>
      </c>
      <c r="E278" s="284" t="s">
        <v>275</v>
      </c>
      <c r="F278" s="263" t="s">
        <v>2760</v>
      </c>
      <c r="G278" s="284"/>
      <c r="H278" s="284"/>
      <c r="I278" s="287">
        <v>182</v>
      </c>
      <c r="J278" s="304" t="s">
        <v>264</v>
      </c>
      <c r="K278" s="288"/>
      <c r="L278" s="289"/>
      <c r="M278" s="290"/>
      <c r="N278" s="291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53">
        <v>123</v>
      </c>
      <c r="B279" s="254">
        <v>43335</v>
      </c>
      <c r="C279" s="254"/>
      <c r="D279" s="255" t="s">
        <v>926</v>
      </c>
      <c r="E279" s="253" t="s">
        <v>275</v>
      </c>
      <c r="F279" s="256">
        <v>285</v>
      </c>
      <c r="G279" s="253"/>
      <c r="H279" s="253">
        <v>355</v>
      </c>
      <c r="I279" s="257">
        <v>364</v>
      </c>
      <c r="J279" s="309" t="s">
        <v>3322</v>
      </c>
      <c r="K279" s="215">
        <f t="shared" ref="K279" si="79">H279-F279</f>
        <v>70</v>
      </c>
      <c r="L279" s="258">
        <f>K279/F279</f>
        <v>0.24561403508771928</v>
      </c>
      <c r="M279" s="259" t="s">
        <v>265</v>
      </c>
      <c r="N279" s="260">
        <v>43455</v>
      </c>
      <c r="O279" s="186"/>
      <c r="P279" s="141"/>
      <c r="Q279" s="141"/>
      <c r="R279" s="185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84">
        <v>124</v>
      </c>
      <c r="B280" s="285">
        <v>43341</v>
      </c>
      <c r="C280" s="285"/>
      <c r="D280" s="386" t="s">
        <v>814</v>
      </c>
      <c r="E280" s="284" t="s">
        <v>275</v>
      </c>
      <c r="F280" s="263" t="s">
        <v>2770</v>
      </c>
      <c r="G280" s="284"/>
      <c r="H280" s="284"/>
      <c r="I280" s="287">
        <v>635</v>
      </c>
      <c r="J280" s="304" t="s">
        <v>264</v>
      </c>
      <c r="K280" s="288"/>
      <c r="L280" s="289"/>
      <c r="M280" s="290"/>
      <c r="N280" s="291"/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5" s="251" customFormat="1">
      <c r="A281" s="253">
        <v>125</v>
      </c>
      <c r="B281" s="254">
        <v>43395</v>
      </c>
      <c r="C281" s="254"/>
      <c r="D281" s="255" t="s">
        <v>745</v>
      </c>
      <c r="E281" s="253" t="s">
        <v>275</v>
      </c>
      <c r="F281" s="256">
        <v>475</v>
      </c>
      <c r="G281" s="253"/>
      <c r="H281" s="253">
        <v>574</v>
      </c>
      <c r="I281" s="257">
        <v>570</v>
      </c>
      <c r="J281" s="309" t="s">
        <v>329</v>
      </c>
      <c r="K281" s="215">
        <f t="shared" ref="K281" si="80">H281-F281</f>
        <v>99</v>
      </c>
      <c r="L281" s="258">
        <f>K281/F281</f>
        <v>0.20842105263157895</v>
      </c>
      <c r="M281" s="259" t="s">
        <v>265</v>
      </c>
      <c r="N281" s="260">
        <v>43403</v>
      </c>
      <c r="O281" s="186"/>
      <c r="P281" s="141"/>
      <c r="Q281" s="141"/>
      <c r="R281" s="185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84">
        <v>126</v>
      </c>
      <c r="B282" s="285">
        <v>43396</v>
      </c>
      <c r="C282" s="285"/>
      <c r="D282" s="386" t="s">
        <v>2988</v>
      </c>
      <c r="E282" s="284" t="s">
        <v>275</v>
      </c>
      <c r="F282" s="263" t="s">
        <v>3130</v>
      </c>
      <c r="G282" s="284"/>
      <c r="H282" s="284"/>
      <c r="I282" s="287">
        <v>191</v>
      </c>
      <c r="J282" s="304" t="s">
        <v>264</v>
      </c>
      <c r="K282" s="288"/>
      <c r="L282" s="289"/>
      <c r="M282" s="290"/>
      <c r="N282" s="291"/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53">
        <v>127</v>
      </c>
      <c r="B283" s="254">
        <v>43397</v>
      </c>
      <c r="C283" s="254"/>
      <c r="D283" s="255" t="s">
        <v>829</v>
      </c>
      <c r="E283" s="253" t="s">
        <v>275</v>
      </c>
      <c r="F283" s="256">
        <v>707.5</v>
      </c>
      <c r="G283" s="253"/>
      <c r="H283" s="253">
        <v>872</v>
      </c>
      <c r="I283" s="257">
        <v>872</v>
      </c>
      <c r="J283" s="309" t="s">
        <v>329</v>
      </c>
      <c r="K283" s="215">
        <f t="shared" ref="K283" si="81">H283-F283</f>
        <v>164.5</v>
      </c>
      <c r="L283" s="258">
        <f t="shared" ref="L283" si="82">K283/F283</f>
        <v>0.23250883392226149</v>
      </c>
      <c r="M283" s="259" t="s">
        <v>265</v>
      </c>
      <c r="N283" s="260">
        <v>43482</v>
      </c>
      <c r="O283" s="186"/>
      <c r="P283" s="141"/>
      <c r="Q283" s="141"/>
      <c r="R283" s="185"/>
      <c r="S283" s="250"/>
      <c r="T283" s="250"/>
      <c r="U283" s="250"/>
      <c r="V283" s="250"/>
      <c r="W283" s="250"/>
      <c r="X283" s="250"/>
      <c r="Y283" s="250"/>
    </row>
    <row r="284" spans="1:25" s="141" customFormat="1">
      <c r="A284" s="219">
        <v>128</v>
      </c>
      <c r="B284" s="220">
        <v>43398</v>
      </c>
      <c r="C284" s="220"/>
      <c r="D284" s="221" t="s">
        <v>340</v>
      </c>
      <c r="E284" s="219" t="s">
        <v>275</v>
      </c>
      <c r="F284" s="222">
        <v>707.5</v>
      </c>
      <c r="G284" s="223"/>
      <c r="H284" s="223">
        <v>850</v>
      </c>
      <c r="I284" s="223">
        <v>890</v>
      </c>
      <c r="J284" s="313" t="s">
        <v>3318</v>
      </c>
      <c r="K284" s="317">
        <f t="shared" ref="K284" si="83">H284-F284</f>
        <v>142.5</v>
      </c>
      <c r="L284" s="224">
        <f t="shared" ref="L284" si="84">K284/F284</f>
        <v>0.20141342756183744</v>
      </c>
      <c r="M284" s="222" t="s">
        <v>265</v>
      </c>
      <c r="N284" s="225">
        <v>43453</v>
      </c>
      <c r="O284" s="250"/>
      <c r="P284" s="251"/>
      <c r="Q284" s="251"/>
      <c r="R284" s="252"/>
      <c r="S284" s="186"/>
      <c r="T284" s="186"/>
      <c r="U284" s="186"/>
      <c r="V284" s="186"/>
      <c r="W284" s="186"/>
      <c r="X284" s="186"/>
      <c r="Y284" s="186"/>
    </row>
    <row r="285" spans="1:25" s="141" customFormat="1">
      <c r="A285" s="219">
        <v>129</v>
      </c>
      <c r="B285" s="220">
        <v>43398</v>
      </c>
      <c r="C285" s="220"/>
      <c r="D285" s="221" t="s">
        <v>668</v>
      </c>
      <c r="E285" s="219" t="s">
        <v>275</v>
      </c>
      <c r="F285" s="222">
        <v>164</v>
      </c>
      <c r="G285" s="223"/>
      <c r="H285" s="223">
        <v>195.5</v>
      </c>
      <c r="I285" s="223">
        <v>209</v>
      </c>
      <c r="J285" s="313" t="s">
        <v>3543</v>
      </c>
      <c r="K285" s="317">
        <f t="shared" ref="K285" si="85">H285-F285</f>
        <v>31.5</v>
      </c>
      <c r="L285" s="224">
        <f t="shared" ref="L285" si="86">K285/F285</f>
        <v>0.19207317073170732</v>
      </c>
      <c r="M285" s="222" t="s">
        <v>265</v>
      </c>
      <c r="N285" s="225">
        <v>43530</v>
      </c>
      <c r="O285" s="250"/>
      <c r="P285" s="251"/>
      <c r="Q285" s="251"/>
      <c r="R285" s="252"/>
      <c r="S285" s="186"/>
      <c r="T285" s="186"/>
      <c r="U285" s="186"/>
      <c r="V285" s="186"/>
      <c r="W285" s="186"/>
      <c r="X285" s="186"/>
      <c r="Y285" s="186"/>
    </row>
    <row r="286" spans="1:25" s="251" customFormat="1">
      <c r="A286" s="253">
        <v>130</v>
      </c>
      <c r="B286" s="254">
        <v>43399</v>
      </c>
      <c r="C286" s="254"/>
      <c r="D286" s="255" t="s">
        <v>2818</v>
      </c>
      <c r="E286" s="253" t="s">
        <v>275</v>
      </c>
      <c r="F286" s="256">
        <v>240</v>
      </c>
      <c r="G286" s="253"/>
      <c r="H286" s="253">
        <v>297</v>
      </c>
      <c r="I286" s="257">
        <v>297</v>
      </c>
      <c r="J286" s="309" t="s">
        <v>329</v>
      </c>
      <c r="K286" s="215">
        <f t="shared" ref="K286" si="87">H286-F286</f>
        <v>57</v>
      </c>
      <c r="L286" s="258">
        <f>K286/F286</f>
        <v>0.23749999999999999</v>
      </c>
      <c r="M286" s="259" t="s">
        <v>265</v>
      </c>
      <c r="N286" s="260">
        <v>43417</v>
      </c>
      <c r="O286" s="186"/>
      <c r="P286" s="141"/>
      <c r="Q286" s="141"/>
      <c r="R286" s="185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4">
        <v>131</v>
      </c>
      <c r="B287" s="262">
        <v>43439</v>
      </c>
      <c r="C287" s="262"/>
      <c r="D287" s="386" t="s">
        <v>609</v>
      </c>
      <c r="E287" s="284" t="s">
        <v>275</v>
      </c>
      <c r="F287" s="286" t="s">
        <v>3162</v>
      </c>
      <c r="G287" s="284"/>
      <c r="H287" s="284"/>
      <c r="I287" s="287">
        <v>321</v>
      </c>
      <c r="J287" s="304" t="s">
        <v>264</v>
      </c>
      <c r="K287" s="288"/>
      <c r="L287" s="289"/>
      <c r="M287" s="290"/>
      <c r="N287" s="291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4">
        <v>132</v>
      </c>
      <c r="B288" s="262">
        <v>43439</v>
      </c>
      <c r="C288" s="262"/>
      <c r="D288" s="386" t="s">
        <v>3163</v>
      </c>
      <c r="E288" s="284" t="s">
        <v>275</v>
      </c>
      <c r="F288" s="286" t="s">
        <v>2320</v>
      </c>
      <c r="G288" s="284"/>
      <c r="H288" s="284"/>
      <c r="I288" s="287">
        <v>840</v>
      </c>
      <c r="J288" s="304" t="s">
        <v>264</v>
      </c>
      <c r="K288" s="288"/>
      <c r="L288" s="289"/>
      <c r="M288" s="290"/>
      <c r="N288" s="291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6" s="141" customFormat="1">
      <c r="A289" s="219">
        <v>133</v>
      </c>
      <c r="B289" s="220">
        <v>43439</v>
      </c>
      <c r="C289" s="220"/>
      <c r="D289" s="221" t="s">
        <v>3164</v>
      </c>
      <c r="E289" s="219" t="s">
        <v>275</v>
      </c>
      <c r="F289" s="222">
        <v>202.5</v>
      </c>
      <c r="G289" s="223"/>
      <c r="H289" s="223">
        <v>242.5</v>
      </c>
      <c r="I289" s="223">
        <v>252</v>
      </c>
      <c r="J289" s="313" t="s">
        <v>3325</v>
      </c>
      <c r="K289" s="317">
        <f t="shared" ref="K289" si="88">H289-F289</f>
        <v>40</v>
      </c>
      <c r="L289" s="224">
        <f t="shared" ref="L289" si="89">K289/F289</f>
        <v>0.19753086419753085</v>
      </c>
      <c r="M289" s="222" t="s">
        <v>265</v>
      </c>
      <c r="N289" s="225">
        <v>43460</v>
      </c>
      <c r="O289" s="250"/>
      <c r="P289" s="251"/>
      <c r="Q289" s="251"/>
      <c r="R289" s="252"/>
      <c r="S289" s="186"/>
      <c r="T289" s="186"/>
      <c r="U289" s="186"/>
      <c r="V289" s="186"/>
      <c r="W289" s="186"/>
      <c r="X289" s="186"/>
      <c r="Y289" s="186"/>
    </row>
    <row r="290" spans="1:26" s="141" customFormat="1">
      <c r="A290" s="219">
        <v>134</v>
      </c>
      <c r="B290" s="220">
        <v>43465</v>
      </c>
      <c r="C290" s="220"/>
      <c r="D290" s="221" t="s">
        <v>983</v>
      </c>
      <c r="E290" s="219" t="s">
        <v>275</v>
      </c>
      <c r="F290" s="222">
        <v>710</v>
      </c>
      <c r="G290" s="223"/>
      <c r="H290" s="223">
        <v>845</v>
      </c>
      <c r="I290" s="223">
        <v>866</v>
      </c>
      <c r="J290" s="313" t="s">
        <v>3638</v>
      </c>
      <c r="K290" s="317">
        <f t="shared" ref="K290" si="90">H290-F290</f>
        <v>135</v>
      </c>
      <c r="L290" s="224">
        <f t="shared" ref="L290" si="91">K290/F290</f>
        <v>0.19014084507042253</v>
      </c>
      <c r="M290" s="222" t="s">
        <v>265</v>
      </c>
      <c r="N290" s="225">
        <v>43536</v>
      </c>
      <c r="O290" s="250"/>
      <c r="P290" s="251"/>
      <c r="Q290" s="251"/>
      <c r="R290" s="252"/>
      <c r="S290" s="186"/>
      <c r="T290" s="186"/>
      <c r="U290" s="186"/>
      <c r="V290" s="186"/>
      <c r="W290" s="186"/>
      <c r="X290" s="186"/>
      <c r="Y290" s="186"/>
    </row>
    <row r="291" spans="1:26" s="251" customFormat="1">
      <c r="A291" s="284">
        <v>135</v>
      </c>
      <c r="B291" s="262">
        <v>43469</v>
      </c>
      <c r="C291" s="262"/>
      <c r="D291" s="386" t="s">
        <v>1831</v>
      </c>
      <c r="E291" s="284" t="s">
        <v>275</v>
      </c>
      <c r="F291" s="286" t="s">
        <v>3343</v>
      </c>
      <c r="G291" s="284"/>
      <c r="H291" s="284"/>
      <c r="I291" s="287">
        <v>1185</v>
      </c>
      <c r="J291" s="304" t="s">
        <v>264</v>
      </c>
      <c r="K291" s="288"/>
      <c r="L291" s="289"/>
      <c r="M291" s="290"/>
      <c r="N291" s="291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6" s="251" customFormat="1">
      <c r="A292" s="284">
        <v>136</v>
      </c>
      <c r="B292" s="262">
        <v>43522</v>
      </c>
      <c r="C292" s="262"/>
      <c r="D292" s="386" t="s">
        <v>239</v>
      </c>
      <c r="E292" s="284" t="s">
        <v>275</v>
      </c>
      <c r="F292" s="286" t="s">
        <v>3463</v>
      </c>
      <c r="G292" s="284"/>
      <c r="H292" s="284"/>
      <c r="I292" s="287">
        <v>411</v>
      </c>
      <c r="J292" s="304" t="s">
        <v>264</v>
      </c>
      <c r="K292" s="288"/>
      <c r="L292" s="289"/>
      <c r="M292" s="290"/>
      <c r="N292" s="291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6" s="251" customFormat="1" ht="14.25">
      <c r="A293" s="284"/>
      <c r="B293" s="262"/>
      <c r="C293" s="262"/>
      <c r="D293" s="381"/>
      <c r="E293" s="284"/>
      <c r="F293" s="286"/>
      <c r="G293" s="284"/>
      <c r="H293" s="284"/>
      <c r="I293" s="287"/>
      <c r="J293" s="304"/>
      <c r="K293" s="288"/>
      <c r="L293" s="289"/>
      <c r="M293" s="290"/>
      <c r="N293" s="291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6" s="251" customFormat="1" ht="14.25">
      <c r="A294" s="284"/>
      <c r="B294" s="262"/>
      <c r="C294" s="262"/>
      <c r="D294" s="381"/>
      <c r="E294" s="284"/>
      <c r="F294" s="286"/>
      <c r="G294" s="284"/>
      <c r="H294" s="284"/>
      <c r="I294" s="287"/>
      <c r="J294" s="304"/>
      <c r="K294" s="288"/>
      <c r="L294" s="289"/>
      <c r="M294" s="290"/>
      <c r="N294" s="291"/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6">
      <c r="A295" s="284"/>
      <c r="B295" s="262"/>
      <c r="C295" s="262"/>
      <c r="D295" s="386"/>
      <c r="E295" s="284"/>
      <c r="F295" s="286"/>
      <c r="G295" s="284"/>
      <c r="H295" s="284"/>
      <c r="I295" s="287"/>
      <c r="J295" s="304"/>
      <c r="K295" s="288"/>
      <c r="L295" s="289"/>
      <c r="M295" s="290"/>
      <c r="N295" s="291"/>
      <c r="O295" s="250"/>
      <c r="P295" s="251"/>
      <c r="Q295" s="251"/>
      <c r="R295" s="252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284"/>
      <c r="B296" s="387"/>
      <c r="C296" s="387"/>
      <c r="D296" s="388"/>
      <c r="E296" s="284"/>
      <c r="F296" s="286" t="s">
        <v>359</v>
      </c>
      <c r="G296" s="284"/>
      <c r="H296" s="284"/>
      <c r="I296" s="287"/>
      <c r="J296" s="304"/>
      <c r="K296" s="288"/>
      <c r="L296" s="289"/>
      <c r="M296" s="290"/>
      <c r="N296" s="291"/>
      <c r="O296" s="250"/>
      <c r="P296" s="251"/>
      <c r="Q296" s="251"/>
      <c r="R296" s="252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93"/>
      <c r="B297" s="94"/>
      <c r="C297" s="94"/>
      <c r="D297" s="95"/>
      <c r="E297" s="96"/>
      <c r="F297" s="170"/>
      <c r="G297" s="86"/>
      <c r="H297" s="157"/>
      <c r="I297" s="173"/>
      <c r="J297" s="150"/>
      <c r="K297" s="87"/>
      <c r="L297" s="87"/>
      <c r="M297" s="87"/>
      <c r="N297" s="18"/>
      <c r="O297" s="9"/>
      <c r="P297" s="1"/>
      <c r="Q297" s="1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3" t="s">
        <v>171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"/>
      <c r="Q298" s="1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37" t="s">
        <v>172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9"/>
      <c r="P299" s="1"/>
      <c r="Q299" s="1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37" t="s">
        <v>173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9"/>
      <c r="P300" s="1"/>
      <c r="Q300" s="1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37" t="s">
        <v>174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9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175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9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176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44" t="s">
        <v>177</v>
      </c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178</v>
      </c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4" t="s">
        <v>179</v>
      </c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44" t="s">
        <v>180</v>
      </c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J317" s="149"/>
      <c r="K317" s="113"/>
      <c r="L317" s="141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J318" s="149"/>
      <c r="K318" s="113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J319" s="149"/>
      <c r="K319" s="113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J320" s="149"/>
      <c r="K320" s="113"/>
      <c r="L320" s="141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5:26"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5:26"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5:26">
      <c r="O403" s="140"/>
      <c r="P403" s="18"/>
      <c r="Q403" s="18"/>
      <c r="R403" s="87"/>
    </row>
    <row r="404" spans="15:26">
      <c r="O404" s="140"/>
      <c r="P404" s="18"/>
      <c r="Q404" s="18"/>
      <c r="R404" s="87"/>
    </row>
    <row r="405" spans="15:26">
      <c r="O405" s="140"/>
      <c r="P405" s="18"/>
      <c r="Q405" s="18"/>
    </row>
    <row r="406" spans="15:26">
      <c r="O406" s="140"/>
    </row>
    <row r="407" spans="15:26">
      <c r="O407" s="140"/>
    </row>
    <row r="417" spans="1:16383">
      <c r="E417" s="149"/>
      <c r="G417" s="113"/>
      <c r="H417" s="141"/>
    </row>
    <row r="419" spans="1:16383">
      <c r="A419" s="113">
        <v>26</v>
      </c>
      <c r="B419" s="413">
        <v>43480</v>
      </c>
      <c r="D419" s="113" t="s">
        <v>3358</v>
      </c>
      <c r="E419" s="113" t="s">
        <v>263</v>
      </c>
      <c r="F419" s="149">
        <v>1890</v>
      </c>
      <c r="G419" s="149">
        <v>1867</v>
      </c>
      <c r="H419" s="149">
        <v>1908</v>
      </c>
      <c r="I419" s="149">
        <v>1940</v>
      </c>
      <c r="J419" s="350" t="s">
        <v>3354</v>
      </c>
      <c r="K419" s="350">
        <f t="shared" ref="K419" si="92">H419-F419</f>
        <v>18</v>
      </c>
      <c r="L419" s="383"/>
      <c r="M419" s="350">
        <f t="shared" ref="M419" si="93">N419*K419</f>
        <v>9000</v>
      </c>
      <c r="N419" s="350">
        <v>500</v>
      </c>
      <c r="O419" s="350" t="s">
        <v>265</v>
      </c>
      <c r="P419" s="412">
        <v>43480</v>
      </c>
    </row>
    <row r="420" spans="1:16383" ht="14.25">
      <c r="A420" s="349"/>
      <c r="B420" s="354"/>
      <c r="C420" s="381"/>
      <c r="D420" s="348"/>
      <c r="E420" s="348"/>
      <c r="F420" s="349"/>
      <c r="G420" s="349"/>
      <c r="H420" s="348"/>
      <c r="I420" s="281"/>
      <c r="J420" s="281"/>
      <c r="K420" s="352"/>
      <c r="L420" s="281"/>
      <c r="M420" s="281"/>
      <c r="N420" s="281"/>
      <c r="O420" s="354"/>
      <c r="P420" s="382"/>
      <c r="Q420" s="393"/>
      <c r="R420" s="141"/>
      <c r="S420" s="140"/>
      <c r="T420" s="140"/>
      <c r="U420" s="140"/>
      <c r="V420" s="140"/>
      <c r="W420" s="140"/>
      <c r="X420" s="140"/>
      <c r="Y420" s="140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141"/>
      <c r="AO420" s="141"/>
      <c r="AP420" s="141"/>
      <c r="AQ420" s="141"/>
      <c r="AR420" s="141"/>
      <c r="AS420" s="141"/>
      <c r="AT420" s="141"/>
      <c r="AU420" s="141"/>
      <c r="AV420" s="141"/>
      <c r="AW420" s="141"/>
      <c r="AX420" s="141"/>
      <c r="AY420" s="141"/>
      <c r="AZ420" s="141"/>
      <c r="BA420" s="141"/>
      <c r="BB420" s="141"/>
      <c r="BC420" s="141"/>
      <c r="BD420" s="141"/>
      <c r="BE420" s="141"/>
      <c r="BF420" s="141"/>
      <c r="BG420" s="141"/>
      <c r="BH420" s="141"/>
      <c r="BI420" s="141"/>
      <c r="BJ420" s="141"/>
      <c r="BK420" s="141"/>
      <c r="BL420" s="141"/>
      <c r="BM420" s="141"/>
      <c r="BN420" s="141"/>
      <c r="BO420" s="141"/>
      <c r="BP420" s="141"/>
      <c r="BQ420" s="141"/>
      <c r="BR420" s="141"/>
      <c r="BS420" s="141"/>
      <c r="BT420" s="141"/>
      <c r="BU420" s="141"/>
      <c r="BV420" s="141"/>
      <c r="BW420" s="141"/>
      <c r="BX420" s="141"/>
      <c r="BY420" s="141"/>
      <c r="BZ420" s="141"/>
      <c r="CA420" s="141"/>
      <c r="CB420" s="141"/>
      <c r="CC420" s="141"/>
      <c r="CD420" s="141"/>
      <c r="CE420" s="141"/>
      <c r="CF420" s="141"/>
      <c r="CG420" s="141"/>
      <c r="CH420" s="141"/>
      <c r="CI420" s="141"/>
      <c r="CJ420" s="141"/>
      <c r="CK420" s="141"/>
      <c r="CL420" s="141"/>
      <c r="CM420" s="141"/>
      <c r="CN420" s="141"/>
      <c r="CO420" s="141"/>
      <c r="CP420" s="141"/>
      <c r="CQ420" s="141"/>
      <c r="CR420" s="141"/>
      <c r="CS420" s="141"/>
      <c r="CT420" s="141"/>
      <c r="CU420" s="141"/>
      <c r="CV420" s="141"/>
      <c r="CW420" s="141"/>
      <c r="CX420" s="141"/>
      <c r="CY420" s="141"/>
      <c r="CZ420" s="141"/>
      <c r="DA420" s="141"/>
      <c r="DB420" s="141"/>
      <c r="DC420" s="141"/>
      <c r="DD420" s="141"/>
      <c r="DE420" s="141"/>
      <c r="DF420" s="141"/>
      <c r="DG420" s="141"/>
      <c r="DH420" s="141"/>
      <c r="DI420" s="141"/>
      <c r="DJ420" s="141"/>
      <c r="DK420" s="141"/>
      <c r="DL420" s="141"/>
      <c r="DM420" s="141"/>
      <c r="DN420" s="141"/>
      <c r="DO420" s="141"/>
      <c r="DP420" s="141"/>
      <c r="DQ420" s="141"/>
      <c r="DR420" s="141"/>
      <c r="DS420" s="141"/>
      <c r="DT420" s="141"/>
      <c r="DU420" s="141"/>
      <c r="DV420" s="141"/>
      <c r="DW420" s="141"/>
      <c r="DX420" s="141"/>
      <c r="DY420" s="141"/>
      <c r="DZ420" s="141"/>
      <c r="EA420" s="141"/>
      <c r="EB420" s="141"/>
      <c r="EC420" s="141"/>
      <c r="ED420" s="141"/>
      <c r="EE420" s="141"/>
      <c r="EF420" s="141"/>
      <c r="EG420" s="141"/>
      <c r="EH420" s="141"/>
      <c r="EI420" s="141"/>
      <c r="EJ420" s="141"/>
      <c r="EK420" s="141"/>
      <c r="EL420" s="141"/>
      <c r="EM420" s="141"/>
      <c r="EN420" s="141"/>
      <c r="EO420" s="141"/>
      <c r="EP420" s="141"/>
      <c r="EQ420" s="141"/>
      <c r="ER420" s="141"/>
      <c r="ES420" s="141"/>
      <c r="ET420" s="141"/>
      <c r="EU420" s="141"/>
      <c r="EV420" s="141"/>
      <c r="EW420" s="141"/>
      <c r="EX420" s="141"/>
      <c r="EY420" s="141"/>
      <c r="EZ420" s="141"/>
      <c r="FA420" s="141"/>
      <c r="FB420" s="141"/>
      <c r="FC420" s="141"/>
      <c r="FD420" s="141"/>
      <c r="FE420" s="141"/>
      <c r="FF420" s="141"/>
      <c r="FG420" s="141"/>
      <c r="FH420" s="141"/>
      <c r="FI420" s="141"/>
      <c r="FJ420" s="141"/>
      <c r="FK420" s="141"/>
      <c r="FL420" s="141"/>
      <c r="FM420" s="141"/>
      <c r="FN420" s="141"/>
      <c r="FO420" s="141"/>
      <c r="FP420" s="141"/>
      <c r="FQ420" s="141"/>
      <c r="FR420" s="141"/>
      <c r="FS420" s="141"/>
      <c r="FT420" s="141"/>
      <c r="FU420" s="141"/>
      <c r="FV420" s="141"/>
      <c r="FW420" s="141"/>
      <c r="FX420" s="141"/>
      <c r="FY420" s="141"/>
      <c r="FZ420" s="141"/>
      <c r="GA420" s="141"/>
      <c r="GB420" s="141"/>
      <c r="GC420" s="141"/>
      <c r="GD420" s="141"/>
      <c r="GE420" s="141"/>
      <c r="GF420" s="141"/>
      <c r="GG420" s="141"/>
      <c r="GH420" s="141"/>
      <c r="GI420" s="141"/>
      <c r="GJ420" s="141"/>
      <c r="GK420" s="141"/>
      <c r="GL420" s="141"/>
      <c r="GM420" s="141"/>
      <c r="GN420" s="141"/>
      <c r="GO420" s="141"/>
      <c r="GP420" s="141"/>
      <c r="GQ420" s="141"/>
      <c r="GR420" s="141"/>
      <c r="GS420" s="141"/>
      <c r="GT420" s="141"/>
      <c r="GU420" s="141"/>
      <c r="GV420" s="141"/>
      <c r="GW420" s="141"/>
      <c r="GX420" s="141"/>
      <c r="GY420" s="141"/>
      <c r="GZ420" s="141"/>
      <c r="HA420" s="141"/>
      <c r="HB420" s="141"/>
      <c r="HC420" s="141"/>
      <c r="HD420" s="141"/>
      <c r="HE420" s="141"/>
      <c r="HF420" s="141"/>
      <c r="HG420" s="141"/>
      <c r="HH420" s="141"/>
      <c r="HI420" s="141"/>
      <c r="HJ420" s="141"/>
      <c r="HK420" s="141"/>
      <c r="HL420" s="141"/>
      <c r="HM420" s="141"/>
      <c r="HN420" s="141"/>
      <c r="HO420" s="141"/>
      <c r="HP420" s="141"/>
      <c r="HQ420" s="141"/>
      <c r="HR420" s="141"/>
      <c r="HS420" s="141"/>
      <c r="HT420" s="141"/>
      <c r="HU420" s="141"/>
      <c r="HV420" s="141"/>
      <c r="HW420" s="141"/>
      <c r="HX420" s="141"/>
      <c r="HY420" s="141"/>
      <c r="HZ420" s="141"/>
      <c r="IA420" s="141"/>
      <c r="IB420" s="141"/>
      <c r="IC420" s="141"/>
      <c r="ID420" s="141"/>
      <c r="IE420" s="141"/>
      <c r="IF420" s="141"/>
      <c r="IG420" s="141"/>
      <c r="IH420" s="141"/>
      <c r="II420" s="141"/>
      <c r="IJ420" s="141"/>
      <c r="IK420" s="141"/>
      <c r="IL420" s="141"/>
      <c r="IM420" s="141"/>
      <c r="IN420" s="141"/>
      <c r="IO420" s="141"/>
      <c r="IP420" s="141"/>
      <c r="IQ420" s="141"/>
      <c r="IR420" s="141"/>
      <c r="IS420" s="141"/>
      <c r="IT420" s="141"/>
      <c r="IU420" s="141"/>
      <c r="IV420" s="141"/>
      <c r="IW420" s="141"/>
      <c r="IX420" s="141"/>
      <c r="IY420" s="141"/>
      <c r="IZ420" s="141"/>
      <c r="JA420" s="141"/>
      <c r="JB420" s="141"/>
      <c r="JC420" s="141"/>
      <c r="JD420" s="141"/>
      <c r="JE420" s="141"/>
      <c r="JF420" s="141"/>
      <c r="JG420" s="141"/>
      <c r="JH420" s="141"/>
      <c r="JI420" s="141"/>
      <c r="JJ420" s="141"/>
      <c r="JK420" s="141"/>
      <c r="JL420" s="141"/>
      <c r="JM420" s="141"/>
      <c r="JN420" s="141"/>
      <c r="JO420" s="141"/>
      <c r="JP420" s="141"/>
      <c r="JQ420" s="141"/>
      <c r="JR420" s="141"/>
      <c r="JS420" s="141"/>
      <c r="JT420" s="141"/>
      <c r="JU420" s="141"/>
      <c r="JV420" s="141"/>
      <c r="JW420" s="141"/>
      <c r="JX420" s="141"/>
      <c r="JY420" s="141"/>
      <c r="JZ420" s="141"/>
      <c r="KA420" s="141"/>
      <c r="KB420" s="141"/>
      <c r="KC420" s="141"/>
      <c r="KD420" s="141"/>
      <c r="KE420" s="141"/>
      <c r="KF420" s="141"/>
      <c r="KG420" s="141"/>
      <c r="KH420" s="141"/>
      <c r="KI420" s="141"/>
      <c r="KJ420" s="141"/>
      <c r="KK420" s="141"/>
      <c r="KL420" s="141"/>
      <c r="KM420" s="141"/>
      <c r="KN420" s="141"/>
      <c r="KO420" s="141"/>
      <c r="KP420" s="141"/>
      <c r="KQ420" s="141"/>
      <c r="KR420" s="141"/>
      <c r="KS420" s="141"/>
      <c r="KT420" s="141"/>
      <c r="KU420" s="141"/>
      <c r="KV420" s="141"/>
      <c r="KW420" s="141"/>
      <c r="KX420" s="141"/>
      <c r="KY420" s="141"/>
      <c r="KZ420" s="141"/>
      <c r="LA420" s="141"/>
      <c r="LB420" s="141"/>
      <c r="LC420" s="141"/>
      <c r="LD420" s="141"/>
      <c r="LE420" s="141"/>
      <c r="LF420" s="141"/>
      <c r="LG420" s="141"/>
      <c r="LH420" s="141"/>
      <c r="LI420" s="141"/>
      <c r="LJ420" s="141"/>
      <c r="LK420" s="141"/>
      <c r="LL420" s="141"/>
      <c r="LM420" s="141"/>
      <c r="LN420" s="141"/>
      <c r="LO420" s="141"/>
      <c r="LP420" s="141"/>
      <c r="LQ420" s="141"/>
      <c r="LR420" s="141"/>
      <c r="LS420" s="141"/>
      <c r="LT420" s="141"/>
      <c r="LU420" s="141"/>
      <c r="LV420" s="141"/>
      <c r="LW420" s="141"/>
      <c r="LX420" s="141"/>
      <c r="LY420" s="141"/>
      <c r="LZ420" s="141"/>
      <c r="MA420" s="141"/>
      <c r="MB420" s="141"/>
      <c r="MC420" s="141"/>
      <c r="MD420" s="141"/>
      <c r="ME420" s="141"/>
      <c r="MF420" s="141"/>
      <c r="MG420" s="141"/>
      <c r="MH420" s="141"/>
      <c r="MI420" s="141"/>
      <c r="MJ420" s="141"/>
      <c r="MK420" s="141"/>
      <c r="ML420" s="141"/>
      <c r="MM420" s="141"/>
      <c r="MN420" s="141"/>
      <c r="MO420" s="141"/>
      <c r="MP420" s="141"/>
      <c r="MQ420" s="141"/>
      <c r="MR420" s="141"/>
      <c r="MS420" s="141"/>
      <c r="MT420" s="141"/>
      <c r="MU420" s="141"/>
      <c r="MV420" s="141"/>
      <c r="MW420" s="141"/>
      <c r="MX420" s="141"/>
      <c r="MY420" s="141"/>
      <c r="MZ420" s="141"/>
      <c r="NA420" s="141"/>
      <c r="NB420" s="141"/>
      <c r="NC420" s="141"/>
      <c r="ND420" s="141"/>
      <c r="NE420" s="141"/>
      <c r="NF420" s="141"/>
      <c r="NG420" s="141"/>
      <c r="NH420" s="141"/>
      <c r="NI420" s="141"/>
      <c r="NJ420" s="141"/>
      <c r="NK420" s="141"/>
      <c r="NL420" s="141"/>
      <c r="NM420" s="141"/>
      <c r="NN420" s="141"/>
      <c r="NO420" s="141"/>
      <c r="NP420" s="141"/>
      <c r="NQ420" s="141"/>
      <c r="NR420" s="141"/>
      <c r="NS420" s="141"/>
      <c r="NT420" s="141"/>
      <c r="NU420" s="141"/>
      <c r="NV420" s="141"/>
      <c r="NW420" s="141"/>
      <c r="NX420" s="141"/>
      <c r="NY420" s="141"/>
      <c r="NZ420" s="141"/>
      <c r="OA420" s="141"/>
      <c r="OB420" s="141"/>
      <c r="OC420" s="141"/>
      <c r="OD420" s="141"/>
      <c r="OE420" s="141"/>
      <c r="OF420" s="141"/>
      <c r="OG420" s="141"/>
      <c r="OH420" s="141"/>
      <c r="OI420" s="141"/>
      <c r="OJ420" s="141"/>
      <c r="OK420" s="141"/>
      <c r="OL420" s="141"/>
      <c r="OM420" s="141"/>
      <c r="ON420" s="141"/>
      <c r="OO420" s="141"/>
      <c r="OP420" s="141"/>
      <c r="OQ420" s="141"/>
      <c r="OR420" s="141"/>
      <c r="OS420" s="141"/>
      <c r="OT420" s="141"/>
      <c r="OU420" s="141"/>
      <c r="OV420" s="141"/>
      <c r="OW420" s="141"/>
      <c r="OX420" s="141"/>
      <c r="OY420" s="141"/>
      <c r="OZ420" s="141"/>
      <c r="PA420" s="141"/>
      <c r="PB420" s="141"/>
      <c r="PC420" s="141"/>
      <c r="PD420" s="141"/>
      <c r="PE420" s="141"/>
      <c r="PF420" s="141"/>
      <c r="PG420" s="141"/>
      <c r="PH420" s="141"/>
      <c r="PI420" s="141"/>
      <c r="PJ420" s="141"/>
      <c r="PK420" s="141"/>
      <c r="PL420" s="141"/>
      <c r="PM420" s="141"/>
      <c r="PN420" s="141"/>
      <c r="PO420" s="141"/>
      <c r="PP420" s="141"/>
      <c r="PQ420" s="141"/>
      <c r="PR420" s="141"/>
      <c r="PS420" s="141"/>
      <c r="PT420" s="141"/>
      <c r="PU420" s="141"/>
      <c r="PV420" s="141"/>
      <c r="PW420" s="141"/>
      <c r="PX420" s="141"/>
      <c r="PY420" s="141"/>
      <c r="PZ420" s="141"/>
      <c r="QA420" s="141"/>
      <c r="QB420" s="141"/>
      <c r="QC420" s="141"/>
      <c r="QD420" s="141"/>
      <c r="QE420" s="141"/>
      <c r="QF420" s="141"/>
      <c r="QG420" s="141"/>
      <c r="QH420" s="141"/>
      <c r="QI420" s="141"/>
      <c r="QJ420" s="141"/>
      <c r="QK420" s="141"/>
      <c r="QL420" s="141"/>
      <c r="QM420" s="141"/>
      <c r="QN420" s="141"/>
      <c r="QO420" s="141"/>
      <c r="QP420" s="141"/>
      <c r="QQ420" s="141"/>
      <c r="QR420" s="141"/>
      <c r="QS420" s="141"/>
      <c r="QT420" s="141"/>
      <c r="QU420" s="141"/>
      <c r="QV420" s="141"/>
      <c r="QW420" s="141"/>
      <c r="QX420" s="141"/>
      <c r="QY420" s="141"/>
      <c r="QZ420" s="141"/>
      <c r="RA420" s="141"/>
      <c r="RB420" s="141"/>
      <c r="RC420" s="141"/>
      <c r="RD420" s="141"/>
      <c r="RE420" s="141"/>
      <c r="RF420" s="141"/>
      <c r="RG420" s="141"/>
      <c r="RH420" s="141"/>
      <c r="RI420" s="141"/>
      <c r="RJ420" s="141"/>
      <c r="RK420" s="141"/>
      <c r="RL420" s="141"/>
      <c r="RM420" s="141"/>
      <c r="RN420" s="141"/>
      <c r="RO420" s="141"/>
      <c r="RP420" s="141"/>
      <c r="RQ420" s="141"/>
      <c r="RR420" s="141"/>
      <c r="RS420" s="141"/>
      <c r="RT420" s="141"/>
      <c r="RU420" s="141"/>
      <c r="RV420" s="141"/>
      <c r="RW420" s="141"/>
      <c r="RX420" s="141"/>
      <c r="RY420" s="141"/>
      <c r="RZ420" s="141"/>
      <c r="SA420" s="141"/>
      <c r="SB420" s="141"/>
      <c r="SC420" s="141"/>
      <c r="SD420" s="141"/>
      <c r="SE420" s="141"/>
      <c r="SF420" s="141"/>
      <c r="SG420" s="141"/>
      <c r="SH420" s="141"/>
      <c r="SI420" s="141"/>
      <c r="SJ420" s="141"/>
      <c r="SK420" s="141"/>
      <c r="SL420" s="141"/>
      <c r="SM420" s="141"/>
      <c r="SN420" s="141"/>
      <c r="SO420" s="141"/>
      <c r="SP420" s="141"/>
      <c r="SQ420" s="141"/>
      <c r="SR420" s="141"/>
      <c r="SS420" s="141"/>
      <c r="ST420" s="141"/>
      <c r="SU420" s="141"/>
      <c r="SV420" s="141"/>
      <c r="SW420" s="141"/>
      <c r="SX420" s="141"/>
      <c r="SY420" s="141"/>
      <c r="SZ420" s="141"/>
      <c r="TA420" s="141"/>
      <c r="TB420" s="141"/>
      <c r="TC420" s="141"/>
      <c r="TD420" s="141"/>
      <c r="TE420" s="141"/>
      <c r="TF420" s="141"/>
      <c r="TG420" s="141"/>
      <c r="TH420" s="141"/>
      <c r="TI420" s="141"/>
      <c r="TJ420" s="141"/>
      <c r="TK420" s="141"/>
      <c r="TL420" s="141"/>
      <c r="TM420" s="141"/>
      <c r="TN420" s="141"/>
      <c r="TO420" s="141"/>
      <c r="TP420" s="141"/>
      <c r="TQ420" s="141"/>
      <c r="TR420" s="141"/>
      <c r="TS420" s="141"/>
      <c r="TT420" s="141"/>
      <c r="TU420" s="141"/>
      <c r="TV420" s="141"/>
      <c r="TW420" s="141"/>
      <c r="TX420" s="141"/>
      <c r="TY420" s="141"/>
      <c r="TZ420" s="141"/>
      <c r="UA420" s="141"/>
      <c r="UB420" s="141"/>
      <c r="UC420" s="141"/>
      <c r="UD420" s="141"/>
      <c r="UE420" s="141"/>
      <c r="UF420" s="141"/>
      <c r="UG420" s="141"/>
      <c r="UH420" s="141"/>
      <c r="UI420" s="141"/>
      <c r="UJ420" s="141"/>
      <c r="UK420" s="141"/>
      <c r="UL420" s="141"/>
      <c r="UM420" s="141"/>
      <c r="UN420" s="141"/>
      <c r="UO420" s="141"/>
      <c r="UP420" s="141"/>
      <c r="UQ420" s="141"/>
      <c r="UR420" s="141"/>
      <c r="US420" s="141"/>
      <c r="UT420" s="141"/>
      <c r="UU420" s="141"/>
      <c r="UV420" s="141"/>
      <c r="UW420" s="141"/>
      <c r="UX420" s="141"/>
      <c r="UY420" s="141"/>
      <c r="UZ420" s="141"/>
      <c r="VA420" s="141"/>
      <c r="VB420" s="141"/>
      <c r="VC420" s="141"/>
      <c r="VD420" s="141"/>
      <c r="VE420" s="141"/>
      <c r="VF420" s="141"/>
      <c r="VG420" s="141"/>
      <c r="VH420" s="141"/>
      <c r="VI420" s="141"/>
      <c r="VJ420" s="141"/>
      <c r="VK420" s="141"/>
      <c r="VL420" s="141"/>
      <c r="VM420" s="141"/>
      <c r="VN420" s="141"/>
      <c r="VO420" s="141"/>
      <c r="VP420" s="141"/>
      <c r="VQ420" s="141"/>
      <c r="VR420" s="141"/>
      <c r="VS420" s="141"/>
      <c r="VT420" s="141"/>
      <c r="VU420" s="141"/>
      <c r="VV420" s="141"/>
      <c r="VW420" s="141"/>
      <c r="VX420" s="141"/>
      <c r="VY420" s="141"/>
      <c r="VZ420" s="141"/>
      <c r="WA420" s="141"/>
      <c r="WB420" s="141"/>
      <c r="WC420" s="141"/>
      <c r="WD420" s="141"/>
      <c r="WE420" s="141"/>
      <c r="WF420" s="141"/>
      <c r="WG420" s="141"/>
      <c r="WH420" s="141"/>
      <c r="WI420" s="141"/>
      <c r="WJ420" s="141"/>
      <c r="WK420" s="141"/>
      <c r="WL420" s="141"/>
      <c r="WM420" s="141"/>
      <c r="WN420" s="141"/>
      <c r="WO420" s="141"/>
      <c r="WP420" s="141"/>
      <c r="WQ420" s="141"/>
      <c r="WR420" s="141"/>
      <c r="WS420" s="141"/>
      <c r="WT420" s="141"/>
      <c r="WU420" s="141"/>
      <c r="WV420" s="141"/>
      <c r="WW420" s="141"/>
      <c r="WX420" s="141"/>
      <c r="WY420" s="141"/>
      <c r="WZ420" s="141"/>
      <c r="XA420" s="141"/>
      <c r="XB420" s="141"/>
      <c r="XC420" s="141"/>
      <c r="XD420" s="141"/>
      <c r="XE420" s="141"/>
      <c r="XF420" s="141"/>
      <c r="XG420" s="141"/>
      <c r="XH420" s="141"/>
      <c r="XI420" s="141"/>
      <c r="XJ420" s="141"/>
      <c r="XK420" s="141"/>
      <c r="XL420" s="141"/>
      <c r="XM420" s="141"/>
      <c r="XN420" s="141"/>
      <c r="XO420" s="141"/>
      <c r="XP420" s="141"/>
      <c r="XQ420" s="141"/>
      <c r="XR420" s="141"/>
      <c r="XS420" s="141"/>
      <c r="XT420" s="141"/>
      <c r="XU420" s="141"/>
      <c r="XV420" s="141"/>
      <c r="XW420" s="141"/>
      <c r="XX420" s="141"/>
      <c r="XY420" s="141"/>
      <c r="XZ420" s="141"/>
      <c r="YA420" s="141"/>
      <c r="YB420" s="141"/>
      <c r="YC420" s="141"/>
      <c r="YD420" s="141"/>
      <c r="YE420" s="141"/>
      <c r="YF420" s="141"/>
      <c r="YG420" s="141"/>
      <c r="YH420" s="141"/>
      <c r="YI420" s="141"/>
      <c r="YJ420" s="141"/>
      <c r="YK420" s="141"/>
      <c r="YL420" s="141"/>
      <c r="YM420" s="141"/>
      <c r="YN420" s="141"/>
      <c r="YO420" s="141"/>
      <c r="YP420" s="141"/>
      <c r="YQ420" s="141"/>
      <c r="YR420" s="141"/>
      <c r="YS420" s="141"/>
      <c r="YT420" s="141"/>
      <c r="YU420" s="141"/>
      <c r="YV420" s="141"/>
      <c r="YW420" s="141"/>
      <c r="YX420" s="141"/>
      <c r="YY420" s="141"/>
      <c r="YZ420" s="141"/>
      <c r="ZA420" s="141"/>
      <c r="ZB420" s="141"/>
      <c r="ZC420" s="141"/>
      <c r="ZD420" s="141"/>
      <c r="ZE420" s="141"/>
      <c r="ZF420" s="141"/>
      <c r="ZG420" s="141"/>
      <c r="ZH420" s="141"/>
      <c r="ZI420" s="141"/>
      <c r="ZJ420" s="141"/>
      <c r="ZK420" s="141"/>
      <c r="ZL420" s="141"/>
      <c r="ZM420" s="141"/>
      <c r="ZN420" s="141"/>
      <c r="ZO420" s="141"/>
      <c r="ZP420" s="141"/>
      <c r="ZQ420" s="141"/>
      <c r="ZR420" s="141"/>
      <c r="ZS420" s="141"/>
      <c r="ZT420" s="141"/>
      <c r="ZU420" s="141"/>
      <c r="ZV420" s="141"/>
      <c r="ZW420" s="141"/>
      <c r="ZX420" s="141"/>
      <c r="ZY420" s="141"/>
      <c r="ZZ420" s="141"/>
      <c r="AAA420" s="141"/>
      <c r="AAB420" s="141"/>
      <c r="AAC420" s="141"/>
      <c r="AAD420" s="141"/>
      <c r="AAE420" s="141"/>
      <c r="AAF420" s="141"/>
      <c r="AAG420" s="141"/>
      <c r="AAH420" s="141"/>
      <c r="AAI420" s="141"/>
      <c r="AAJ420" s="141"/>
      <c r="AAK420" s="141"/>
      <c r="AAL420" s="141"/>
      <c r="AAM420" s="141"/>
      <c r="AAN420" s="141"/>
      <c r="AAO420" s="141"/>
      <c r="AAP420" s="141"/>
      <c r="AAQ420" s="141"/>
      <c r="AAR420" s="141"/>
      <c r="AAS420" s="141"/>
      <c r="AAT420" s="141"/>
      <c r="AAU420" s="141"/>
      <c r="AAV420" s="141"/>
      <c r="AAW420" s="141"/>
      <c r="AAX420" s="141"/>
      <c r="AAY420" s="141"/>
      <c r="AAZ420" s="141"/>
      <c r="ABA420" s="141"/>
      <c r="ABB420" s="141"/>
      <c r="ABC420" s="141"/>
      <c r="ABD420" s="141"/>
      <c r="ABE420" s="141"/>
      <c r="ABF420" s="141"/>
      <c r="ABG420" s="141"/>
      <c r="ABH420" s="141"/>
      <c r="ABI420" s="141"/>
      <c r="ABJ420" s="141"/>
      <c r="ABK420" s="141"/>
      <c r="ABL420" s="141"/>
      <c r="ABM420" s="141"/>
      <c r="ABN420" s="141"/>
      <c r="ABO420" s="141"/>
      <c r="ABP420" s="141"/>
      <c r="ABQ420" s="141"/>
      <c r="ABR420" s="141"/>
      <c r="ABS420" s="141"/>
      <c r="ABT420" s="141"/>
      <c r="ABU420" s="141"/>
      <c r="ABV420" s="141"/>
      <c r="ABW420" s="141"/>
      <c r="ABX420" s="141"/>
      <c r="ABY420" s="141"/>
      <c r="ABZ420" s="141"/>
      <c r="ACA420" s="141"/>
      <c r="ACB420" s="141"/>
      <c r="ACC420" s="141"/>
      <c r="ACD420" s="141"/>
      <c r="ACE420" s="141"/>
      <c r="ACF420" s="141"/>
      <c r="ACG420" s="141"/>
      <c r="ACH420" s="141"/>
      <c r="ACI420" s="141"/>
      <c r="ACJ420" s="141"/>
      <c r="ACK420" s="141"/>
      <c r="ACL420" s="141"/>
      <c r="ACM420" s="141"/>
      <c r="ACN420" s="141"/>
      <c r="ACO420" s="141"/>
      <c r="ACP420" s="141"/>
      <c r="ACQ420" s="141"/>
      <c r="ACR420" s="141"/>
      <c r="ACS420" s="141"/>
      <c r="ACT420" s="141"/>
      <c r="ACU420" s="141"/>
      <c r="ACV420" s="141"/>
      <c r="ACW420" s="141"/>
      <c r="ACX420" s="141"/>
      <c r="ACY420" s="141"/>
      <c r="ACZ420" s="141"/>
      <c r="ADA420" s="141"/>
      <c r="ADB420" s="141"/>
      <c r="ADC420" s="141"/>
      <c r="ADD420" s="141"/>
      <c r="ADE420" s="141"/>
      <c r="ADF420" s="141"/>
      <c r="ADG420" s="141"/>
      <c r="ADH420" s="141"/>
      <c r="ADI420" s="141"/>
      <c r="ADJ420" s="141"/>
      <c r="ADK420" s="141"/>
      <c r="ADL420" s="141"/>
      <c r="ADM420" s="141"/>
      <c r="ADN420" s="141"/>
      <c r="ADO420" s="141"/>
      <c r="ADP420" s="141"/>
      <c r="ADQ420" s="141"/>
      <c r="ADR420" s="141"/>
      <c r="ADS420" s="141"/>
      <c r="ADT420" s="141"/>
      <c r="ADU420" s="141"/>
      <c r="ADV420" s="141"/>
      <c r="ADW420" s="141"/>
      <c r="ADX420" s="141"/>
      <c r="ADY420" s="141"/>
      <c r="ADZ420" s="141"/>
      <c r="AEA420" s="141"/>
      <c r="AEB420" s="141"/>
      <c r="AEC420" s="141"/>
      <c r="AED420" s="141"/>
      <c r="AEE420" s="141"/>
      <c r="AEF420" s="141"/>
      <c r="AEG420" s="141"/>
      <c r="AEH420" s="141"/>
      <c r="AEI420" s="141"/>
      <c r="AEJ420" s="141"/>
      <c r="AEK420" s="141"/>
      <c r="AEL420" s="141"/>
      <c r="AEM420" s="141"/>
      <c r="AEN420" s="141"/>
      <c r="AEO420" s="141"/>
      <c r="AEP420" s="141"/>
      <c r="AEQ420" s="141"/>
      <c r="AER420" s="141"/>
      <c r="AES420" s="141"/>
      <c r="AET420" s="141"/>
      <c r="AEU420" s="141"/>
      <c r="AEV420" s="141"/>
      <c r="AEW420" s="141"/>
      <c r="AEX420" s="141"/>
      <c r="AEY420" s="141"/>
      <c r="AEZ420" s="141"/>
      <c r="AFA420" s="141"/>
      <c r="AFB420" s="141"/>
      <c r="AFC420" s="141"/>
      <c r="AFD420" s="141"/>
      <c r="AFE420" s="141"/>
      <c r="AFF420" s="141"/>
      <c r="AFG420" s="141"/>
      <c r="AFH420" s="141"/>
      <c r="AFI420" s="141"/>
      <c r="AFJ420" s="141"/>
      <c r="AFK420" s="141"/>
      <c r="AFL420" s="141"/>
      <c r="AFM420" s="141"/>
      <c r="AFN420" s="141"/>
      <c r="AFO420" s="141"/>
      <c r="AFP420" s="141"/>
      <c r="AFQ420" s="141"/>
      <c r="AFR420" s="141"/>
      <c r="AFS420" s="141"/>
      <c r="AFT420" s="141"/>
      <c r="AFU420" s="141"/>
      <c r="AFV420" s="141"/>
      <c r="AFW420" s="141"/>
      <c r="AFX420" s="141"/>
      <c r="AFY420" s="141"/>
      <c r="AFZ420" s="141"/>
      <c r="AGA420" s="141"/>
      <c r="AGB420" s="141"/>
      <c r="AGC420" s="141"/>
      <c r="AGD420" s="141"/>
      <c r="AGE420" s="141"/>
      <c r="AGF420" s="141"/>
      <c r="AGG420" s="141"/>
      <c r="AGH420" s="141"/>
      <c r="AGI420" s="141"/>
      <c r="AGJ420" s="141"/>
      <c r="AGK420" s="141"/>
      <c r="AGL420" s="141"/>
      <c r="AGM420" s="141"/>
      <c r="AGN420" s="141"/>
      <c r="AGO420" s="141"/>
      <c r="AGP420" s="141"/>
      <c r="AGQ420" s="141"/>
      <c r="AGR420" s="141"/>
      <c r="AGS420" s="141"/>
      <c r="AGT420" s="141"/>
      <c r="AGU420" s="141"/>
      <c r="AGV420" s="141"/>
      <c r="AGW420" s="141"/>
      <c r="AGX420" s="141"/>
      <c r="AGY420" s="141"/>
      <c r="AGZ420" s="141"/>
      <c r="AHA420" s="141"/>
      <c r="AHB420" s="141"/>
      <c r="AHC420" s="141"/>
      <c r="AHD420" s="141"/>
      <c r="AHE420" s="141"/>
      <c r="AHF420" s="141"/>
      <c r="AHG420" s="141"/>
      <c r="AHH420" s="141"/>
      <c r="AHI420" s="141"/>
      <c r="AHJ420" s="141"/>
      <c r="AHK420" s="141"/>
      <c r="AHL420" s="141"/>
      <c r="AHM420" s="141"/>
      <c r="AHN420" s="141"/>
      <c r="AHO420" s="141"/>
      <c r="AHP420" s="141"/>
      <c r="AHQ420" s="141"/>
      <c r="AHR420" s="141"/>
      <c r="AHS420" s="141"/>
      <c r="AHT420" s="141"/>
      <c r="AHU420" s="141"/>
      <c r="AHV420" s="141"/>
      <c r="AHW420" s="141"/>
      <c r="AHX420" s="141"/>
      <c r="AHY420" s="141"/>
      <c r="AHZ420" s="141"/>
      <c r="AIA420" s="141"/>
      <c r="AIB420" s="141"/>
      <c r="AIC420" s="141"/>
      <c r="AID420" s="141"/>
      <c r="AIE420" s="141"/>
      <c r="AIF420" s="141"/>
      <c r="AIG420" s="141"/>
      <c r="AIH420" s="141"/>
      <c r="AII420" s="141"/>
      <c r="AIJ420" s="141"/>
      <c r="AIK420" s="141"/>
      <c r="AIL420" s="141"/>
      <c r="AIM420" s="141"/>
      <c r="AIN420" s="141"/>
      <c r="AIO420" s="141"/>
      <c r="AIP420" s="141"/>
      <c r="AIQ420" s="141"/>
      <c r="AIR420" s="141"/>
      <c r="AIS420" s="141"/>
      <c r="AIT420" s="141"/>
      <c r="AIU420" s="141"/>
      <c r="AIV420" s="141"/>
      <c r="AIW420" s="141"/>
      <c r="AIX420" s="141"/>
      <c r="AIY420" s="141"/>
      <c r="AIZ420" s="141"/>
      <c r="AJA420" s="141"/>
      <c r="AJB420" s="141"/>
      <c r="AJC420" s="141"/>
      <c r="AJD420" s="141"/>
      <c r="AJE420" s="141"/>
      <c r="AJF420" s="141"/>
      <c r="AJG420" s="141"/>
      <c r="AJH420" s="141"/>
      <c r="AJI420" s="141"/>
      <c r="AJJ420" s="141"/>
      <c r="AJK420" s="141"/>
      <c r="AJL420" s="141"/>
      <c r="AJM420" s="141"/>
      <c r="AJN420" s="141"/>
      <c r="AJO420" s="141"/>
      <c r="AJP420" s="141"/>
      <c r="AJQ420" s="141"/>
      <c r="AJR420" s="141"/>
      <c r="AJS420" s="141"/>
      <c r="AJT420" s="141"/>
      <c r="AJU420" s="141"/>
      <c r="AJV420" s="141"/>
      <c r="AJW420" s="141"/>
      <c r="AJX420" s="141"/>
      <c r="AJY420" s="141"/>
      <c r="AJZ420" s="141"/>
      <c r="AKA420" s="141"/>
      <c r="AKB420" s="141"/>
      <c r="AKC420" s="141"/>
      <c r="AKD420" s="141"/>
      <c r="AKE420" s="141"/>
      <c r="AKF420" s="141"/>
      <c r="AKG420" s="141"/>
      <c r="AKH420" s="141"/>
      <c r="AKI420" s="141"/>
      <c r="AKJ420" s="141"/>
      <c r="AKK420" s="141"/>
      <c r="AKL420" s="141"/>
      <c r="AKM420" s="141"/>
      <c r="AKN420" s="141"/>
      <c r="AKO420" s="141"/>
      <c r="AKP420" s="141"/>
      <c r="AKQ420" s="141"/>
      <c r="AKR420" s="141"/>
      <c r="AKS420" s="141"/>
      <c r="AKT420" s="141"/>
      <c r="AKU420" s="141"/>
      <c r="AKV420" s="141"/>
      <c r="AKW420" s="141"/>
      <c r="AKX420" s="141"/>
      <c r="AKY420" s="141"/>
      <c r="AKZ420" s="141"/>
      <c r="ALA420" s="141"/>
      <c r="ALB420" s="141"/>
      <c r="ALC420" s="141"/>
      <c r="ALD420" s="141"/>
      <c r="ALE420" s="141"/>
      <c r="ALF420" s="141"/>
      <c r="ALG420" s="141"/>
      <c r="ALH420" s="141"/>
      <c r="ALI420" s="141"/>
      <c r="ALJ420" s="141"/>
      <c r="ALK420" s="141"/>
      <c r="ALL420" s="141"/>
      <c r="ALM420" s="141"/>
      <c r="ALN420" s="141"/>
      <c r="ALO420" s="141"/>
      <c r="ALP420" s="141"/>
      <c r="ALQ420" s="141"/>
      <c r="ALR420" s="141"/>
      <c r="ALS420" s="141"/>
      <c r="ALT420" s="141"/>
      <c r="ALU420" s="141"/>
      <c r="ALV420" s="141"/>
      <c r="ALW420" s="141"/>
      <c r="ALX420" s="141"/>
      <c r="ALY420" s="141"/>
      <c r="ALZ420" s="141"/>
      <c r="AMA420" s="141"/>
      <c r="AMB420" s="141"/>
      <c r="AMC420" s="141"/>
      <c r="AMD420" s="141"/>
      <c r="AME420" s="141"/>
      <c r="AMF420" s="141"/>
      <c r="AMG420" s="141"/>
      <c r="AMH420" s="141"/>
      <c r="AMI420" s="141"/>
      <c r="AMJ420" s="141"/>
      <c r="AMK420" s="141"/>
      <c r="AML420" s="141"/>
      <c r="AMM420" s="141"/>
      <c r="AMN420" s="141"/>
      <c r="AMO420" s="141"/>
      <c r="AMP420" s="141"/>
      <c r="AMQ420" s="141"/>
      <c r="AMR420" s="141"/>
      <c r="AMS420" s="141"/>
      <c r="AMT420" s="141"/>
      <c r="AMU420" s="141"/>
      <c r="AMV420" s="141"/>
      <c r="AMW420" s="141"/>
      <c r="AMX420" s="141"/>
      <c r="AMY420" s="141"/>
      <c r="AMZ420" s="141"/>
      <c r="ANA420" s="141"/>
      <c r="ANB420" s="141"/>
      <c r="ANC420" s="141"/>
      <c r="AND420" s="141"/>
      <c r="ANE420" s="141"/>
      <c r="ANF420" s="141"/>
      <c r="ANG420" s="141"/>
      <c r="ANH420" s="141"/>
      <c r="ANI420" s="141"/>
      <c r="ANJ420" s="141"/>
      <c r="ANK420" s="141"/>
      <c r="ANL420" s="141"/>
      <c r="ANM420" s="141"/>
      <c r="ANN420" s="141"/>
      <c r="ANO420" s="141"/>
      <c r="ANP420" s="141"/>
      <c r="ANQ420" s="141"/>
      <c r="ANR420" s="141"/>
      <c r="ANS420" s="141"/>
      <c r="ANT420" s="141"/>
      <c r="ANU420" s="141"/>
      <c r="ANV420" s="141"/>
      <c r="ANW420" s="141"/>
      <c r="ANX420" s="141"/>
      <c r="ANY420" s="141"/>
      <c r="ANZ420" s="141"/>
      <c r="AOA420" s="141"/>
      <c r="AOB420" s="141"/>
      <c r="AOC420" s="141"/>
      <c r="AOD420" s="141"/>
      <c r="AOE420" s="141"/>
      <c r="AOF420" s="141"/>
      <c r="AOG420" s="141"/>
      <c r="AOH420" s="141"/>
      <c r="AOI420" s="141"/>
      <c r="AOJ420" s="141"/>
      <c r="AOK420" s="141"/>
      <c r="AOL420" s="141"/>
      <c r="AOM420" s="141"/>
      <c r="AON420" s="141"/>
      <c r="AOO420" s="141"/>
      <c r="AOP420" s="141"/>
      <c r="AOQ420" s="141"/>
      <c r="AOR420" s="141"/>
      <c r="AOS420" s="141"/>
      <c r="AOT420" s="141"/>
      <c r="AOU420" s="141"/>
      <c r="AOV420" s="141"/>
      <c r="AOW420" s="141"/>
      <c r="AOX420" s="141"/>
      <c r="AOY420" s="141"/>
      <c r="AOZ420" s="141"/>
      <c r="APA420" s="141"/>
      <c r="APB420" s="141"/>
      <c r="APC420" s="141"/>
      <c r="APD420" s="141"/>
      <c r="APE420" s="141"/>
      <c r="APF420" s="141"/>
      <c r="APG420" s="141"/>
      <c r="APH420" s="141"/>
      <c r="API420" s="141"/>
      <c r="APJ420" s="141"/>
      <c r="APK420" s="141"/>
      <c r="APL420" s="141"/>
      <c r="APM420" s="141"/>
      <c r="APN420" s="141"/>
      <c r="APO420" s="141"/>
      <c r="APP420" s="141"/>
      <c r="APQ420" s="141"/>
      <c r="APR420" s="141"/>
      <c r="APS420" s="141"/>
      <c r="APT420" s="141"/>
      <c r="APU420" s="141"/>
      <c r="APV420" s="141"/>
      <c r="APW420" s="141"/>
      <c r="APX420" s="141"/>
      <c r="APY420" s="141"/>
      <c r="APZ420" s="141"/>
      <c r="AQA420" s="141"/>
      <c r="AQB420" s="141"/>
      <c r="AQC420" s="141"/>
      <c r="AQD420" s="141"/>
      <c r="AQE420" s="141"/>
      <c r="AQF420" s="141"/>
      <c r="AQG420" s="141"/>
      <c r="AQH420" s="141"/>
      <c r="AQI420" s="141"/>
      <c r="AQJ420" s="141"/>
      <c r="AQK420" s="141"/>
      <c r="AQL420" s="141"/>
      <c r="AQM420" s="141"/>
      <c r="AQN420" s="141"/>
      <c r="AQO420" s="141"/>
      <c r="AQP420" s="141"/>
      <c r="AQQ420" s="141"/>
      <c r="AQR420" s="141"/>
      <c r="AQS420" s="141"/>
      <c r="AQT420" s="141"/>
      <c r="AQU420" s="141"/>
      <c r="AQV420" s="141"/>
      <c r="AQW420" s="141"/>
      <c r="AQX420" s="141"/>
      <c r="AQY420" s="141"/>
      <c r="AQZ420" s="141"/>
      <c r="ARA420" s="141"/>
      <c r="ARB420" s="141"/>
      <c r="ARC420" s="141"/>
      <c r="ARD420" s="141"/>
      <c r="ARE420" s="141"/>
      <c r="ARF420" s="141"/>
      <c r="ARG420" s="141"/>
      <c r="ARH420" s="141"/>
      <c r="ARI420" s="141"/>
      <c r="ARJ420" s="141"/>
      <c r="ARK420" s="141"/>
      <c r="ARL420" s="141"/>
      <c r="ARM420" s="141"/>
      <c r="ARN420" s="141"/>
      <c r="ARO420" s="141"/>
      <c r="ARP420" s="141"/>
      <c r="ARQ420" s="141"/>
      <c r="ARR420" s="141"/>
      <c r="ARS420" s="141"/>
      <c r="ART420" s="141"/>
      <c r="ARU420" s="141"/>
      <c r="ARV420" s="141"/>
      <c r="ARW420" s="141"/>
      <c r="ARX420" s="141"/>
      <c r="ARY420" s="141"/>
      <c r="ARZ420" s="141"/>
      <c r="ASA420" s="141"/>
      <c r="ASB420" s="141"/>
      <c r="ASC420" s="141"/>
      <c r="ASD420" s="141"/>
      <c r="ASE420" s="141"/>
      <c r="ASF420" s="141"/>
      <c r="ASG420" s="141"/>
      <c r="ASH420" s="141"/>
      <c r="ASI420" s="141"/>
      <c r="ASJ420" s="141"/>
      <c r="ASK420" s="141"/>
      <c r="ASL420" s="141"/>
      <c r="ASM420" s="141"/>
      <c r="ASN420" s="141"/>
      <c r="ASO420" s="141"/>
      <c r="ASP420" s="141"/>
      <c r="ASQ420" s="141"/>
      <c r="ASR420" s="141"/>
      <c r="ASS420" s="141"/>
      <c r="AST420" s="141"/>
      <c r="ASU420" s="141"/>
      <c r="ASV420" s="141"/>
      <c r="ASW420" s="141"/>
      <c r="ASX420" s="141"/>
      <c r="ASY420" s="141"/>
      <c r="ASZ420" s="141"/>
      <c r="ATA420" s="141"/>
      <c r="ATB420" s="141"/>
      <c r="ATC420" s="141"/>
      <c r="ATD420" s="141"/>
      <c r="ATE420" s="141"/>
      <c r="ATF420" s="141"/>
      <c r="ATG420" s="141"/>
      <c r="ATH420" s="141"/>
      <c r="ATI420" s="141"/>
      <c r="ATJ420" s="141"/>
      <c r="ATK420" s="141"/>
      <c r="ATL420" s="141"/>
      <c r="ATM420" s="141"/>
      <c r="ATN420" s="141"/>
      <c r="ATO420" s="141"/>
      <c r="ATP420" s="141"/>
      <c r="ATQ420" s="141"/>
      <c r="ATR420" s="141"/>
      <c r="ATS420" s="141"/>
      <c r="ATT420" s="141"/>
      <c r="ATU420" s="141"/>
      <c r="ATV420" s="141"/>
      <c r="ATW420" s="141"/>
      <c r="ATX420" s="141"/>
      <c r="ATY420" s="141"/>
      <c r="ATZ420" s="141"/>
      <c r="AUA420" s="141"/>
      <c r="AUB420" s="141"/>
      <c r="AUC420" s="141"/>
      <c r="AUD420" s="141"/>
      <c r="AUE420" s="141"/>
      <c r="AUF420" s="141"/>
      <c r="AUG420" s="141"/>
      <c r="AUH420" s="141"/>
      <c r="AUI420" s="141"/>
      <c r="AUJ420" s="141"/>
      <c r="AUK420" s="141"/>
      <c r="AUL420" s="141"/>
      <c r="AUM420" s="141"/>
      <c r="AUN420" s="141"/>
      <c r="AUO420" s="141"/>
      <c r="AUP420" s="141"/>
      <c r="AUQ420" s="141"/>
      <c r="AUR420" s="141"/>
      <c r="AUS420" s="141"/>
      <c r="AUT420" s="141"/>
      <c r="AUU420" s="141"/>
      <c r="AUV420" s="141"/>
      <c r="AUW420" s="141"/>
      <c r="AUX420" s="141"/>
      <c r="AUY420" s="141"/>
      <c r="AUZ420" s="141"/>
      <c r="AVA420" s="141"/>
      <c r="AVB420" s="141"/>
      <c r="AVC420" s="141"/>
      <c r="AVD420" s="141"/>
      <c r="AVE420" s="141"/>
      <c r="AVF420" s="141"/>
      <c r="AVG420" s="141"/>
      <c r="AVH420" s="141"/>
      <c r="AVI420" s="141"/>
      <c r="AVJ420" s="141"/>
      <c r="AVK420" s="141"/>
      <c r="AVL420" s="141"/>
      <c r="AVM420" s="141"/>
      <c r="AVN420" s="141"/>
      <c r="AVO420" s="141"/>
      <c r="AVP420" s="141"/>
      <c r="AVQ420" s="141"/>
      <c r="AVR420" s="141"/>
      <c r="AVS420" s="141"/>
      <c r="AVT420" s="141"/>
      <c r="AVU420" s="141"/>
      <c r="AVV420" s="141"/>
      <c r="AVW420" s="141"/>
      <c r="AVX420" s="141"/>
      <c r="AVY420" s="141"/>
      <c r="AVZ420" s="141"/>
      <c r="AWA420" s="141"/>
      <c r="AWB420" s="141"/>
      <c r="AWC420" s="141"/>
      <c r="AWD420" s="141"/>
      <c r="AWE420" s="141"/>
      <c r="AWF420" s="141"/>
      <c r="AWG420" s="141"/>
      <c r="AWH420" s="141"/>
      <c r="AWI420" s="141"/>
      <c r="AWJ420" s="141"/>
      <c r="AWK420" s="141"/>
      <c r="AWL420" s="141"/>
      <c r="AWM420" s="141"/>
      <c r="AWN420" s="141"/>
      <c r="AWO420" s="141"/>
      <c r="AWP420" s="141"/>
      <c r="AWQ420" s="141"/>
      <c r="AWR420" s="141"/>
      <c r="AWS420" s="141"/>
      <c r="AWT420" s="141"/>
      <c r="AWU420" s="141"/>
      <c r="AWV420" s="141"/>
      <c r="AWW420" s="141"/>
      <c r="AWX420" s="141"/>
      <c r="AWY420" s="141"/>
      <c r="AWZ420" s="141"/>
      <c r="AXA420" s="141"/>
      <c r="AXB420" s="141"/>
      <c r="AXC420" s="141"/>
      <c r="AXD420" s="141"/>
      <c r="AXE420" s="141"/>
      <c r="AXF420" s="141"/>
      <c r="AXG420" s="141"/>
      <c r="AXH420" s="141"/>
      <c r="AXI420" s="141"/>
      <c r="AXJ420" s="141"/>
      <c r="AXK420" s="141"/>
      <c r="AXL420" s="141"/>
      <c r="AXM420" s="141"/>
      <c r="AXN420" s="141"/>
      <c r="AXO420" s="141"/>
      <c r="AXP420" s="141"/>
      <c r="AXQ420" s="141"/>
      <c r="AXR420" s="141"/>
      <c r="AXS420" s="141"/>
      <c r="AXT420" s="141"/>
      <c r="AXU420" s="141"/>
      <c r="AXV420" s="141"/>
      <c r="AXW420" s="141"/>
      <c r="AXX420" s="141"/>
      <c r="AXY420" s="141"/>
      <c r="AXZ420" s="141"/>
      <c r="AYA420" s="141"/>
      <c r="AYB420" s="141"/>
      <c r="AYC420" s="141"/>
      <c r="AYD420" s="141"/>
      <c r="AYE420" s="141"/>
      <c r="AYF420" s="141"/>
      <c r="AYG420" s="141"/>
      <c r="AYH420" s="141"/>
      <c r="AYI420" s="141"/>
      <c r="AYJ420" s="141"/>
      <c r="AYK420" s="141"/>
      <c r="AYL420" s="141"/>
      <c r="AYM420" s="141"/>
      <c r="AYN420" s="141"/>
      <c r="AYO420" s="141"/>
      <c r="AYP420" s="141"/>
      <c r="AYQ420" s="141"/>
      <c r="AYR420" s="141"/>
      <c r="AYS420" s="141"/>
      <c r="AYT420" s="141"/>
      <c r="AYU420" s="141"/>
      <c r="AYV420" s="141"/>
      <c r="AYW420" s="141"/>
      <c r="AYX420" s="141"/>
      <c r="AYY420" s="141"/>
      <c r="AYZ420" s="141"/>
      <c r="AZA420" s="141"/>
      <c r="AZB420" s="141"/>
      <c r="AZC420" s="141"/>
      <c r="AZD420" s="141"/>
      <c r="AZE420" s="141"/>
      <c r="AZF420" s="141"/>
      <c r="AZG420" s="141"/>
      <c r="AZH420" s="141"/>
      <c r="AZI420" s="141"/>
      <c r="AZJ420" s="141"/>
      <c r="AZK420" s="141"/>
      <c r="AZL420" s="141"/>
      <c r="AZM420" s="141"/>
      <c r="AZN420" s="141"/>
      <c r="AZO420" s="141"/>
      <c r="AZP420" s="141"/>
      <c r="AZQ420" s="141"/>
      <c r="AZR420" s="141"/>
      <c r="AZS420" s="141"/>
      <c r="AZT420" s="141"/>
      <c r="AZU420" s="141"/>
      <c r="AZV420" s="141"/>
      <c r="AZW420" s="141"/>
      <c r="AZX420" s="141"/>
      <c r="AZY420" s="141"/>
      <c r="AZZ420" s="141"/>
      <c r="BAA420" s="141"/>
      <c r="BAB420" s="141"/>
      <c r="BAC420" s="141"/>
      <c r="BAD420" s="141"/>
      <c r="BAE420" s="141"/>
      <c r="BAF420" s="141"/>
      <c r="BAG420" s="141"/>
      <c r="BAH420" s="141"/>
      <c r="BAI420" s="141"/>
      <c r="BAJ420" s="141"/>
      <c r="BAK420" s="141"/>
      <c r="BAL420" s="141"/>
      <c r="BAM420" s="141"/>
      <c r="BAN420" s="141"/>
      <c r="BAO420" s="141"/>
      <c r="BAP420" s="141"/>
      <c r="BAQ420" s="141"/>
      <c r="BAR420" s="141"/>
      <c r="BAS420" s="141"/>
      <c r="BAT420" s="141"/>
      <c r="BAU420" s="141"/>
      <c r="BAV420" s="141"/>
      <c r="BAW420" s="141"/>
      <c r="BAX420" s="141"/>
      <c r="BAY420" s="141"/>
      <c r="BAZ420" s="141"/>
      <c r="BBA420" s="141"/>
      <c r="BBB420" s="141"/>
      <c r="BBC420" s="141"/>
      <c r="BBD420" s="141"/>
      <c r="BBE420" s="141"/>
      <c r="BBF420" s="141"/>
      <c r="BBG420" s="141"/>
      <c r="BBH420" s="141"/>
      <c r="BBI420" s="141"/>
      <c r="BBJ420" s="141"/>
      <c r="BBK420" s="141"/>
      <c r="BBL420" s="141"/>
      <c r="BBM420" s="141"/>
      <c r="BBN420" s="141"/>
      <c r="BBO420" s="141"/>
      <c r="BBP420" s="141"/>
      <c r="BBQ420" s="141"/>
      <c r="BBR420" s="141"/>
      <c r="BBS420" s="141"/>
      <c r="BBT420" s="141"/>
      <c r="BBU420" s="141"/>
      <c r="BBV420" s="141"/>
      <c r="BBW420" s="141"/>
      <c r="BBX420" s="141"/>
      <c r="BBY420" s="141"/>
      <c r="BBZ420" s="141"/>
      <c r="BCA420" s="141"/>
      <c r="BCB420" s="141"/>
      <c r="BCC420" s="141"/>
      <c r="BCD420" s="141"/>
      <c r="BCE420" s="141"/>
      <c r="BCF420" s="141"/>
      <c r="BCG420" s="141"/>
      <c r="BCH420" s="141"/>
      <c r="BCI420" s="141"/>
      <c r="BCJ420" s="141"/>
      <c r="BCK420" s="141"/>
      <c r="BCL420" s="141"/>
      <c r="BCM420" s="141"/>
      <c r="BCN420" s="141"/>
      <c r="BCO420" s="141"/>
      <c r="BCP420" s="141"/>
      <c r="BCQ420" s="141"/>
      <c r="BCR420" s="141"/>
      <c r="BCS420" s="141"/>
      <c r="BCT420" s="141"/>
      <c r="BCU420" s="141"/>
      <c r="BCV420" s="141"/>
      <c r="BCW420" s="141"/>
      <c r="BCX420" s="141"/>
      <c r="BCY420" s="141"/>
      <c r="BCZ420" s="141"/>
      <c r="BDA420" s="141"/>
      <c r="BDB420" s="141"/>
      <c r="BDC420" s="141"/>
      <c r="BDD420" s="141"/>
      <c r="BDE420" s="141"/>
      <c r="BDF420" s="141"/>
      <c r="BDG420" s="141"/>
      <c r="BDH420" s="141"/>
      <c r="BDI420" s="141"/>
      <c r="BDJ420" s="141"/>
      <c r="BDK420" s="141"/>
      <c r="BDL420" s="141"/>
      <c r="BDM420" s="141"/>
      <c r="BDN420" s="141"/>
      <c r="BDO420" s="141"/>
      <c r="BDP420" s="141"/>
      <c r="BDQ420" s="141"/>
      <c r="BDR420" s="141"/>
      <c r="BDS420" s="141"/>
      <c r="BDT420" s="141"/>
      <c r="BDU420" s="141"/>
      <c r="BDV420" s="141"/>
      <c r="BDW420" s="141"/>
      <c r="BDX420" s="141"/>
      <c r="BDY420" s="141"/>
      <c r="BDZ420" s="141"/>
      <c r="BEA420" s="141"/>
      <c r="BEB420" s="141"/>
      <c r="BEC420" s="141"/>
      <c r="BED420" s="141"/>
      <c r="BEE420" s="141"/>
      <c r="BEF420" s="141"/>
      <c r="BEG420" s="141"/>
      <c r="BEH420" s="141"/>
      <c r="BEI420" s="141"/>
      <c r="BEJ420" s="141"/>
      <c r="BEK420" s="141"/>
      <c r="BEL420" s="141"/>
      <c r="BEM420" s="141"/>
      <c r="BEN420" s="141"/>
      <c r="BEO420" s="141"/>
      <c r="BEP420" s="141"/>
      <c r="BEQ420" s="141"/>
      <c r="BER420" s="141"/>
      <c r="BES420" s="141"/>
      <c r="BET420" s="141"/>
      <c r="BEU420" s="141"/>
      <c r="BEV420" s="141"/>
      <c r="BEW420" s="141"/>
      <c r="BEX420" s="141"/>
      <c r="BEY420" s="141"/>
      <c r="BEZ420" s="141"/>
      <c r="BFA420" s="141"/>
      <c r="BFB420" s="141"/>
      <c r="BFC420" s="141"/>
      <c r="BFD420" s="141"/>
      <c r="BFE420" s="141"/>
      <c r="BFF420" s="141"/>
      <c r="BFG420" s="141"/>
      <c r="BFH420" s="141"/>
      <c r="BFI420" s="141"/>
      <c r="BFJ420" s="141"/>
      <c r="BFK420" s="141"/>
      <c r="BFL420" s="141"/>
      <c r="BFM420" s="141"/>
      <c r="BFN420" s="141"/>
      <c r="BFO420" s="141"/>
      <c r="BFP420" s="141"/>
      <c r="BFQ420" s="141"/>
      <c r="BFR420" s="141"/>
      <c r="BFS420" s="141"/>
      <c r="BFT420" s="141"/>
      <c r="BFU420" s="141"/>
      <c r="BFV420" s="141"/>
      <c r="BFW420" s="141"/>
      <c r="BFX420" s="141"/>
      <c r="BFY420" s="141"/>
      <c r="BFZ420" s="141"/>
      <c r="BGA420" s="141"/>
      <c r="BGB420" s="141"/>
      <c r="BGC420" s="141"/>
      <c r="BGD420" s="141"/>
      <c r="BGE420" s="141"/>
      <c r="BGF420" s="141"/>
      <c r="BGG420" s="141"/>
      <c r="BGH420" s="141"/>
      <c r="BGI420" s="141"/>
      <c r="BGJ420" s="141"/>
      <c r="BGK420" s="141"/>
      <c r="BGL420" s="141"/>
      <c r="BGM420" s="141"/>
      <c r="BGN420" s="141"/>
      <c r="BGO420" s="141"/>
      <c r="BGP420" s="141"/>
      <c r="BGQ420" s="141"/>
      <c r="BGR420" s="141"/>
      <c r="BGS420" s="141"/>
      <c r="BGT420" s="141"/>
      <c r="BGU420" s="141"/>
      <c r="BGV420" s="141"/>
      <c r="BGW420" s="141"/>
      <c r="BGX420" s="141"/>
      <c r="BGY420" s="141"/>
      <c r="BGZ420" s="141"/>
      <c r="BHA420" s="141"/>
      <c r="BHB420" s="141"/>
      <c r="BHC420" s="141"/>
      <c r="BHD420" s="141"/>
      <c r="BHE420" s="141"/>
      <c r="BHF420" s="141"/>
      <c r="BHG420" s="141"/>
      <c r="BHH420" s="141"/>
      <c r="BHI420" s="141"/>
      <c r="BHJ420" s="141"/>
      <c r="BHK420" s="141"/>
      <c r="BHL420" s="141"/>
      <c r="BHM420" s="141"/>
      <c r="BHN420" s="141"/>
      <c r="BHO420" s="141"/>
      <c r="BHP420" s="141"/>
      <c r="BHQ420" s="141"/>
      <c r="BHR420" s="141"/>
      <c r="BHS420" s="141"/>
      <c r="BHT420" s="141"/>
      <c r="BHU420" s="141"/>
      <c r="BHV420" s="141"/>
      <c r="BHW420" s="141"/>
      <c r="BHX420" s="141"/>
      <c r="BHY420" s="141"/>
      <c r="BHZ420" s="141"/>
      <c r="BIA420" s="141"/>
      <c r="BIB420" s="141"/>
      <c r="BIC420" s="141"/>
      <c r="BID420" s="141"/>
      <c r="BIE420" s="141"/>
      <c r="BIF420" s="141"/>
      <c r="BIG420" s="141"/>
      <c r="BIH420" s="141"/>
      <c r="BII420" s="141"/>
      <c r="BIJ420" s="141"/>
      <c r="BIK420" s="141"/>
      <c r="BIL420" s="141"/>
      <c r="BIM420" s="141"/>
      <c r="BIN420" s="141"/>
      <c r="BIO420" s="141"/>
      <c r="BIP420" s="141"/>
      <c r="BIQ420" s="141"/>
      <c r="BIR420" s="141"/>
      <c r="BIS420" s="141"/>
      <c r="BIT420" s="141"/>
      <c r="BIU420" s="141"/>
      <c r="BIV420" s="141"/>
      <c r="BIW420" s="141"/>
      <c r="BIX420" s="141"/>
      <c r="BIY420" s="141"/>
      <c r="BIZ420" s="141"/>
      <c r="BJA420" s="141"/>
      <c r="BJB420" s="141"/>
      <c r="BJC420" s="141"/>
      <c r="BJD420" s="141"/>
      <c r="BJE420" s="141"/>
      <c r="BJF420" s="141"/>
      <c r="BJG420" s="141"/>
      <c r="BJH420" s="141"/>
      <c r="BJI420" s="141"/>
      <c r="BJJ420" s="141"/>
      <c r="BJK420" s="141"/>
      <c r="BJL420" s="141"/>
      <c r="BJM420" s="141"/>
      <c r="BJN420" s="141"/>
      <c r="BJO420" s="141"/>
      <c r="BJP420" s="141"/>
      <c r="BJQ420" s="141"/>
      <c r="BJR420" s="141"/>
      <c r="BJS420" s="141"/>
      <c r="BJT420" s="141"/>
      <c r="BJU420" s="141"/>
      <c r="BJV420" s="141"/>
      <c r="BJW420" s="141"/>
      <c r="BJX420" s="141"/>
      <c r="BJY420" s="141"/>
      <c r="BJZ420" s="141"/>
      <c r="BKA420" s="141"/>
      <c r="BKB420" s="141"/>
      <c r="BKC420" s="141"/>
      <c r="BKD420" s="141"/>
      <c r="BKE420" s="141"/>
      <c r="BKF420" s="141"/>
      <c r="BKG420" s="141"/>
      <c r="BKH420" s="141"/>
      <c r="BKI420" s="141"/>
      <c r="BKJ420" s="141"/>
      <c r="BKK420" s="141"/>
      <c r="BKL420" s="141"/>
      <c r="BKM420" s="141"/>
      <c r="BKN420" s="141"/>
      <c r="BKO420" s="141"/>
      <c r="BKP420" s="141"/>
      <c r="BKQ420" s="141"/>
      <c r="BKR420" s="141"/>
      <c r="BKS420" s="141"/>
      <c r="BKT420" s="141"/>
      <c r="BKU420" s="141"/>
      <c r="BKV420" s="141"/>
      <c r="BKW420" s="141"/>
      <c r="BKX420" s="141"/>
      <c r="BKY420" s="141"/>
      <c r="BKZ420" s="141"/>
      <c r="BLA420" s="141"/>
      <c r="BLB420" s="141"/>
      <c r="BLC420" s="141"/>
      <c r="BLD420" s="141"/>
      <c r="BLE420" s="141"/>
      <c r="BLF420" s="141"/>
      <c r="BLG420" s="141"/>
      <c r="BLH420" s="141"/>
      <c r="BLI420" s="141"/>
      <c r="BLJ420" s="141"/>
      <c r="BLK420" s="141"/>
      <c r="BLL420" s="141"/>
      <c r="BLM420" s="141"/>
      <c r="BLN420" s="141"/>
      <c r="BLO420" s="141"/>
      <c r="BLP420" s="141"/>
      <c r="BLQ420" s="141"/>
      <c r="BLR420" s="141"/>
      <c r="BLS420" s="141"/>
      <c r="BLT420" s="141"/>
      <c r="BLU420" s="141"/>
      <c r="BLV420" s="141"/>
      <c r="BLW420" s="141"/>
      <c r="BLX420" s="141"/>
      <c r="BLY420" s="141"/>
      <c r="BLZ420" s="141"/>
      <c r="BMA420" s="141"/>
      <c r="BMB420" s="141"/>
      <c r="BMC420" s="141"/>
      <c r="BMD420" s="141"/>
      <c r="BME420" s="141"/>
      <c r="BMF420" s="141"/>
      <c r="BMG420" s="141"/>
      <c r="BMH420" s="141"/>
      <c r="BMI420" s="141"/>
      <c r="BMJ420" s="141"/>
      <c r="BMK420" s="141"/>
      <c r="BML420" s="141"/>
      <c r="BMM420" s="141"/>
      <c r="BMN420" s="141"/>
      <c r="BMO420" s="141"/>
      <c r="BMP420" s="141"/>
      <c r="BMQ420" s="141"/>
      <c r="BMR420" s="141"/>
      <c r="BMS420" s="141"/>
      <c r="BMT420" s="141"/>
      <c r="BMU420" s="141"/>
      <c r="BMV420" s="141"/>
      <c r="BMW420" s="141"/>
      <c r="BMX420" s="141"/>
      <c r="BMY420" s="141"/>
      <c r="BMZ420" s="141"/>
      <c r="BNA420" s="141"/>
      <c r="BNB420" s="141"/>
      <c r="BNC420" s="141"/>
      <c r="BND420" s="141"/>
      <c r="BNE420" s="141"/>
      <c r="BNF420" s="141"/>
      <c r="BNG420" s="141"/>
      <c r="BNH420" s="141"/>
      <c r="BNI420" s="141"/>
      <c r="BNJ420" s="141"/>
      <c r="BNK420" s="141"/>
      <c r="BNL420" s="141"/>
      <c r="BNM420" s="141"/>
      <c r="BNN420" s="141"/>
      <c r="BNO420" s="141"/>
      <c r="BNP420" s="141"/>
      <c r="BNQ420" s="141"/>
      <c r="BNR420" s="141"/>
      <c r="BNS420" s="141"/>
      <c r="BNT420" s="141"/>
      <c r="BNU420" s="141"/>
      <c r="BNV420" s="141"/>
      <c r="BNW420" s="141"/>
      <c r="BNX420" s="141"/>
      <c r="BNY420" s="141"/>
      <c r="BNZ420" s="141"/>
      <c r="BOA420" s="141"/>
      <c r="BOB420" s="141"/>
      <c r="BOC420" s="141"/>
      <c r="BOD420" s="141"/>
      <c r="BOE420" s="141"/>
      <c r="BOF420" s="141"/>
      <c r="BOG420" s="141"/>
      <c r="BOH420" s="141"/>
      <c r="BOI420" s="141"/>
      <c r="BOJ420" s="141"/>
      <c r="BOK420" s="141"/>
      <c r="BOL420" s="141"/>
      <c r="BOM420" s="141"/>
      <c r="BON420" s="141"/>
      <c r="BOO420" s="141"/>
      <c r="BOP420" s="141"/>
      <c r="BOQ420" s="141"/>
      <c r="BOR420" s="141"/>
      <c r="BOS420" s="141"/>
      <c r="BOT420" s="141"/>
      <c r="BOU420" s="141"/>
      <c r="BOV420" s="141"/>
      <c r="BOW420" s="141"/>
      <c r="BOX420" s="141"/>
      <c r="BOY420" s="141"/>
      <c r="BOZ420" s="141"/>
      <c r="BPA420" s="141"/>
      <c r="BPB420" s="141"/>
      <c r="BPC420" s="141"/>
      <c r="BPD420" s="141"/>
      <c r="BPE420" s="141"/>
      <c r="BPF420" s="141"/>
      <c r="BPG420" s="141"/>
      <c r="BPH420" s="141"/>
      <c r="BPI420" s="141"/>
      <c r="BPJ420" s="141"/>
      <c r="BPK420" s="141"/>
      <c r="BPL420" s="141"/>
      <c r="BPM420" s="141"/>
      <c r="BPN420" s="141"/>
      <c r="BPO420" s="141"/>
      <c r="BPP420" s="141"/>
      <c r="BPQ420" s="141"/>
      <c r="BPR420" s="141"/>
      <c r="BPS420" s="141"/>
      <c r="BPT420" s="141"/>
      <c r="BPU420" s="141"/>
      <c r="BPV420" s="141"/>
      <c r="BPW420" s="141"/>
      <c r="BPX420" s="141"/>
      <c r="BPY420" s="141"/>
      <c r="BPZ420" s="141"/>
      <c r="BQA420" s="141"/>
      <c r="BQB420" s="141"/>
      <c r="BQC420" s="141"/>
      <c r="BQD420" s="141"/>
      <c r="BQE420" s="141"/>
      <c r="BQF420" s="141"/>
      <c r="BQG420" s="141"/>
      <c r="BQH420" s="141"/>
      <c r="BQI420" s="141"/>
      <c r="BQJ420" s="141"/>
      <c r="BQK420" s="141"/>
      <c r="BQL420" s="141"/>
      <c r="BQM420" s="141"/>
      <c r="BQN420" s="141"/>
      <c r="BQO420" s="141"/>
      <c r="BQP420" s="141"/>
      <c r="BQQ420" s="141"/>
      <c r="BQR420" s="141"/>
      <c r="BQS420" s="141"/>
      <c r="BQT420" s="141"/>
      <c r="BQU420" s="141"/>
      <c r="BQV420" s="141"/>
      <c r="BQW420" s="141"/>
      <c r="BQX420" s="141"/>
      <c r="BQY420" s="141"/>
      <c r="BQZ420" s="141"/>
      <c r="BRA420" s="141"/>
      <c r="BRB420" s="141"/>
      <c r="BRC420" s="141"/>
      <c r="BRD420" s="141"/>
      <c r="BRE420" s="141"/>
      <c r="BRF420" s="141"/>
      <c r="BRG420" s="141"/>
      <c r="BRH420" s="141"/>
      <c r="BRI420" s="141"/>
      <c r="BRJ420" s="141"/>
      <c r="BRK420" s="141"/>
      <c r="BRL420" s="141"/>
      <c r="BRM420" s="141"/>
      <c r="BRN420" s="141"/>
      <c r="BRO420" s="141"/>
      <c r="BRP420" s="141"/>
      <c r="BRQ420" s="141"/>
      <c r="BRR420" s="141"/>
      <c r="BRS420" s="141"/>
      <c r="BRT420" s="141"/>
      <c r="BRU420" s="141"/>
      <c r="BRV420" s="141"/>
      <c r="BRW420" s="141"/>
      <c r="BRX420" s="141"/>
      <c r="BRY420" s="141"/>
      <c r="BRZ420" s="141"/>
      <c r="BSA420" s="141"/>
      <c r="BSB420" s="141"/>
      <c r="BSC420" s="141"/>
      <c r="BSD420" s="141"/>
      <c r="BSE420" s="141"/>
      <c r="BSF420" s="141"/>
      <c r="BSG420" s="141"/>
      <c r="BSH420" s="141"/>
      <c r="BSI420" s="141"/>
      <c r="BSJ420" s="141"/>
      <c r="BSK420" s="141"/>
      <c r="BSL420" s="141"/>
      <c r="BSM420" s="141"/>
      <c r="BSN420" s="141"/>
      <c r="BSO420" s="141"/>
      <c r="BSP420" s="141"/>
      <c r="BSQ420" s="141"/>
      <c r="BSR420" s="141"/>
      <c r="BSS420" s="141"/>
      <c r="BST420" s="141"/>
      <c r="BSU420" s="141"/>
      <c r="BSV420" s="141"/>
      <c r="BSW420" s="141"/>
      <c r="BSX420" s="141"/>
      <c r="BSY420" s="141"/>
      <c r="BSZ420" s="141"/>
      <c r="BTA420" s="141"/>
      <c r="BTB420" s="141"/>
      <c r="BTC420" s="141"/>
      <c r="BTD420" s="141"/>
      <c r="BTE420" s="141"/>
      <c r="BTF420" s="141"/>
      <c r="BTG420" s="141"/>
      <c r="BTH420" s="141"/>
      <c r="BTI420" s="141"/>
      <c r="BTJ420" s="141"/>
      <c r="BTK420" s="141"/>
      <c r="BTL420" s="141"/>
      <c r="BTM420" s="141"/>
      <c r="BTN420" s="141"/>
      <c r="BTO420" s="141"/>
      <c r="BTP420" s="141"/>
      <c r="BTQ420" s="141"/>
      <c r="BTR420" s="141"/>
      <c r="BTS420" s="141"/>
      <c r="BTT420" s="141"/>
      <c r="BTU420" s="141"/>
      <c r="BTV420" s="141"/>
      <c r="BTW420" s="141"/>
      <c r="BTX420" s="141"/>
      <c r="BTY420" s="141"/>
      <c r="BTZ420" s="141"/>
      <c r="BUA420" s="141"/>
      <c r="BUB420" s="141"/>
      <c r="BUC420" s="141"/>
      <c r="BUD420" s="141"/>
      <c r="BUE420" s="141"/>
      <c r="BUF420" s="141"/>
      <c r="BUG420" s="141"/>
      <c r="BUH420" s="141"/>
      <c r="BUI420" s="141"/>
      <c r="BUJ420" s="141"/>
      <c r="BUK420" s="141"/>
      <c r="BUL420" s="141"/>
      <c r="BUM420" s="141"/>
      <c r="BUN420" s="141"/>
      <c r="BUO420" s="141"/>
      <c r="BUP420" s="141"/>
      <c r="BUQ420" s="141"/>
      <c r="BUR420" s="141"/>
      <c r="BUS420" s="141"/>
      <c r="BUT420" s="141"/>
      <c r="BUU420" s="141"/>
      <c r="BUV420" s="141"/>
      <c r="BUW420" s="141"/>
      <c r="BUX420" s="141"/>
      <c r="BUY420" s="141"/>
      <c r="BUZ420" s="141"/>
      <c r="BVA420" s="141"/>
      <c r="BVB420" s="141"/>
      <c r="BVC420" s="141"/>
      <c r="BVD420" s="141"/>
      <c r="BVE420" s="141"/>
      <c r="BVF420" s="141"/>
      <c r="BVG420" s="141"/>
      <c r="BVH420" s="141"/>
      <c r="BVI420" s="141"/>
      <c r="BVJ420" s="141"/>
      <c r="BVK420" s="141"/>
      <c r="BVL420" s="141"/>
      <c r="BVM420" s="141"/>
      <c r="BVN420" s="141"/>
      <c r="BVO420" s="141"/>
      <c r="BVP420" s="141"/>
      <c r="BVQ420" s="141"/>
      <c r="BVR420" s="141"/>
      <c r="BVS420" s="141"/>
      <c r="BVT420" s="141"/>
      <c r="BVU420" s="141"/>
      <c r="BVV420" s="141"/>
      <c r="BVW420" s="141"/>
      <c r="BVX420" s="141"/>
      <c r="BVY420" s="141"/>
      <c r="BVZ420" s="141"/>
      <c r="BWA420" s="141"/>
      <c r="BWB420" s="141"/>
      <c r="BWC420" s="141"/>
      <c r="BWD420" s="141"/>
      <c r="BWE420" s="141"/>
      <c r="BWF420" s="141"/>
      <c r="BWG420" s="141"/>
      <c r="BWH420" s="141"/>
      <c r="BWI420" s="141"/>
      <c r="BWJ420" s="141"/>
      <c r="BWK420" s="141"/>
      <c r="BWL420" s="141"/>
      <c r="BWM420" s="141"/>
      <c r="BWN420" s="141"/>
      <c r="BWO420" s="141"/>
      <c r="BWP420" s="141"/>
      <c r="BWQ420" s="141"/>
      <c r="BWR420" s="141"/>
      <c r="BWS420" s="141"/>
      <c r="BWT420" s="141"/>
      <c r="BWU420" s="141"/>
      <c r="BWV420" s="141"/>
      <c r="BWW420" s="141"/>
      <c r="BWX420" s="141"/>
      <c r="BWY420" s="141"/>
      <c r="BWZ420" s="141"/>
      <c r="BXA420" s="141"/>
      <c r="BXB420" s="141"/>
      <c r="BXC420" s="141"/>
      <c r="BXD420" s="141"/>
      <c r="BXE420" s="141"/>
      <c r="BXF420" s="141"/>
      <c r="BXG420" s="141"/>
      <c r="BXH420" s="141"/>
      <c r="BXI420" s="141"/>
      <c r="BXJ420" s="141"/>
      <c r="BXK420" s="141"/>
      <c r="BXL420" s="141"/>
      <c r="BXM420" s="141"/>
      <c r="BXN420" s="141"/>
      <c r="BXO420" s="141"/>
      <c r="BXP420" s="141"/>
      <c r="BXQ420" s="141"/>
      <c r="BXR420" s="141"/>
      <c r="BXS420" s="141"/>
      <c r="BXT420" s="141"/>
      <c r="BXU420" s="141"/>
      <c r="BXV420" s="141"/>
      <c r="BXW420" s="141"/>
      <c r="BXX420" s="141"/>
      <c r="BXY420" s="141"/>
      <c r="BXZ420" s="141"/>
      <c r="BYA420" s="141"/>
      <c r="BYB420" s="141"/>
      <c r="BYC420" s="141"/>
      <c r="BYD420" s="141"/>
      <c r="BYE420" s="141"/>
      <c r="BYF420" s="141"/>
      <c r="BYG420" s="141"/>
      <c r="BYH420" s="141"/>
      <c r="BYI420" s="141"/>
      <c r="BYJ420" s="141"/>
      <c r="BYK420" s="141"/>
      <c r="BYL420" s="141"/>
      <c r="BYM420" s="141"/>
      <c r="BYN420" s="141"/>
      <c r="BYO420" s="141"/>
      <c r="BYP420" s="141"/>
      <c r="BYQ420" s="141"/>
      <c r="BYR420" s="141"/>
      <c r="BYS420" s="141"/>
      <c r="BYT420" s="141"/>
      <c r="BYU420" s="141"/>
      <c r="BYV420" s="141"/>
      <c r="BYW420" s="141"/>
      <c r="BYX420" s="141"/>
      <c r="BYY420" s="141"/>
      <c r="BYZ420" s="141"/>
      <c r="BZA420" s="141"/>
      <c r="BZB420" s="141"/>
      <c r="BZC420" s="141"/>
      <c r="BZD420" s="141"/>
      <c r="BZE420" s="141"/>
      <c r="BZF420" s="141"/>
      <c r="BZG420" s="141"/>
      <c r="BZH420" s="141"/>
      <c r="BZI420" s="141"/>
      <c r="BZJ420" s="141"/>
      <c r="BZK420" s="141"/>
      <c r="BZL420" s="141"/>
      <c r="BZM420" s="141"/>
      <c r="BZN420" s="141"/>
      <c r="BZO420" s="141"/>
      <c r="BZP420" s="141"/>
      <c r="BZQ420" s="141"/>
      <c r="BZR420" s="141"/>
      <c r="BZS420" s="141"/>
      <c r="BZT420" s="141"/>
      <c r="BZU420" s="141"/>
      <c r="BZV420" s="141"/>
      <c r="BZW420" s="141"/>
      <c r="BZX420" s="141"/>
      <c r="BZY420" s="141"/>
      <c r="BZZ420" s="141"/>
      <c r="CAA420" s="141"/>
      <c r="CAB420" s="141"/>
      <c r="CAC420" s="141"/>
      <c r="CAD420" s="141"/>
      <c r="CAE420" s="141"/>
      <c r="CAF420" s="141"/>
      <c r="CAG420" s="141"/>
      <c r="CAH420" s="141"/>
      <c r="CAI420" s="141"/>
      <c r="CAJ420" s="141"/>
      <c r="CAK420" s="141"/>
      <c r="CAL420" s="141"/>
      <c r="CAM420" s="141"/>
      <c r="CAN420" s="141"/>
      <c r="CAO420" s="141"/>
      <c r="CAP420" s="141"/>
      <c r="CAQ420" s="141"/>
      <c r="CAR420" s="141"/>
      <c r="CAS420" s="141"/>
      <c r="CAT420" s="141"/>
      <c r="CAU420" s="141"/>
      <c r="CAV420" s="141"/>
      <c r="CAW420" s="141"/>
      <c r="CAX420" s="141"/>
      <c r="CAY420" s="141"/>
      <c r="CAZ420" s="141"/>
      <c r="CBA420" s="141"/>
      <c r="CBB420" s="141"/>
      <c r="CBC420" s="141"/>
      <c r="CBD420" s="141"/>
      <c r="CBE420" s="141"/>
      <c r="CBF420" s="141"/>
      <c r="CBG420" s="141"/>
      <c r="CBH420" s="141"/>
      <c r="CBI420" s="141"/>
      <c r="CBJ420" s="141"/>
      <c r="CBK420" s="141"/>
      <c r="CBL420" s="141"/>
      <c r="CBM420" s="141"/>
      <c r="CBN420" s="141"/>
      <c r="CBO420" s="141"/>
      <c r="CBP420" s="141"/>
      <c r="CBQ420" s="141"/>
      <c r="CBR420" s="141"/>
      <c r="CBS420" s="141"/>
      <c r="CBT420" s="141"/>
      <c r="CBU420" s="141"/>
      <c r="CBV420" s="141"/>
      <c r="CBW420" s="141"/>
      <c r="CBX420" s="141"/>
      <c r="CBY420" s="141"/>
      <c r="CBZ420" s="141"/>
      <c r="CCA420" s="141"/>
      <c r="CCB420" s="141"/>
      <c r="CCC420" s="141"/>
      <c r="CCD420" s="141"/>
      <c r="CCE420" s="141"/>
      <c r="CCF420" s="141"/>
      <c r="CCG420" s="141"/>
      <c r="CCH420" s="141"/>
      <c r="CCI420" s="141"/>
      <c r="CCJ420" s="141"/>
      <c r="CCK420" s="141"/>
      <c r="CCL420" s="141"/>
      <c r="CCM420" s="141"/>
      <c r="CCN420" s="141"/>
      <c r="CCO420" s="141"/>
      <c r="CCP420" s="141"/>
      <c r="CCQ420" s="141"/>
      <c r="CCR420" s="141"/>
      <c r="CCS420" s="141"/>
      <c r="CCT420" s="141"/>
      <c r="CCU420" s="141"/>
      <c r="CCV420" s="141"/>
      <c r="CCW420" s="141"/>
      <c r="CCX420" s="141"/>
      <c r="CCY420" s="141"/>
      <c r="CCZ420" s="141"/>
      <c r="CDA420" s="141"/>
      <c r="CDB420" s="141"/>
      <c r="CDC420" s="141"/>
      <c r="CDD420" s="141"/>
      <c r="CDE420" s="141"/>
      <c r="CDF420" s="141"/>
      <c r="CDG420" s="141"/>
      <c r="CDH420" s="141"/>
      <c r="CDI420" s="141"/>
      <c r="CDJ420" s="141"/>
      <c r="CDK420" s="141"/>
      <c r="CDL420" s="141"/>
      <c r="CDM420" s="141"/>
      <c r="CDN420" s="141"/>
      <c r="CDO420" s="141"/>
      <c r="CDP420" s="141"/>
      <c r="CDQ420" s="141"/>
      <c r="CDR420" s="141"/>
      <c r="CDS420" s="141"/>
      <c r="CDT420" s="141"/>
      <c r="CDU420" s="141"/>
      <c r="CDV420" s="141"/>
      <c r="CDW420" s="141"/>
      <c r="CDX420" s="141"/>
      <c r="CDY420" s="141"/>
      <c r="CDZ420" s="141"/>
      <c r="CEA420" s="141"/>
      <c r="CEB420" s="141"/>
      <c r="CEC420" s="141"/>
      <c r="CED420" s="141"/>
      <c r="CEE420" s="141"/>
      <c r="CEF420" s="141"/>
      <c r="CEG420" s="141"/>
      <c r="CEH420" s="141"/>
      <c r="CEI420" s="141"/>
      <c r="CEJ420" s="141"/>
      <c r="CEK420" s="141"/>
      <c r="CEL420" s="141"/>
      <c r="CEM420" s="141"/>
      <c r="CEN420" s="141"/>
      <c r="CEO420" s="141"/>
      <c r="CEP420" s="141"/>
      <c r="CEQ420" s="141"/>
      <c r="CER420" s="141"/>
      <c r="CES420" s="141"/>
      <c r="CET420" s="141"/>
      <c r="CEU420" s="141"/>
      <c r="CEV420" s="141"/>
      <c r="CEW420" s="141"/>
      <c r="CEX420" s="141"/>
      <c r="CEY420" s="141"/>
      <c r="CEZ420" s="141"/>
      <c r="CFA420" s="141"/>
      <c r="CFB420" s="141"/>
      <c r="CFC420" s="141"/>
      <c r="CFD420" s="141"/>
      <c r="CFE420" s="141"/>
      <c r="CFF420" s="141"/>
      <c r="CFG420" s="141"/>
      <c r="CFH420" s="141"/>
      <c r="CFI420" s="141"/>
      <c r="CFJ420" s="141"/>
      <c r="CFK420" s="141"/>
      <c r="CFL420" s="141"/>
      <c r="CFM420" s="141"/>
      <c r="CFN420" s="141"/>
      <c r="CFO420" s="141"/>
      <c r="CFP420" s="141"/>
      <c r="CFQ420" s="141"/>
      <c r="CFR420" s="141"/>
      <c r="CFS420" s="141"/>
      <c r="CFT420" s="141"/>
      <c r="CFU420" s="141"/>
      <c r="CFV420" s="141"/>
      <c r="CFW420" s="141"/>
      <c r="CFX420" s="141"/>
      <c r="CFY420" s="141"/>
      <c r="CFZ420" s="141"/>
      <c r="CGA420" s="141"/>
      <c r="CGB420" s="141"/>
      <c r="CGC420" s="141"/>
      <c r="CGD420" s="141"/>
      <c r="CGE420" s="141"/>
      <c r="CGF420" s="141"/>
      <c r="CGG420" s="141"/>
      <c r="CGH420" s="141"/>
      <c r="CGI420" s="141"/>
      <c r="CGJ420" s="141"/>
      <c r="CGK420" s="141"/>
      <c r="CGL420" s="141"/>
      <c r="CGM420" s="141"/>
      <c r="CGN420" s="141"/>
      <c r="CGO420" s="141"/>
      <c r="CGP420" s="141"/>
      <c r="CGQ420" s="141"/>
      <c r="CGR420" s="141"/>
      <c r="CGS420" s="141"/>
      <c r="CGT420" s="141"/>
      <c r="CGU420" s="141"/>
      <c r="CGV420" s="141"/>
      <c r="CGW420" s="141"/>
      <c r="CGX420" s="141"/>
      <c r="CGY420" s="141"/>
      <c r="CGZ420" s="141"/>
      <c r="CHA420" s="141"/>
      <c r="CHB420" s="141"/>
      <c r="CHC420" s="141"/>
      <c r="CHD420" s="141"/>
      <c r="CHE420" s="141"/>
      <c r="CHF420" s="141"/>
      <c r="CHG420" s="141"/>
      <c r="CHH420" s="141"/>
      <c r="CHI420" s="141"/>
      <c r="CHJ420" s="141"/>
      <c r="CHK420" s="141"/>
      <c r="CHL420" s="141"/>
      <c r="CHM420" s="141"/>
      <c r="CHN420" s="141"/>
      <c r="CHO420" s="141"/>
      <c r="CHP420" s="141"/>
      <c r="CHQ420" s="141"/>
      <c r="CHR420" s="141"/>
      <c r="CHS420" s="141"/>
      <c r="CHT420" s="141"/>
      <c r="CHU420" s="141"/>
      <c r="CHV420" s="141"/>
      <c r="CHW420" s="141"/>
      <c r="CHX420" s="141"/>
      <c r="CHY420" s="141"/>
      <c r="CHZ420" s="141"/>
      <c r="CIA420" s="141"/>
      <c r="CIB420" s="141"/>
      <c r="CIC420" s="141"/>
      <c r="CID420" s="141"/>
      <c r="CIE420" s="141"/>
      <c r="CIF420" s="141"/>
      <c r="CIG420" s="141"/>
      <c r="CIH420" s="141"/>
      <c r="CII420" s="141"/>
      <c r="CIJ420" s="141"/>
      <c r="CIK420" s="141"/>
      <c r="CIL420" s="141"/>
      <c r="CIM420" s="141"/>
      <c r="CIN420" s="141"/>
      <c r="CIO420" s="141"/>
      <c r="CIP420" s="141"/>
      <c r="CIQ420" s="141"/>
      <c r="CIR420" s="141"/>
      <c r="CIS420" s="141"/>
      <c r="CIT420" s="141"/>
      <c r="CIU420" s="141"/>
      <c r="CIV420" s="141"/>
      <c r="CIW420" s="141"/>
      <c r="CIX420" s="141"/>
      <c r="CIY420" s="141"/>
      <c r="CIZ420" s="141"/>
      <c r="CJA420" s="141"/>
      <c r="CJB420" s="141"/>
      <c r="CJC420" s="141"/>
      <c r="CJD420" s="141"/>
      <c r="CJE420" s="141"/>
      <c r="CJF420" s="141"/>
      <c r="CJG420" s="141"/>
      <c r="CJH420" s="141"/>
      <c r="CJI420" s="141"/>
      <c r="CJJ420" s="141"/>
      <c r="CJK420" s="141"/>
      <c r="CJL420" s="141"/>
      <c r="CJM420" s="141"/>
      <c r="CJN420" s="141"/>
      <c r="CJO420" s="141"/>
      <c r="CJP420" s="141"/>
      <c r="CJQ420" s="141"/>
      <c r="CJR420" s="141"/>
      <c r="CJS420" s="141"/>
      <c r="CJT420" s="141"/>
      <c r="CJU420" s="141"/>
      <c r="CJV420" s="141"/>
      <c r="CJW420" s="141"/>
      <c r="CJX420" s="141"/>
      <c r="CJY420" s="141"/>
      <c r="CJZ420" s="141"/>
      <c r="CKA420" s="141"/>
      <c r="CKB420" s="141"/>
      <c r="CKC420" s="141"/>
      <c r="CKD420" s="141"/>
      <c r="CKE420" s="141"/>
      <c r="CKF420" s="141"/>
      <c r="CKG420" s="141"/>
      <c r="CKH420" s="141"/>
      <c r="CKI420" s="141"/>
      <c r="CKJ420" s="141"/>
      <c r="CKK420" s="141"/>
      <c r="CKL420" s="141"/>
      <c r="CKM420" s="141"/>
      <c r="CKN420" s="141"/>
      <c r="CKO420" s="141"/>
      <c r="CKP420" s="141"/>
      <c r="CKQ420" s="141"/>
      <c r="CKR420" s="141"/>
      <c r="CKS420" s="141"/>
      <c r="CKT420" s="141"/>
      <c r="CKU420" s="141"/>
      <c r="CKV420" s="141"/>
      <c r="CKW420" s="141"/>
      <c r="CKX420" s="141"/>
      <c r="CKY420" s="141"/>
      <c r="CKZ420" s="141"/>
      <c r="CLA420" s="141"/>
      <c r="CLB420" s="141"/>
      <c r="CLC420" s="141"/>
      <c r="CLD420" s="141"/>
      <c r="CLE420" s="141"/>
      <c r="CLF420" s="141"/>
      <c r="CLG420" s="141"/>
      <c r="CLH420" s="141"/>
      <c r="CLI420" s="141"/>
      <c r="CLJ420" s="141"/>
      <c r="CLK420" s="141"/>
      <c r="CLL420" s="141"/>
      <c r="CLM420" s="141"/>
      <c r="CLN420" s="141"/>
      <c r="CLO420" s="141"/>
      <c r="CLP420" s="141"/>
      <c r="CLQ420" s="141"/>
      <c r="CLR420" s="141"/>
      <c r="CLS420" s="141"/>
      <c r="CLT420" s="141"/>
      <c r="CLU420" s="141"/>
      <c r="CLV420" s="141"/>
      <c r="CLW420" s="141"/>
      <c r="CLX420" s="141"/>
      <c r="CLY420" s="141"/>
      <c r="CLZ420" s="141"/>
      <c r="CMA420" s="141"/>
      <c r="CMB420" s="141"/>
      <c r="CMC420" s="141"/>
      <c r="CMD420" s="141"/>
      <c r="CME420" s="141"/>
      <c r="CMF420" s="141"/>
      <c r="CMG420" s="141"/>
      <c r="CMH420" s="141"/>
      <c r="CMI420" s="141"/>
      <c r="CMJ420" s="141"/>
      <c r="CMK420" s="141"/>
      <c r="CML420" s="141"/>
      <c r="CMM420" s="141"/>
      <c r="CMN420" s="141"/>
      <c r="CMO420" s="141"/>
      <c r="CMP420" s="141"/>
      <c r="CMQ420" s="141"/>
      <c r="CMR420" s="141"/>
      <c r="CMS420" s="141"/>
      <c r="CMT420" s="141"/>
      <c r="CMU420" s="141"/>
      <c r="CMV420" s="141"/>
      <c r="CMW420" s="141"/>
      <c r="CMX420" s="141"/>
      <c r="CMY420" s="141"/>
      <c r="CMZ420" s="141"/>
      <c r="CNA420" s="141"/>
      <c r="CNB420" s="141"/>
      <c r="CNC420" s="141"/>
      <c r="CND420" s="141"/>
      <c r="CNE420" s="141"/>
      <c r="CNF420" s="141"/>
      <c r="CNG420" s="141"/>
      <c r="CNH420" s="141"/>
      <c r="CNI420" s="141"/>
      <c r="CNJ420" s="141"/>
      <c r="CNK420" s="141"/>
      <c r="CNL420" s="141"/>
      <c r="CNM420" s="141"/>
      <c r="CNN420" s="141"/>
      <c r="CNO420" s="141"/>
      <c r="CNP420" s="141"/>
      <c r="CNQ420" s="141"/>
      <c r="CNR420" s="141"/>
      <c r="CNS420" s="141"/>
      <c r="CNT420" s="141"/>
      <c r="CNU420" s="141"/>
      <c r="CNV420" s="141"/>
      <c r="CNW420" s="141"/>
      <c r="CNX420" s="141"/>
      <c r="CNY420" s="141"/>
      <c r="CNZ420" s="141"/>
      <c r="COA420" s="141"/>
      <c r="COB420" s="141"/>
      <c r="COC420" s="141"/>
      <c r="COD420" s="141"/>
      <c r="COE420" s="141"/>
      <c r="COF420" s="141"/>
      <c r="COG420" s="141"/>
      <c r="COH420" s="141"/>
      <c r="COI420" s="141"/>
      <c r="COJ420" s="141"/>
      <c r="COK420" s="141"/>
      <c r="COL420" s="141"/>
      <c r="COM420" s="141"/>
      <c r="CON420" s="141"/>
      <c r="COO420" s="141"/>
      <c r="COP420" s="141"/>
      <c r="COQ420" s="141"/>
      <c r="COR420" s="141"/>
      <c r="COS420" s="141"/>
      <c r="COT420" s="141"/>
      <c r="COU420" s="141"/>
      <c r="COV420" s="141"/>
      <c r="COW420" s="141"/>
      <c r="COX420" s="141"/>
      <c r="COY420" s="141"/>
      <c r="COZ420" s="141"/>
      <c r="CPA420" s="141"/>
      <c r="CPB420" s="141"/>
      <c r="CPC420" s="141"/>
      <c r="CPD420" s="141"/>
      <c r="CPE420" s="141"/>
      <c r="CPF420" s="141"/>
      <c r="CPG420" s="141"/>
      <c r="CPH420" s="141"/>
      <c r="CPI420" s="141"/>
      <c r="CPJ420" s="141"/>
      <c r="CPK420" s="141"/>
      <c r="CPL420" s="141"/>
      <c r="CPM420" s="141"/>
      <c r="CPN420" s="141"/>
      <c r="CPO420" s="141"/>
      <c r="CPP420" s="141"/>
      <c r="CPQ420" s="141"/>
      <c r="CPR420" s="141"/>
      <c r="CPS420" s="141"/>
      <c r="CPT420" s="141"/>
      <c r="CPU420" s="141"/>
      <c r="CPV420" s="141"/>
      <c r="CPW420" s="141"/>
      <c r="CPX420" s="141"/>
      <c r="CPY420" s="141"/>
      <c r="CPZ420" s="141"/>
      <c r="CQA420" s="141"/>
      <c r="CQB420" s="141"/>
      <c r="CQC420" s="141"/>
      <c r="CQD420" s="141"/>
      <c r="CQE420" s="141"/>
      <c r="CQF420" s="141"/>
      <c r="CQG420" s="141"/>
      <c r="CQH420" s="141"/>
      <c r="CQI420" s="141"/>
      <c r="CQJ420" s="141"/>
      <c r="CQK420" s="141"/>
      <c r="CQL420" s="141"/>
      <c r="CQM420" s="141"/>
      <c r="CQN420" s="141"/>
      <c r="CQO420" s="141"/>
      <c r="CQP420" s="141"/>
      <c r="CQQ420" s="141"/>
      <c r="CQR420" s="141"/>
      <c r="CQS420" s="141"/>
      <c r="CQT420" s="141"/>
      <c r="CQU420" s="141"/>
      <c r="CQV420" s="141"/>
      <c r="CQW420" s="141"/>
      <c r="CQX420" s="141"/>
      <c r="CQY420" s="141"/>
      <c r="CQZ420" s="141"/>
      <c r="CRA420" s="141"/>
      <c r="CRB420" s="141"/>
      <c r="CRC420" s="141"/>
      <c r="CRD420" s="141"/>
      <c r="CRE420" s="141"/>
      <c r="CRF420" s="141"/>
      <c r="CRG420" s="141"/>
      <c r="CRH420" s="141"/>
      <c r="CRI420" s="141"/>
      <c r="CRJ420" s="141"/>
      <c r="CRK420" s="141"/>
      <c r="CRL420" s="141"/>
      <c r="CRM420" s="141"/>
      <c r="CRN420" s="141"/>
      <c r="CRO420" s="141"/>
      <c r="CRP420" s="141"/>
      <c r="CRQ420" s="141"/>
      <c r="CRR420" s="141"/>
      <c r="CRS420" s="141"/>
      <c r="CRT420" s="141"/>
      <c r="CRU420" s="141"/>
      <c r="CRV420" s="141"/>
      <c r="CRW420" s="141"/>
      <c r="CRX420" s="141"/>
      <c r="CRY420" s="141"/>
      <c r="CRZ420" s="141"/>
      <c r="CSA420" s="141"/>
      <c r="CSB420" s="141"/>
      <c r="CSC420" s="141"/>
      <c r="CSD420" s="141"/>
      <c r="CSE420" s="141"/>
      <c r="CSF420" s="141"/>
      <c r="CSG420" s="141"/>
      <c r="CSH420" s="141"/>
      <c r="CSI420" s="141"/>
      <c r="CSJ420" s="141"/>
      <c r="CSK420" s="141"/>
      <c r="CSL420" s="141"/>
      <c r="CSM420" s="141"/>
      <c r="CSN420" s="141"/>
      <c r="CSO420" s="141"/>
      <c r="CSP420" s="141"/>
      <c r="CSQ420" s="141"/>
      <c r="CSR420" s="141"/>
      <c r="CSS420" s="141"/>
      <c r="CST420" s="141"/>
      <c r="CSU420" s="141"/>
      <c r="CSV420" s="141"/>
      <c r="CSW420" s="141"/>
      <c r="CSX420" s="141"/>
      <c r="CSY420" s="141"/>
      <c r="CSZ420" s="141"/>
      <c r="CTA420" s="141"/>
      <c r="CTB420" s="141"/>
      <c r="CTC420" s="141"/>
      <c r="CTD420" s="141"/>
      <c r="CTE420" s="141"/>
      <c r="CTF420" s="141"/>
      <c r="CTG420" s="141"/>
      <c r="CTH420" s="141"/>
      <c r="CTI420" s="141"/>
      <c r="CTJ420" s="141"/>
      <c r="CTK420" s="141"/>
      <c r="CTL420" s="141"/>
      <c r="CTM420" s="141"/>
      <c r="CTN420" s="141"/>
      <c r="CTO420" s="141"/>
      <c r="CTP420" s="141"/>
      <c r="CTQ420" s="141"/>
      <c r="CTR420" s="141"/>
      <c r="CTS420" s="141"/>
      <c r="CTT420" s="141"/>
      <c r="CTU420" s="141"/>
      <c r="CTV420" s="141"/>
      <c r="CTW420" s="141"/>
      <c r="CTX420" s="141"/>
      <c r="CTY420" s="141"/>
      <c r="CTZ420" s="141"/>
      <c r="CUA420" s="141"/>
      <c r="CUB420" s="141"/>
      <c r="CUC420" s="141"/>
      <c r="CUD420" s="141"/>
      <c r="CUE420" s="141"/>
      <c r="CUF420" s="141"/>
      <c r="CUG420" s="141"/>
      <c r="CUH420" s="141"/>
      <c r="CUI420" s="141"/>
      <c r="CUJ420" s="141"/>
      <c r="CUK420" s="141"/>
      <c r="CUL420" s="141"/>
      <c r="CUM420" s="141"/>
      <c r="CUN420" s="141"/>
      <c r="CUO420" s="141"/>
      <c r="CUP420" s="141"/>
      <c r="CUQ420" s="141"/>
      <c r="CUR420" s="141"/>
      <c r="CUS420" s="141"/>
      <c r="CUT420" s="141"/>
      <c r="CUU420" s="141"/>
      <c r="CUV420" s="141"/>
      <c r="CUW420" s="141"/>
      <c r="CUX420" s="141"/>
      <c r="CUY420" s="141"/>
      <c r="CUZ420" s="141"/>
      <c r="CVA420" s="141"/>
      <c r="CVB420" s="141"/>
      <c r="CVC420" s="141"/>
      <c r="CVD420" s="141"/>
      <c r="CVE420" s="141"/>
      <c r="CVF420" s="141"/>
      <c r="CVG420" s="141"/>
      <c r="CVH420" s="141"/>
      <c r="CVI420" s="141"/>
      <c r="CVJ420" s="141"/>
      <c r="CVK420" s="141"/>
      <c r="CVL420" s="141"/>
      <c r="CVM420" s="141"/>
      <c r="CVN420" s="141"/>
      <c r="CVO420" s="141"/>
      <c r="CVP420" s="141"/>
      <c r="CVQ420" s="141"/>
      <c r="CVR420" s="141"/>
      <c r="CVS420" s="141"/>
      <c r="CVT420" s="141"/>
      <c r="CVU420" s="141"/>
      <c r="CVV420" s="141"/>
      <c r="CVW420" s="141"/>
      <c r="CVX420" s="141"/>
      <c r="CVY420" s="141"/>
      <c r="CVZ420" s="141"/>
      <c r="CWA420" s="141"/>
      <c r="CWB420" s="141"/>
      <c r="CWC420" s="141"/>
      <c r="CWD420" s="141"/>
      <c r="CWE420" s="141"/>
      <c r="CWF420" s="141"/>
      <c r="CWG420" s="141"/>
      <c r="CWH420" s="141"/>
      <c r="CWI420" s="141"/>
      <c r="CWJ420" s="141"/>
      <c r="CWK420" s="141"/>
      <c r="CWL420" s="141"/>
      <c r="CWM420" s="141"/>
      <c r="CWN420" s="141"/>
      <c r="CWO420" s="141"/>
      <c r="CWP420" s="141"/>
      <c r="CWQ420" s="141"/>
      <c r="CWR420" s="141"/>
      <c r="CWS420" s="141"/>
      <c r="CWT420" s="141"/>
      <c r="CWU420" s="141"/>
      <c r="CWV420" s="141"/>
      <c r="CWW420" s="141"/>
      <c r="CWX420" s="141"/>
      <c r="CWY420" s="141"/>
      <c r="CWZ420" s="141"/>
      <c r="CXA420" s="141"/>
      <c r="CXB420" s="141"/>
      <c r="CXC420" s="141"/>
      <c r="CXD420" s="141"/>
      <c r="CXE420" s="141"/>
      <c r="CXF420" s="141"/>
      <c r="CXG420" s="141"/>
      <c r="CXH420" s="141"/>
      <c r="CXI420" s="141"/>
      <c r="CXJ420" s="141"/>
      <c r="CXK420" s="141"/>
      <c r="CXL420" s="141"/>
      <c r="CXM420" s="141"/>
      <c r="CXN420" s="141"/>
      <c r="CXO420" s="141"/>
      <c r="CXP420" s="141"/>
      <c r="CXQ420" s="141"/>
      <c r="CXR420" s="141"/>
      <c r="CXS420" s="141"/>
      <c r="CXT420" s="141"/>
      <c r="CXU420" s="141"/>
      <c r="CXV420" s="141"/>
      <c r="CXW420" s="141"/>
      <c r="CXX420" s="141"/>
      <c r="CXY420" s="141"/>
      <c r="CXZ420" s="141"/>
      <c r="CYA420" s="141"/>
      <c r="CYB420" s="141"/>
      <c r="CYC420" s="141"/>
      <c r="CYD420" s="141"/>
      <c r="CYE420" s="141"/>
      <c r="CYF420" s="141"/>
      <c r="CYG420" s="141"/>
      <c r="CYH420" s="141"/>
      <c r="CYI420" s="141"/>
      <c r="CYJ420" s="141"/>
      <c r="CYK420" s="141"/>
      <c r="CYL420" s="141"/>
      <c r="CYM420" s="141"/>
      <c r="CYN420" s="141"/>
      <c r="CYO420" s="141"/>
      <c r="CYP420" s="141"/>
      <c r="CYQ420" s="141"/>
      <c r="CYR420" s="141"/>
      <c r="CYS420" s="141"/>
      <c r="CYT420" s="141"/>
      <c r="CYU420" s="141"/>
      <c r="CYV420" s="141"/>
      <c r="CYW420" s="141"/>
      <c r="CYX420" s="141"/>
      <c r="CYY420" s="141"/>
      <c r="CYZ420" s="141"/>
      <c r="CZA420" s="141"/>
      <c r="CZB420" s="141"/>
      <c r="CZC420" s="141"/>
      <c r="CZD420" s="141"/>
      <c r="CZE420" s="141"/>
      <c r="CZF420" s="141"/>
      <c r="CZG420" s="141"/>
      <c r="CZH420" s="141"/>
      <c r="CZI420" s="141"/>
      <c r="CZJ420" s="141"/>
      <c r="CZK420" s="141"/>
      <c r="CZL420" s="141"/>
      <c r="CZM420" s="141"/>
      <c r="CZN420" s="141"/>
      <c r="CZO420" s="141"/>
      <c r="CZP420" s="141"/>
      <c r="CZQ420" s="141"/>
      <c r="CZR420" s="141"/>
      <c r="CZS420" s="141"/>
      <c r="CZT420" s="141"/>
      <c r="CZU420" s="141"/>
      <c r="CZV420" s="141"/>
      <c r="CZW420" s="141"/>
      <c r="CZX420" s="141"/>
      <c r="CZY420" s="141"/>
      <c r="CZZ420" s="141"/>
      <c r="DAA420" s="141"/>
      <c r="DAB420" s="141"/>
      <c r="DAC420" s="141"/>
      <c r="DAD420" s="141"/>
      <c r="DAE420" s="141"/>
      <c r="DAF420" s="141"/>
      <c r="DAG420" s="141"/>
      <c r="DAH420" s="141"/>
      <c r="DAI420" s="141"/>
      <c r="DAJ420" s="141"/>
      <c r="DAK420" s="141"/>
      <c r="DAL420" s="141"/>
      <c r="DAM420" s="141"/>
      <c r="DAN420" s="141"/>
      <c r="DAO420" s="141"/>
      <c r="DAP420" s="141"/>
      <c r="DAQ420" s="141"/>
      <c r="DAR420" s="141"/>
      <c r="DAS420" s="141"/>
      <c r="DAT420" s="141"/>
      <c r="DAU420" s="141"/>
      <c r="DAV420" s="141"/>
      <c r="DAW420" s="141"/>
      <c r="DAX420" s="141"/>
      <c r="DAY420" s="141"/>
      <c r="DAZ420" s="141"/>
      <c r="DBA420" s="141"/>
      <c r="DBB420" s="141"/>
      <c r="DBC420" s="141"/>
      <c r="DBD420" s="141"/>
      <c r="DBE420" s="141"/>
      <c r="DBF420" s="141"/>
      <c r="DBG420" s="141"/>
      <c r="DBH420" s="141"/>
      <c r="DBI420" s="141"/>
      <c r="DBJ420" s="141"/>
      <c r="DBK420" s="141"/>
      <c r="DBL420" s="141"/>
      <c r="DBM420" s="141"/>
      <c r="DBN420" s="141"/>
      <c r="DBO420" s="141"/>
      <c r="DBP420" s="141"/>
      <c r="DBQ420" s="141"/>
      <c r="DBR420" s="141"/>
      <c r="DBS420" s="141"/>
      <c r="DBT420" s="141"/>
      <c r="DBU420" s="141"/>
      <c r="DBV420" s="141"/>
      <c r="DBW420" s="141"/>
      <c r="DBX420" s="141"/>
      <c r="DBY420" s="141"/>
      <c r="DBZ420" s="141"/>
      <c r="DCA420" s="141"/>
      <c r="DCB420" s="141"/>
      <c r="DCC420" s="141"/>
      <c r="DCD420" s="141"/>
      <c r="DCE420" s="141"/>
      <c r="DCF420" s="141"/>
      <c r="DCG420" s="141"/>
      <c r="DCH420" s="141"/>
      <c r="DCI420" s="141"/>
      <c r="DCJ420" s="141"/>
      <c r="DCK420" s="141"/>
      <c r="DCL420" s="141"/>
      <c r="DCM420" s="141"/>
      <c r="DCN420" s="141"/>
      <c r="DCO420" s="141"/>
      <c r="DCP420" s="141"/>
      <c r="DCQ420" s="141"/>
      <c r="DCR420" s="141"/>
      <c r="DCS420" s="141"/>
      <c r="DCT420" s="141"/>
      <c r="DCU420" s="141"/>
      <c r="DCV420" s="141"/>
      <c r="DCW420" s="141"/>
      <c r="DCX420" s="141"/>
      <c r="DCY420" s="141"/>
      <c r="DCZ420" s="141"/>
      <c r="DDA420" s="141"/>
      <c r="DDB420" s="141"/>
      <c r="DDC420" s="141"/>
      <c r="DDD420" s="141"/>
      <c r="DDE420" s="141"/>
      <c r="DDF420" s="141"/>
      <c r="DDG420" s="141"/>
      <c r="DDH420" s="141"/>
      <c r="DDI420" s="141"/>
      <c r="DDJ420" s="141"/>
      <c r="DDK420" s="141"/>
      <c r="DDL420" s="141"/>
      <c r="DDM420" s="141"/>
      <c r="DDN420" s="141"/>
      <c r="DDO420" s="141"/>
      <c r="DDP420" s="141"/>
      <c r="DDQ420" s="141"/>
      <c r="DDR420" s="141"/>
      <c r="DDS420" s="141"/>
      <c r="DDT420" s="141"/>
      <c r="DDU420" s="141"/>
      <c r="DDV420" s="141"/>
      <c r="DDW420" s="141"/>
      <c r="DDX420" s="141"/>
      <c r="DDY420" s="141"/>
      <c r="DDZ420" s="141"/>
      <c r="DEA420" s="141"/>
      <c r="DEB420" s="141"/>
      <c r="DEC420" s="141"/>
      <c r="DED420" s="141"/>
      <c r="DEE420" s="141"/>
      <c r="DEF420" s="141"/>
      <c r="DEG420" s="141"/>
      <c r="DEH420" s="141"/>
      <c r="DEI420" s="141"/>
      <c r="DEJ420" s="141"/>
      <c r="DEK420" s="141"/>
      <c r="DEL420" s="141"/>
      <c r="DEM420" s="141"/>
      <c r="DEN420" s="141"/>
      <c r="DEO420" s="141"/>
      <c r="DEP420" s="141"/>
      <c r="DEQ420" s="141"/>
      <c r="DER420" s="141"/>
      <c r="DES420" s="141"/>
      <c r="DET420" s="141"/>
      <c r="DEU420" s="141"/>
      <c r="DEV420" s="141"/>
      <c r="DEW420" s="141"/>
      <c r="DEX420" s="141"/>
      <c r="DEY420" s="141"/>
      <c r="DEZ420" s="141"/>
      <c r="DFA420" s="141"/>
      <c r="DFB420" s="141"/>
      <c r="DFC420" s="141"/>
      <c r="DFD420" s="141"/>
      <c r="DFE420" s="141"/>
      <c r="DFF420" s="141"/>
      <c r="DFG420" s="141"/>
      <c r="DFH420" s="141"/>
      <c r="DFI420" s="141"/>
      <c r="DFJ420" s="141"/>
      <c r="DFK420" s="141"/>
      <c r="DFL420" s="141"/>
      <c r="DFM420" s="141"/>
      <c r="DFN420" s="141"/>
      <c r="DFO420" s="141"/>
      <c r="DFP420" s="141"/>
      <c r="DFQ420" s="141"/>
      <c r="DFR420" s="141"/>
      <c r="DFS420" s="141"/>
      <c r="DFT420" s="141"/>
      <c r="DFU420" s="141"/>
      <c r="DFV420" s="141"/>
      <c r="DFW420" s="141"/>
      <c r="DFX420" s="141"/>
      <c r="DFY420" s="141"/>
      <c r="DFZ420" s="141"/>
      <c r="DGA420" s="141"/>
      <c r="DGB420" s="141"/>
      <c r="DGC420" s="141"/>
      <c r="DGD420" s="141"/>
      <c r="DGE420" s="141"/>
      <c r="DGF420" s="141"/>
      <c r="DGG420" s="141"/>
      <c r="DGH420" s="141"/>
      <c r="DGI420" s="141"/>
      <c r="DGJ420" s="141"/>
      <c r="DGK420" s="141"/>
      <c r="DGL420" s="141"/>
      <c r="DGM420" s="141"/>
      <c r="DGN420" s="141"/>
      <c r="DGO420" s="141"/>
      <c r="DGP420" s="141"/>
      <c r="DGQ420" s="141"/>
      <c r="DGR420" s="141"/>
      <c r="DGS420" s="141"/>
      <c r="DGT420" s="141"/>
      <c r="DGU420" s="141"/>
      <c r="DGV420" s="141"/>
      <c r="DGW420" s="141"/>
      <c r="DGX420" s="141"/>
      <c r="DGY420" s="141"/>
      <c r="DGZ420" s="141"/>
      <c r="DHA420" s="141"/>
      <c r="DHB420" s="141"/>
      <c r="DHC420" s="141"/>
      <c r="DHD420" s="141"/>
      <c r="DHE420" s="141"/>
      <c r="DHF420" s="141"/>
      <c r="DHG420" s="141"/>
      <c r="DHH420" s="141"/>
      <c r="DHI420" s="141"/>
      <c r="DHJ420" s="141"/>
      <c r="DHK420" s="141"/>
      <c r="DHL420" s="141"/>
      <c r="DHM420" s="141"/>
      <c r="DHN420" s="141"/>
      <c r="DHO420" s="141"/>
      <c r="DHP420" s="141"/>
      <c r="DHQ420" s="141"/>
      <c r="DHR420" s="141"/>
      <c r="DHS420" s="141"/>
      <c r="DHT420" s="141"/>
      <c r="DHU420" s="141"/>
      <c r="DHV420" s="141"/>
      <c r="DHW420" s="141"/>
      <c r="DHX420" s="141"/>
      <c r="DHY420" s="141"/>
      <c r="DHZ420" s="141"/>
      <c r="DIA420" s="141"/>
      <c r="DIB420" s="141"/>
      <c r="DIC420" s="141"/>
      <c r="DID420" s="141"/>
      <c r="DIE420" s="141"/>
      <c r="DIF420" s="141"/>
      <c r="DIG420" s="141"/>
      <c r="DIH420" s="141"/>
      <c r="DII420" s="141"/>
      <c r="DIJ420" s="141"/>
      <c r="DIK420" s="141"/>
      <c r="DIL420" s="141"/>
      <c r="DIM420" s="141"/>
      <c r="DIN420" s="141"/>
      <c r="DIO420" s="141"/>
      <c r="DIP420" s="141"/>
      <c r="DIQ420" s="141"/>
      <c r="DIR420" s="141"/>
      <c r="DIS420" s="141"/>
      <c r="DIT420" s="141"/>
      <c r="DIU420" s="141"/>
      <c r="DIV420" s="141"/>
      <c r="DIW420" s="141"/>
      <c r="DIX420" s="141"/>
      <c r="DIY420" s="141"/>
      <c r="DIZ420" s="141"/>
      <c r="DJA420" s="141"/>
      <c r="DJB420" s="141"/>
      <c r="DJC420" s="141"/>
      <c r="DJD420" s="141"/>
      <c r="DJE420" s="141"/>
      <c r="DJF420" s="141"/>
      <c r="DJG420" s="141"/>
      <c r="DJH420" s="141"/>
      <c r="DJI420" s="141"/>
      <c r="DJJ420" s="141"/>
      <c r="DJK420" s="141"/>
      <c r="DJL420" s="141"/>
      <c r="DJM420" s="141"/>
      <c r="DJN420" s="141"/>
      <c r="DJO420" s="141"/>
      <c r="DJP420" s="141"/>
      <c r="DJQ420" s="141"/>
      <c r="DJR420" s="141"/>
      <c r="DJS420" s="141"/>
      <c r="DJT420" s="141"/>
      <c r="DJU420" s="141"/>
      <c r="DJV420" s="141"/>
      <c r="DJW420" s="141"/>
      <c r="DJX420" s="141"/>
      <c r="DJY420" s="141"/>
      <c r="DJZ420" s="141"/>
      <c r="DKA420" s="141"/>
      <c r="DKB420" s="141"/>
      <c r="DKC420" s="141"/>
      <c r="DKD420" s="141"/>
      <c r="DKE420" s="141"/>
      <c r="DKF420" s="141"/>
      <c r="DKG420" s="141"/>
      <c r="DKH420" s="141"/>
      <c r="DKI420" s="141"/>
      <c r="DKJ420" s="141"/>
      <c r="DKK420" s="141"/>
      <c r="DKL420" s="141"/>
      <c r="DKM420" s="141"/>
      <c r="DKN420" s="141"/>
      <c r="DKO420" s="141"/>
      <c r="DKP420" s="141"/>
      <c r="DKQ420" s="141"/>
      <c r="DKR420" s="141"/>
      <c r="DKS420" s="141"/>
      <c r="DKT420" s="141"/>
      <c r="DKU420" s="141"/>
      <c r="DKV420" s="141"/>
      <c r="DKW420" s="141"/>
      <c r="DKX420" s="141"/>
      <c r="DKY420" s="141"/>
      <c r="DKZ420" s="141"/>
      <c r="DLA420" s="141"/>
      <c r="DLB420" s="141"/>
      <c r="DLC420" s="141"/>
      <c r="DLD420" s="141"/>
      <c r="DLE420" s="141"/>
      <c r="DLF420" s="141"/>
      <c r="DLG420" s="141"/>
      <c r="DLH420" s="141"/>
      <c r="DLI420" s="141"/>
      <c r="DLJ420" s="141"/>
      <c r="DLK420" s="141"/>
      <c r="DLL420" s="141"/>
      <c r="DLM420" s="141"/>
      <c r="DLN420" s="141"/>
      <c r="DLO420" s="141"/>
      <c r="DLP420" s="141"/>
      <c r="DLQ420" s="141"/>
      <c r="DLR420" s="141"/>
      <c r="DLS420" s="141"/>
      <c r="DLT420" s="141"/>
      <c r="DLU420" s="141"/>
      <c r="DLV420" s="141"/>
      <c r="DLW420" s="141"/>
      <c r="DLX420" s="141"/>
      <c r="DLY420" s="141"/>
      <c r="DLZ420" s="141"/>
      <c r="DMA420" s="141"/>
      <c r="DMB420" s="141"/>
      <c r="DMC420" s="141"/>
      <c r="DMD420" s="141"/>
      <c r="DME420" s="141"/>
      <c r="DMF420" s="141"/>
      <c r="DMG420" s="141"/>
      <c r="DMH420" s="141"/>
      <c r="DMI420" s="141"/>
      <c r="DMJ420" s="141"/>
      <c r="DMK420" s="141"/>
      <c r="DML420" s="141"/>
      <c r="DMM420" s="141"/>
      <c r="DMN420" s="141"/>
      <c r="DMO420" s="141"/>
      <c r="DMP420" s="141"/>
      <c r="DMQ420" s="141"/>
      <c r="DMR420" s="141"/>
      <c r="DMS420" s="141"/>
      <c r="DMT420" s="141"/>
      <c r="DMU420" s="141"/>
      <c r="DMV420" s="141"/>
      <c r="DMW420" s="141"/>
      <c r="DMX420" s="141"/>
      <c r="DMY420" s="141"/>
      <c r="DMZ420" s="141"/>
      <c r="DNA420" s="141"/>
      <c r="DNB420" s="141"/>
      <c r="DNC420" s="141"/>
      <c r="DND420" s="141"/>
      <c r="DNE420" s="141"/>
      <c r="DNF420" s="141"/>
      <c r="DNG420" s="141"/>
      <c r="DNH420" s="141"/>
      <c r="DNI420" s="141"/>
      <c r="DNJ420" s="141"/>
      <c r="DNK420" s="141"/>
      <c r="DNL420" s="141"/>
      <c r="DNM420" s="141"/>
      <c r="DNN420" s="141"/>
      <c r="DNO420" s="141"/>
      <c r="DNP420" s="141"/>
      <c r="DNQ420" s="141"/>
      <c r="DNR420" s="141"/>
      <c r="DNS420" s="141"/>
      <c r="DNT420" s="141"/>
      <c r="DNU420" s="141"/>
      <c r="DNV420" s="141"/>
      <c r="DNW420" s="141"/>
      <c r="DNX420" s="141"/>
      <c r="DNY420" s="141"/>
      <c r="DNZ420" s="141"/>
      <c r="DOA420" s="141"/>
      <c r="DOB420" s="141"/>
      <c r="DOC420" s="141"/>
      <c r="DOD420" s="141"/>
      <c r="DOE420" s="141"/>
      <c r="DOF420" s="141"/>
      <c r="DOG420" s="141"/>
      <c r="DOH420" s="141"/>
      <c r="DOI420" s="141"/>
      <c r="DOJ420" s="141"/>
      <c r="DOK420" s="141"/>
      <c r="DOL420" s="141"/>
      <c r="DOM420" s="141"/>
      <c r="DON420" s="141"/>
      <c r="DOO420" s="141"/>
      <c r="DOP420" s="141"/>
      <c r="DOQ420" s="141"/>
      <c r="DOR420" s="141"/>
      <c r="DOS420" s="141"/>
      <c r="DOT420" s="141"/>
      <c r="DOU420" s="141"/>
      <c r="DOV420" s="141"/>
      <c r="DOW420" s="141"/>
      <c r="DOX420" s="141"/>
      <c r="DOY420" s="141"/>
      <c r="DOZ420" s="141"/>
      <c r="DPA420" s="141"/>
      <c r="DPB420" s="141"/>
      <c r="DPC420" s="141"/>
      <c r="DPD420" s="141"/>
      <c r="DPE420" s="141"/>
      <c r="DPF420" s="141"/>
      <c r="DPG420" s="141"/>
      <c r="DPH420" s="141"/>
      <c r="DPI420" s="141"/>
      <c r="DPJ420" s="141"/>
      <c r="DPK420" s="141"/>
      <c r="DPL420" s="141"/>
      <c r="DPM420" s="141"/>
      <c r="DPN420" s="141"/>
      <c r="DPO420" s="141"/>
      <c r="DPP420" s="141"/>
      <c r="DPQ420" s="141"/>
      <c r="DPR420" s="141"/>
      <c r="DPS420" s="141"/>
      <c r="DPT420" s="141"/>
      <c r="DPU420" s="141"/>
      <c r="DPV420" s="141"/>
      <c r="DPW420" s="141"/>
      <c r="DPX420" s="141"/>
      <c r="DPY420" s="141"/>
      <c r="DPZ420" s="141"/>
      <c r="DQA420" s="141"/>
      <c r="DQB420" s="141"/>
      <c r="DQC420" s="141"/>
      <c r="DQD420" s="141"/>
      <c r="DQE420" s="141"/>
      <c r="DQF420" s="141"/>
      <c r="DQG420" s="141"/>
      <c r="DQH420" s="141"/>
      <c r="DQI420" s="141"/>
      <c r="DQJ420" s="141"/>
      <c r="DQK420" s="141"/>
      <c r="DQL420" s="141"/>
      <c r="DQM420" s="141"/>
      <c r="DQN420" s="141"/>
      <c r="DQO420" s="141"/>
      <c r="DQP420" s="141"/>
      <c r="DQQ420" s="141"/>
      <c r="DQR420" s="141"/>
      <c r="DQS420" s="141"/>
      <c r="DQT420" s="141"/>
      <c r="DQU420" s="141"/>
      <c r="DQV420" s="141"/>
      <c r="DQW420" s="141"/>
      <c r="DQX420" s="141"/>
      <c r="DQY420" s="141"/>
      <c r="DQZ420" s="141"/>
      <c r="DRA420" s="141"/>
      <c r="DRB420" s="141"/>
      <c r="DRC420" s="141"/>
      <c r="DRD420" s="141"/>
      <c r="DRE420" s="141"/>
      <c r="DRF420" s="141"/>
      <c r="DRG420" s="141"/>
      <c r="DRH420" s="141"/>
      <c r="DRI420" s="141"/>
      <c r="DRJ420" s="141"/>
      <c r="DRK420" s="141"/>
      <c r="DRL420" s="141"/>
      <c r="DRM420" s="141"/>
      <c r="DRN420" s="141"/>
      <c r="DRO420" s="141"/>
      <c r="DRP420" s="141"/>
      <c r="DRQ420" s="141"/>
      <c r="DRR420" s="141"/>
      <c r="DRS420" s="141"/>
      <c r="DRT420" s="141"/>
      <c r="DRU420" s="141"/>
      <c r="DRV420" s="141"/>
      <c r="DRW420" s="141"/>
      <c r="DRX420" s="141"/>
      <c r="DRY420" s="141"/>
      <c r="DRZ420" s="141"/>
      <c r="DSA420" s="141"/>
      <c r="DSB420" s="141"/>
      <c r="DSC420" s="141"/>
      <c r="DSD420" s="141"/>
      <c r="DSE420" s="141"/>
      <c r="DSF420" s="141"/>
      <c r="DSG420" s="141"/>
      <c r="DSH420" s="141"/>
      <c r="DSI420" s="141"/>
      <c r="DSJ420" s="141"/>
      <c r="DSK420" s="141"/>
      <c r="DSL420" s="141"/>
      <c r="DSM420" s="141"/>
      <c r="DSN420" s="141"/>
      <c r="DSO420" s="141"/>
      <c r="DSP420" s="141"/>
      <c r="DSQ420" s="141"/>
      <c r="DSR420" s="141"/>
      <c r="DSS420" s="141"/>
      <c r="DST420" s="141"/>
      <c r="DSU420" s="141"/>
      <c r="DSV420" s="141"/>
      <c r="DSW420" s="141"/>
      <c r="DSX420" s="141"/>
      <c r="DSY420" s="141"/>
      <c r="DSZ420" s="141"/>
      <c r="DTA420" s="141"/>
      <c r="DTB420" s="141"/>
      <c r="DTC420" s="141"/>
      <c r="DTD420" s="141"/>
      <c r="DTE420" s="141"/>
      <c r="DTF420" s="141"/>
      <c r="DTG420" s="141"/>
      <c r="DTH420" s="141"/>
      <c r="DTI420" s="141"/>
      <c r="DTJ420" s="141"/>
      <c r="DTK420" s="141"/>
      <c r="DTL420" s="141"/>
      <c r="DTM420" s="141"/>
      <c r="DTN420" s="141"/>
      <c r="DTO420" s="141"/>
      <c r="DTP420" s="141"/>
      <c r="DTQ420" s="141"/>
      <c r="DTR420" s="141"/>
      <c r="DTS420" s="141"/>
      <c r="DTT420" s="141"/>
      <c r="DTU420" s="141"/>
      <c r="DTV420" s="141"/>
      <c r="DTW420" s="141"/>
      <c r="DTX420" s="141"/>
      <c r="DTY420" s="141"/>
      <c r="DTZ420" s="141"/>
      <c r="DUA420" s="141"/>
      <c r="DUB420" s="141"/>
      <c r="DUC420" s="141"/>
      <c r="DUD420" s="141"/>
      <c r="DUE420" s="141"/>
      <c r="DUF420" s="141"/>
      <c r="DUG420" s="141"/>
      <c r="DUH420" s="141"/>
      <c r="DUI420" s="141"/>
      <c r="DUJ420" s="141"/>
      <c r="DUK420" s="141"/>
      <c r="DUL420" s="141"/>
      <c r="DUM420" s="141"/>
      <c r="DUN420" s="141"/>
      <c r="DUO420" s="141"/>
      <c r="DUP420" s="141"/>
      <c r="DUQ420" s="141"/>
      <c r="DUR420" s="141"/>
      <c r="DUS420" s="141"/>
      <c r="DUT420" s="141"/>
      <c r="DUU420" s="141"/>
      <c r="DUV420" s="141"/>
      <c r="DUW420" s="141"/>
      <c r="DUX420" s="141"/>
      <c r="DUY420" s="141"/>
      <c r="DUZ420" s="141"/>
      <c r="DVA420" s="141"/>
      <c r="DVB420" s="141"/>
      <c r="DVC420" s="141"/>
      <c r="DVD420" s="141"/>
      <c r="DVE420" s="141"/>
      <c r="DVF420" s="141"/>
      <c r="DVG420" s="141"/>
      <c r="DVH420" s="141"/>
      <c r="DVI420" s="141"/>
      <c r="DVJ420" s="141"/>
      <c r="DVK420" s="141"/>
      <c r="DVL420" s="141"/>
      <c r="DVM420" s="141"/>
      <c r="DVN420" s="141"/>
      <c r="DVO420" s="141"/>
      <c r="DVP420" s="141"/>
      <c r="DVQ420" s="141"/>
      <c r="DVR420" s="141"/>
      <c r="DVS420" s="141"/>
      <c r="DVT420" s="141"/>
      <c r="DVU420" s="141"/>
      <c r="DVV420" s="141"/>
      <c r="DVW420" s="141"/>
      <c r="DVX420" s="141"/>
      <c r="DVY420" s="141"/>
      <c r="DVZ420" s="141"/>
      <c r="DWA420" s="141"/>
      <c r="DWB420" s="141"/>
      <c r="DWC420" s="141"/>
      <c r="DWD420" s="141"/>
      <c r="DWE420" s="141"/>
      <c r="DWF420" s="141"/>
      <c r="DWG420" s="141"/>
      <c r="DWH420" s="141"/>
      <c r="DWI420" s="141"/>
      <c r="DWJ420" s="141"/>
      <c r="DWK420" s="141"/>
      <c r="DWL420" s="141"/>
      <c r="DWM420" s="141"/>
      <c r="DWN420" s="141"/>
      <c r="DWO420" s="141"/>
      <c r="DWP420" s="141"/>
      <c r="DWQ420" s="141"/>
      <c r="DWR420" s="141"/>
      <c r="DWS420" s="141"/>
      <c r="DWT420" s="141"/>
      <c r="DWU420" s="141"/>
      <c r="DWV420" s="141"/>
      <c r="DWW420" s="141"/>
      <c r="DWX420" s="141"/>
      <c r="DWY420" s="141"/>
      <c r="DWZ420" s="141"/>
      <c r="DXA420" s="141"/>
      <c r="DXB420" s="141"/>
      <c r="DXC420" s="141"/>
      <c r="DXD420" s="141"/>
      <c r="DXE420" s="141"/>
      <c r="DXF420" s="141"/>
      <c r="DXG420" s="141"/>
      <c r="DXH420" s="141"/>
      <c r="DXI420" s="141"/>
      <c r="DXJ420" s="141"/>
      <c r="DXK420" s="141"/>
      <c r="DXL420" s="141"/>
      <c r="DXM420" s="141"/>
      <c r="DXN420" s="141"/>
      <c r="DXO420" s="141"/>
      <c r="DXP420" s="141"/>
      <c r="DXQ420" s="141"/>
      <c r="DXR420" s="141"/>
      <c r="DXS420" s="141"/>
      <c r="DXT420" s="141"/>
      <c r="DXU420" s="141"/>
      <c r="DXV420" s="141"/>
      <c r="DXW420" s="141"/>
      <c r="DXX420" s="141"/>
      <c r="DXY420" s="141"/>
      <c r="DXZ420" s="141"/>
      <c r="DYA420" s="141"/>
      <c r="DYB420" s="141"/>
      <c r="DYC420" s="141"/>
      <c r="DYD420" s="141"/>
      <c r="DYE420" s="141"/>
      <c r="DYF420" s="141"/>
      <c r="DYG420" s="141"/>
      <c r="DYH420" s="141"/>
      <c r="DYI420" s="141"/>
      <c r="DYJ420" s="141"/>
      <c r="DYK420" s="141"/>
      <c r="DYL420" s="141"/>
      <c r="DYM420" s="141"/>
      <c r="DYN420" s="141"/>
      <c r="DYO420" s="141"/>
      <c r="DYP420" s="141"/>
      <c r="DYQ420" s="141"/>
      <c r="DYR420" s="141"/>
      <c r="DYS420" s="141"/>
      <c r="DYT420" s="141"/>
      <c r="DYU420" s="141"/>
      <c r="DYV420" s="141"/>
      <c r="DYW420" s="141"/>
      <c r="DYX420" s="141"/>
      <c r="DYY420" s="141"/>
      <c r="DYZ420" s="141"/>
      <c r="DZA420" s="141"/>
      <c r="DZB420" s="141"/>
      <c r="DZC420" s="141"/>
      <c r="DZD420" s="141"/>
      <c r="DZE420" s="141"/>
      <c r="DZF420" s="141"/>
      <c r="DZG420" s="141"/>
      <c r="DZH420" s="141"/>
      <c r="DZI420" s="141"/>
      <c r="DZJ420" s="141"/>
      <c r="DZK420" s="141"/>
      <c r="DZL420" s="141"/>
      <c r="DZM420" s="141"/>
      <c r="DZN420" s="141"/>
      <c r="DZO420" s="141"/>
      <c r="DZP420" s="141"/>
      <c r="DZQ420" s="141"/>
      <c r="DZR420" s="141"/>
      <c r="DZS420" s="141"/>
      <c r="DZT420" s="141"/>
      <c r="DZU420" s="141"/>
      <c r="DZV420" s="141"/>
      <c r="DZW420" s="141"/>
      <c r="DZX420" s="141"/>
      <c r="DZY420" s="141"/>
      <c r="DZZ420" s="141"/>
      <c r="EAA420" s="141"/>
      <c r="EAB420" s="141"/>
      <c r="EAC420" s="141"/>
      <c r="EAD420" s="141"/>
      <c r="EAE420" s="141"/>
      <c r="EAF420" s="141"/>
      <c r="EAG420" s="141"/>
      <c r="EAH420" s="141"/>
      <c r="EAI420" s="141"/>
      <c r="EAJ420" s="141"/>
      <c r="EAK420" s="141"/>
      <c r="EAL420" s="141"/>
      <c r="EAM420" s="141"/>
      <c r="EAN420" s="141"/>
      <c r="EAO420" s="141"/>
      <c r="EAP420" s="141"/>
      <c r="EAQ420" s="141"/>
      <c r="EAR420" s="141"/>
      <c r="EAS420" s="141"/>
      <c r="EAT420" s="141"/>
      <c r="EAU420" s="141"/>
      <c r="EAV420" s="141"/>
      <c r="EAW420" s="141"/>
      <c r="EAX420" s="141"/>
      <c r="EAY420" s="141"/>
      <c r="EAZ420" s="141"/>
      <c r="EBA420" s="141"/>
      <c r="EBB420" s="141"/>
      <c r="EBC420" s="141"/>
      <c r="EBD420" s="141"/>
      <c r="EBE420" s="141"/>
      <c r="EBF420" s="141"/>
      <c r="EBG420" s="141"/>
      <c r="EBH420" s="141"/>
      <c r="EBI420" s="141"/>
      <c r="EBJ420" s="141"/>
      <c r="EBK420" s="141"/>
      <c r="EBL420" s="141"/>
      <c r="EBM420" s="141"/>
      <c r="EBN420" s="141"/>
      <c r="EBO420" s="141"/>
      <c r="EBP420" s="141"/>
      <c r="EBQ420" s="141"/>
      <c r="EBR420" s="141"/>
      <c r="EBS420" s="141"/>
      <c r="EBT420" s="141"/>
      <c r="EBU420" s="141"/>
      <c r="EBV420" s="141"/>
      <c r="EBW420" s="141"/>
      <c r="EBX420" s="141"/>
      <c r="EBY420" s="141"/>
      <c r="EBZ420" s="141"/>
      <c r="ECA420" s="141"/>
      <c r="ECB420" s="141"/>
      <c r="ECC420" s="141"/>
      <c r="ECD420" s="141"/>
      <c r="ECE420" s="141"/>
      <c r="ECF420" s="141"/>
      <c r="ECG420" s="141"/>
      <c r="ECH420" s="141"/>
      <c r="ECI420" s="141"/>
      <c r="ECJ420" s="141"/>
      <c r="ECK420" s="141"/>
      <c r="ECL420" s="141"/>
      <c r="ECM420" s="141"/>
      <c r="ECN420" s="141"/>
      <c r="ECO420" s="141"/>
      <c r="ECP420" s="141"/>
      <c r="ECQ420" s="141"/>
      <c r="ECR420" s="141"/>
      <c r="ECS420" s="141"/>
      <c r="ECT420" s="141"/>
      <c r="ECU420" s="141"/>
      <c r="ECV420" s="141"/>
      <c r="ECW420" s="141"/>
      <c r="ECX420" s="141"/>
      <c r="ECY420" s="141"/>
      <c r="ECZ420" s="141"/>
      <c r="EDA420" s="141"/>
      <c r="EDB420" s="141"/>
      <c r="EDC420" s="141"/>
      <c r="EDD420" s="141"/>
      <c r="EDE420" s="141"/>
      <c r="EDF420" s="141"/>
      <c r="EDG420" s="141"/>
      <c r="EDH420" s="141"/>
      <c r="EDI420" s="141"/>
      <c r="EDJ420" s="141"/>
      <c r="EDK420" s="141"/>
      <c r="EDL420" s="141"/>
      <c r="EDM420" s="141"/>
      <c r="EDN420" s="141"/>
      <c r="EDO420" s="141"/>
      <c r="EDP420" s="141"/>
      <c r="EDQ420" s="141"/>
      <c r="EDR420" s="141"/>
      <c r="EDS420" s="141"/>
      <c r="EDT420" s="141"/>
      <c r="EDU420" s="141"/>
      <c r="EDV420" s="141"/>
      <c r="EDW420" s="141"/>
      <c r="EDX420" s="141"/>
      <c r="EDY420" s="141"/>
      <c r="EDZ420" s="141"/>
      <c r="EEA420" s="141"/>
      <c r="EEB420" s="141"/>
      <c r="EEC420" s="141"/>
      <c r="EED420" s="141"/>
      <c r="EEE420" s="141"/>
      <c r="EEF420" s="141"/>
      <c r="EEG420" s="141"/>
      <c r="EEH420" s="141"/>
      <c r="EEI420" s="141"/>
      <c r="EEJ420" s="141"/>
      <c r="EEK420" s="141"/>
      <c r="EEL420" s="141"/>
      <c r="EEM420" s="141"/>
      <c r="EEN420" s="141"/>
      <c r="EEO420" s="141"/>
      <c r="EEP420" s="141"/>
      <c r="EEQ420" s="141"/>
      <c r="EER420" s="141"/>
      <c r="EES420" s="141"/>
      <c r="EET420" s="141"/>
      <c r="EEU420" s="141"/>
      <c r="EEV420" s="141"/>
      <c r="EEW420" s="141"/>
      <c r="EEX420" s="141"/>
      <c r="EEY420" s="141"/>
      <c r="EEZ420" s="141"/>
      <c r="EFA420" s="141"/>
      <c r="EFB420" s="141"/>
      <c r="EFC420" s="141"/>
      <c r="EFD420" s="141"/>
      <c r="EFE420" s="141"/>
      <c r="EFF420" s="141"/>
      <c r="EFG420" s="141"/>
      <c r="EFH420" s="141"/>
      <c r="EFI420" s="141"/>
      <c r="EFJ420" s="141"/>
      <c r="EFK420" s="141"/>
      <c r="EFL420" s="141"/>
      <c r="EFM420" s="141"/>
      <c r="EFN420" s="141"/>
      <c r="EFO420" s="141"/>
      <c r="EFP420" s="141"/>
      <c r="EFQ420" s="141"/>
      <c r="EFR420" s="141"/>
      <c r="EFS420" s="141"/>
      <c r="EFT420" s="141"/>
      <c r="EFU420" s="141"/>
      <c r="EFV420" s="141"/>
      <c r="EFW420" s="141"/>
      <c r="EFX420" s="141"/>
      <c r="EFY420" s="141"/>
      <c r="EFZ420" s="141"/>
      <c r="EGA420" s="141"/>
      <c r="EGB420" s="141"/>
      <c r="EGC420" s="141"/>
      <c r="EGD420" s="141"/>
      <c r="EGE420" s="141"/>
      <c r="EGF420" s="141"/>
      <c r="EGG420" s="141"/>
      <c r="EGH420" s="141"/>
      <c r="EGI420" s="141"/>
      <c r="EGJ420" s="141"/>
      <c r="EGK420" s="141"/>
      <c r="EGL420" s="141"/>
      <c r="EGM420" s="141"/>
      <c r="EGN420" s="141"/>
      <c r="EGO420" s="141"/>
      <c r="EGP420" s="141"/>
      <c r="EGQ420" s="141"/>
      <c r="EGR420" s="141"/>
      <c r="EGS420" s="141"/>
      <c r="EGT420" s="141"/>
      <c r="EGU420" s="141"/>
      <c r="EGV420" s="141"/>
      <c r="EGW420" s="141"/>
      <c r="EGX420" s="141"/>
      <c r="EGY420" s="141"/>
      <c r="EGZ420" s="141"/>
      <c r="EHA420" s="141"/>
      <c r="EHB420" s="141"/>
      <c r="EHC420" s="141"/>
      <c r="EHD420" s="141"/>
      <c r="EHE420" s="141"/>
      <c r="EHF420" s="141"/>
      <c r="EHG420" s="141"/>
      <c r="EHH420" s="141"/>
      <c r="EHI420" s="141"/>
      <c r="EHJ420" s="141"/>
      <c r="EHK420" s="141"/>
      <c r="EHL420" s="141"/>
      <c r="EHM420" s="141"/>
      <c r="EHN420" s="141"/>
      <c r="EHO420" s="141"/>
      <c r="EHP420" s="141"/>
      <c r="EHQ420" s="141"/>
      <c r="EHR420" s="141"/>
      <c r="EHS420" s="141"/>
      <c r="EHT420" s="141"/>
      <c r="EHU420" s="141"/>
      <c r="EHV420" s="141"/>
      <c r="EHW420" s="141"/>
      <c r="EHX420" s="141"/>
      <c r="EHY420" s="141"/>
      <c r="EHZ420" s="141"/>
      <c r="EIA420" s="141"/>
      <c r="EIB420" s="141"/>
      <c r="EIC420" s="141"/>
      <c r="EID420" s="141"/>
      <c r="EIE420" s="141"/>
      <c r="EIF420" s="141"/>
      <c r="EIG420" s="141"/>
      <c r="EIH420" s="141"/>
      <c r="EII420" s="141"/>
      <c r="EIJ420" s="141"/>
      <c r="EIK420" s="141"/>
      <c r="EIL420" s="141"/>
      <c r="EIM420" s="141"/>
      <c r="EIN420" s="141"/>
      <c r="EIO420" s="141"/>
      <c r="EIP420" s="141"/>
      <c r="EIQ420" s="141"/>
      <c r="EIR420" s="141"/>
      <c r="EIS420" s="141"/>
      <c r="EIT420" s="141"/>
      <c r="EIU420" s="141"/>
      <c r="EIV420" s="141"/>
      <c r="EIW420" s="141"/>
      <c r="EIX420" s="141"/>
      <c r="EIY420" s="141"/>
      <c r="EIZ420" s="141"/>
      <c r="EJA420" s="141"/>
      <c r="EJB420" s="141"/>
      <c r="EJC420" s="141"/>
      <c r="EJD420" s="141"/>
      <c r="EJE420" s="141"/>
      <c r="EJF420" s="141"/>
      <c r="EJG420" s="141"/>
      <c r="EJH420" s="141"/>
      <c r="EJI420" s="141"/>
      <c r="EJJ420" s="141"/>
      <c r="EJK420" s="141"/>
      <c r="EJL420" s="141"/>
      <c r="EJM420" s="141"/>
      <c r="EJN420" s="141"/>
      <c r="EJO420" s="141"/>
      <c r="EJP420" s="141"/>
      <c r="EJQ420" s="141"/>
      <c r="EJR420" s="141"/>
      <c r="EJS420" s="141"/>
      <c r="EJT420" s="141"/>
      <c r="EJU420" s="141"/>
      <c r="EJV420" s="141"/>
      <c r="EJW420" s="141"/>
      <c r="EJX420" s="141"/>
      <c r="EJY420" s="141"/>
      <c r="EJZ420" s="141"/>
      <c r="EKA420" s="141"/>
      <c r="EKB420" s="141"/>
      <c r="EKC420" s="141"/>
      <c r="EKD420" s="141"/>
      <c r="EKE420" s="141"/>
      <c r="EKF420" s="141"/>
      <c r="EKG420" s="141"/>
      <c r="EKH420" s="141"/>
      <c r="EKI420" s="141"/>
      <c r="EKJ420" s="141"/>
      <c r="EKK420" s="141"/>
      <c r="EKL420" s="141"/>
      <c r="EKM420" s="141"/>
      <c r="EKN420" s="141"/>
      <c r="EKO420" s="141"/>
      <c r="EKP420" s="141"/>
      <c r="EKQ420" s="141"/>
      <c r="EKR420" s="141"/>
      <c r="EKS420" s="141"/>
      <c r="EKT420" s="141"/>
      <c r="EKU420" s="141"/>
      <c r="EKV420" s="141"/>
      <c r="EKW420" s="141"/>
      <c r="EKX420" s="141"/>
      <c r="EKY420" s="141"/>
      <c r="EKZ420" s="141"/>
      <c r="ELA420" s="141"/>
      <c r="ELB420" s="141"/>
      <c r="ELC420" s="141"/>
      <c r="ELD420" s="141"/>
      <c r="ELE420" s="141"/>
      <c r="ELF420" s="141"/>
      <c r="ELG420" s="141"/>
      <c r="ELH420" s="141"/>
      <c r="ELI420" s="141"/>
      <c r="ELJ420" s="141"/>
      <c r="ELK420" s="141"/>
      <c r="ELL420" s="141"/>
      <c r="ELM420" s="141"/>
      <c r="ELN420" s="141"/>
      <c r="ELO420" s="141"/>
      <c r="ELP420" s="141"/>
      <c r="ELQ420" s="141"/>
      <c r="ELR420" s="141"/>
      <c r="ELS420" s="141"/>
      <c r="ELT420" s="141"/>
      <c r="ELU420" s="141"/>
      <c r="ELV420" s="141"/>
      <c r="ELW420" s="141"/>
      <c r="ELX420" s="141"/>
      <c r="ELY420" s="141"/>
      <c r="ELZ420" s="141"/>
      <c r="EMA420" s="141"/>
      <c r="EMB420" s="141"/>
      <c r="EMC420" s="141"/>
      <c r="EMD420" s="141"/>
      <c r="EME420" s="141"/>
      <c r="EMF420" s="141"/>
      <c r="EMG420" s="141"/>
      <c r="EMH420" s="141"/>
      <c r="EMI420" s="141"/>
      <c r="EMJ420" s="141"/>
      <c r="EMK420" s="141"/>
      <c r="EML420" s="141"/>
      <c r="EMM420" s="141"/>
      <c r="EMN420" s="141"/>
      <c r="EMO420" s="141"/>
      <c r="EMP420" s="141"/>
      <c r="EMQ420" s="141"/>
      <c r="EMR420" s="141"/>
      <c r="EMS420" s="141"/>
      <c r="EMT420" s="141"/>
      <c r="EMU420" s="141"/>
      <c r="EMV420" s="141"/>
      <c r="EMW420" s="141"/>
      <c r="EMX420" s="141"/>
      <c r="EMY420" s="141"/>
      <c r="EMZ420" s="141"/>
      <c r="ENA420" s="141"/>
      <c r="ENB420" s="141"/>
      <c r="ENC420" s="141"/>
      <c r="END420" s="141"/>
      <c r="ENE420" s="141"/>
      <c r="ENF420" s="141"/>
      <c r="ENG420" s="141"/>
      <c r="ENH420" s="141"/>
      <c r="ENI420" s="141"/>
      <c r="ENJ420" s="141"/>
      <c r="ENK420" s="141"/>
      <c r="ENL420" s="141"/>
      <c r="ENM420" s="141"/>
      <c r="ENN420" s="141"/>
      <c r="ENO420" s="141"/>
      <c r="ENP420" s="141"/>
      <c r="ENQ420" s="141"/>
      <c r="ENR420" s="141"/>
      <c r="ENS420" s="141"/>
      <c r="ENT420" s="141"/>
      <c r="ENU420" s="141"/>
      <c r="ENV420" s="141"/>
      <c r="ENW420" s="141"/>
      <c r="ENX420" s="141"/>
      <c r="ENY420" s="141"/>
      <c r="ENZ420" s="141"/>
      <c r="EOA420" s="141"/>
      <c r="EOB420" s="141"/>
      <c r="EOC420" s="141"/>
      <c r="EOD420" s="141"/>
      <c r="EOE420" s="141"/>
      <c r="EOF420" s="141"/>
      <c r="EOG420" s="141"/>
      <c r="EOH420" s="141"/>
      <c r="EOI420" s="141"/>
      <c r="EOJ420" s="141"/>
      <c r="EOK420" s="141"/>
      <c r="EOL420" s="141"/>
      <c r="EOM420" s="141"/>
      <c r="EON420" s="141"/>
      <c r="EOO420" s="141"/>
      <c r="EOP420" s="141"/>
      <c r="EOQ420" s="141"/>
      <c r="EOR420" s="141"/>
      <c r="EOS420" s="141"/>
      <c r="EOT420" s="141"/>
      <c r="EOU420" s="141"/>
      <c r="EOV420" s="141"/>
      <c r="EOW420" s="141"/>
      <c r="EOX420" s="141"/>
      <c r="EOY420" s="141"/>
      <c r="EOZ420" s="141"/>
      <c r="EPA420" s="141"/>
      <c r="EPB420" s="141"/>
      <c r="EPC420" s="141"/>
      <c r="EPD420" s="141"/>
      <c r="EPE420" s="141"/>
      <c r="EPF420" s="141"/>
      <c r="EPG420" s="141"/>
      <c r="EPH420" s="141"/>
      <c r="EPI420" s="141"/>
      <c r="EPJ420" s="141"/>
      <c r="EPK420" s="141"/>
      <c r="EPL420" s="141"/>
      <c r="EPM420" s="141"/>
      <c r="EPN420" s="141"/>
      <c r="EPO420" s="141"/>
      <c r="EPP420" s="141"/>
      <c r="EPQ420" s="141"/>
      <c r="EPR420" s="141"/>
      <c r="EPS420" s="141"/>
      <c r="EPT420" s="141"/>
      <c r="EPU420" s="141"/>
      <c r="EPV420" s="141"/>
      <c r="EPW420" s="141"/>
      <c r="EPX420" s="141"/>
      <c r="EPY420" s="141"/>
      <c r="EPZ420" s="141"/>
      <c r="EQA420" s="141"/>
      <c r="EQB420" s="141"/>
      <c r="EQC420" s="141"/>
      <c r="EQD420" s="141"/>
      <c r="EQE420" s="141"/>
      <c r="EQF420" s="141"/>
      <c r="EQG420" s="141"/>
      <c r="EQH420" s="141"/>
      <c r="EQI420" s="141"/>
      <c r="EQJ420" s="141"/>
      <c r="EQK420" s="141"/>
      <c r="EQL420" s="141"/>
      <c r="EQM420" s="141"/>
      <c r="EQN420" s="141"/>
      <c r="EQO420" s="141"/>
      <c r="EQP420" s="141"/>
      <c r="EQQ420" s="141"/>
      <c r="EQR420" s="141"/>
      <c r="EQS420" s="141"/>
      <c r="EQT420" s="141"/>
      <c r="EQU420" s="141"/>
      <c r="EQV420" s="141"/>
      <c r="EQW420" s="141"/>
      <c r="EQX420" s="141"/>
      <c r="EQY420" s="141"/>
      <c r="EQZ420" s="141"/>
      <c r="ERA420" s="141"/>
      <c r="ERB420" s="141"/>
      <c r="ERC420" s="141"/>
      <c r="ERD420" s="141"/>
      <c r="ERE420" s="141"/>
      <c r="ERF420" s="141"/>
      <c r="ERG420" s="141"/>
      <c r="ERH420" s="141"/>
      <c r="ERI420" s="141"/>
      <c r="ERJ420" s="141"/>
      <c r="ERK420" s="141"/>
      <c r="ERL420" s="141"/>
      <c r="ERM420" s="141"/>
      <c r="ERN420" s="141"/>
      <c r="ERO420" s="141"/>
      <c r="ERP420" s="141"/>
      <c r="ERQ420" s="141"/>
      <c r="ERR420" s="141"/>
      <c r="ERS420" s="141"/>
      <c r="ERT420" s="141"/>
      <c r="ERU420" s="141"/>
      <c r="ERV420" s="141"/>
      <c r="ERW420" s="141"/>
      <c r="ERX420" s="141"/>
      <c r="ERY420" s="141"/>
      <c r="ERZ420" s="141"/>
      <c r="ESA420" s="141"/>
      <c r="ESB420" s="141"/>
      <c r="ESC420" s="141"/>
      <c r="ESD420" s="141"/>
      <c r="ESE420" s="141"/>
      <c r="ESF420" s="141"/>
      <c r="ESG420" s="141"/>
      <c r="ESH420" s="141"/>
      <c r="ESI420" s="141"/>
      <c r="ESJ420" s="141"/>
      <c r="ESK420" s="141"/>
      <c r="ESL420" s="141"/>
      <c r="ESM420" s="141"/>
      <c r="ESN420" s="141"/>
      <c r="ESO420" s="141"/>
      <c r="ESP420" s="141"/>
      <c r="ESQ420" s="141"/>
      <c r="ESR420" s="141"/>
      <c r="ESS420" s="141"/>
      <c r="EST420" s="141"/>
      <c r="ESU420" s="141"/>
      <c r="ESV420" s="141"/>
      <c r="ESW420" s="141"/>
      <c r="ESX420" s="141"/>
      <c r="ESY420" s="141"/>
      <c r="ESZ420" s="141"/>
      <c r="ETA420" s="141"/>
      <c r="ETB420" s="141"/>
      <c r="ETC420" s="141"/>
      <c r="ETD420" s="141"/>
      <c r="ETE420" s="141"/>
      <c r="ETF420" s="141"/>
      <c r="ETG420" s="141"/>
      <c r="ETH420" s="141"/>
      <c r="ETI420" s="141"/>
      <c r="ETJ420" s="141"/>
      <c r="ETK420" s="141"/>
      <c r="ETL420" s="141"/>
      <c r="ETM420" s="141"/>
      <c r="ETN420" s="141"/>
      <c r="ETO420" s="141"/>
      <c r="ETP420" s="141"/>
      <c r="ETQ420" s="141"/>
      <c r="ETR420" s="141"/>
      <c r="ETS420" s="141"/>
      <c r="ETT420" s="141"/>
      <c r="ETU420" s="141"/>
      <c r="ETV420" s="141"/>
      <c r="ETW420" s="141"/>
      <c r="ETX420" s="141"/>
      <c r="ETY420" s="141"/>
      <c r="ETZ420" s="141"/>
      <c r="EUA420" s="141"/>
      <c r="EUB420" s="141"/>
      <c r="EUC420" s="141"/>
      <c r="EUD420" s="141"/>
      <c r="EUE420" s="141"/>
      <c r="EUF420" s="141"/>
      <c r="EUG420" s="141"/>
      <c r="EUH420" s="141"/>
      <c r="EUI420" s="141"/>
      <c r="EUJ420" s="141"/>
      <c r="EUK420" s="141"/>
      <c r="EUL420" s="141"/>
      <c r="EUM420" s="141"/>
      <c r="EUN420" s="141"/>
      <c r="EUO420" s="141"/>
      <c r="EUP420" s="141"/>
      <c r="EUQ420" s="141"/>
      <c r="EUR420" s="141"/>
      <c r="EUS420" s="141"/>
      <c r="EUT420" s="141"/>
      <c r="EUU420" s="141"/>
      <c r="EUV420" s="141"/>
      <c r="EUW420" s="141"/>
      <c r="EUX420" s="141"/>
      <c r="EUY420" s="141"/>
      <c r="EUZ420" s="141"/>
      <c r="EVA420" s="141"/>
      <c r="EVB420" s="141"/>
      <c r="EVC420" s="141"/>
      <c r="EVD420" s="141"/>
      <c r="EVE420" s="141"/>
      <c r="EVF420" s="141"/>
      <c r="EVG420" s="141"/>
      <c r="EVH420" s="141"/>
      <c r="EVI420" s="141"/>
      <c r="EVJ420" s="141"/>
      <c r="EVK420" s="141"/>
      <c r="EVL420" s="141"/>
      <c r="EVM420" s="141"/>
      <c r="EVN420" s="141"/>
      <c r="EVO420" s="141"/>
      <c r="EVP420" s="141"/>
      <c r="EVQ420" s="141"/>
      <c r="EVR420" s="141"/>
      <c r="EVS420" s="141"/>
      <c r="EVT420" s="141"/>
      <c r="EVU420" s="141"/>
      <c r="EVV420" s="141"/>
      <c r="EVW420" s="141"/>
      <c r="EVX420" s="141"/>
      <c r="EVY420" s="141"/>
      <c r="EVZ420" s="141"/>
      <c r="EWA420" s="141"/>
      <c r="EWB420" s="141"/>
      <c r="EWC420" s="141"/>
      <c r="EWD420" s="141"/>
      <c r="EWE420" s="141"/>
      <c r="EWF420" s="141"/>
      <c r="EWG420" s="141"/>
      <c r="EWH420" s="141"/>
      <c r="EWI420" s="141"/>
      <c r="EWJ420" s="141"/>
      <c r="EWK420" s="141"/>
      <c r="EWL420" s="141"/>
      <c r="EWM420" s="141"/>
      <c r="EWN420" s="141"/>
      <c r="EWO420" s="141"/>
      <c r="EWP420" s="141"/>
      <c r="EWQ420" s="141"/>
      <c r="EWR420" s="141"/>
      <c r="EWS420" s="141"/>
      <c r="EWT420" s="141"/>
      <c r="EWU420" s="141"/>
      <c r="EWV420" s="141"/>
      <c r="EWW420" s="141"/>
      <c r="EWX420" s="141"/>
      <c r="EWY420" s="141"/>
      <c r="EWZ420" s="141"/>
      <c r="EXA420" s="141"/>
      <c r="EXB420" s="141"/>
      <c r="EXC420" s="141"/>
      <c r="EXD420" s="141"/>
      <c r="EXE420" s="141"/>
      <c r="EXF420" s="141"/>
      <c r="EXG420" s="141"/>
      <c r="EXH420" s="141"/>
      <c r="EXI420" s="141"/>
      <c r="EXJ420" s="141"/>
      <c r="EXK420" s="141"/>
      <c r="EXL420" s="141"/>
      <c r="EXM420" s="141"/>
      <c r="EXN420" s="141"/>
      <c r="EXO420" s="141"/>
      <c r="EXP420" s="141"/>
      <c r="EXQ420" s="141"/>
      <c r="EXR420" s="141"/>
      <c r="EXS420" s="141"/>
      <c r="EXT420" s="141"/>
      <c r="EXU420" s="141"/>
      <c r="EXV420" s="141"/>
      <c r="EXW420" s="141"/>
      <c r="EXX420" s="141"/>
      <c r="EXY420" s="141"/>
      <c r="EXZ420" s="141"/>
      <c r="EYA420" s="141"/>
      <c r="EYB420" s="141"/>
      <c r="EYC420" s="141"/>
      <c r="EYD420" s="141"/>
      <c r="EYE420" s="141"/>
      <c r="EYF420" s="141"/>
      <c r="EYG420" s="141"/>
      <c r="EYH420" s="141"/>
      <c r="EYI420" s="141"/>
      <c r="EYJ420" s="141"/>
      <c r="EYK420" s="141"/>
      <c r="EYL420" s="141"/>
      <c r="EYM420" s="141"/>
      <c r="EYN420" s="141"/>
      <c r="EYO420" s="141"/>
      <c r="EYP420" s="141"/>
      <c r="EYQ420" s="141"/>
      <c r="EYR420" s="141"/>
      <c r="EYS420" s="141"/>
      <c r="EYT420" s="141"/>
      <c r="EYU420" s="141"/>
      <c r="EYV420" s="141"/>
      <c r="EYW420" s="141"/>
      <c r="EYX420" s="141"/>
      <c r="EYY420" s="141"/>
      <c r="EYZ420" s="141"/>
      <c r="EZA420" s="141"/>
      <c r="EZB420" s="141"/>
      <c r="EZC420" s="141"/>
      <c r="EZD420" s="141"/>
      <c r="EZE420" s="141"/>
      <c r="EZF420" s="141"/>
      <c r="EZG420" s="141"/>
      <c r="EZH420" s="141"/>
      <c r="EZI420" s="141"/>
      <c r="EZJ420" s="141"/>
      <c r="EZK420" s="141"/>
      <c r="EZL420" s="141"/>
      <c r="EZM420" s="141"/>
      <c r="EZN420" s="141"/>
      <c r="EZO420" s="141"/>
      <c r="EZP420" s="141"/>
      <c r="EZQ420" s="141"/>
      <c r="EZR420" s="141"/>
      <c r="EZS420" s="141"/>
      <c r="EZT420" s="141"/>
      <c r="EZU420" s="141"/>
      <c r="EZV420" s="141"/>
      <c r="EZW420" s="141"/>
      <c r="EZX420" s="141"/>
      <c r="EZY420" s="141"/>
      <c r="EZZ420" s="141"/>
      <c r="FAA420" s="141"/>
      <c r="FAB420" s="141"/>
      <c r="FAC420" s="141"/>
      <c r="FAD420" s="141"/>
      <c r="FAE420" s="141"/>
      <c r="FAF420" s="141"/>
      <c r="FAG420" s="141"/>
      <c r="FAH420" s="141"/>
      <c r="FAI420" s="141"/>
      <c r="FAJ420" s="141"/>
      <c r="FAK420" s="141"/>
      <c r="FAL420" s="141"/>
      <c r="FAM420" s="141"/>
      <c r="FAN420" s="141"/>
      <c r="FAO420" s="141"/>
      <c r="FAP420" s="141"/>
      <c r="FAQ420" s="141"/>
      <c r="FAR420" s="141"/>
      <c r="FAS420" s="141"/>
      <c r="FAT420" s="141"/>
      <c r="FAU420" s="141"/>
      <c r="FAV420" s="141"/>
      <c r="FAW420" s="141"/>
      <c r="FAX420" s="141"/>
      <c r="FAY420" s="141"/>
      <c r="FAZ420" s="141"/>
      <c r="FBA420" s="141"/>
      <c r="FBB420" s="141"/>
      <c r="FBC420" s="141"/>
      <c r="FBD420" s="141"/>
      <c r="FBE420" s="141"/>
      <c r="FBF420" s="141"/>
      <c r="FBG420" s="141"/>
      <c r="FBH420" s="141"/>
      <c r="FBI420" s="141"/>
      <c r="FBJ420" s="141"/>
      <c r="FBK420" s="141"/>
      <c r="FBL420" s="141"/>
      <c r="FBM420" s="141"/>
      <c r="FBN420" s="141"/>
      <c r="FBO420" s="141"/>
      <c r="FBP420" s="141"/>
      <c r="FBQ420" s="141"/>
      <c r="FBR420" s="141"/>
      <c r="FBS420" s="141"/>
      <c r="FBT420" s="141"/>
      <c r="FBU420" s="141"/>
      <c r="FBV420" s="141"/>
      <c r="FBW420" s="141"/>
      <c r="FBX420" s="141"/>
      <c r="FBY420" s="141"/>
      <c r="FBZ420" s="141"/>
      <c r="FCA420" s="141"/>
      <c r="FCB420" s="141"/>
      <c r="FCC420" s="141"/>
      <c r="FCD420" s="141"/>
      <c r="FCE420" s="141"/>
      <c r="FCF420" s="141"/>
      <c r="FCG420" s="141"/>
      <c r="FCH420" s="141"/>
      <c r="FCI420" s="141"/>
      <c r="FCJ420" s="141"/>
      <c r="FCK420" s="141"/>
      <c r="FCL420" s="141"/>
      <c r="FCM420" s="141"/>
      <c r="FCN420" s="141"/>
      <c r="FCO420" s="141"/>
      <c r="FCP420" s="141"/>
      <c r="FCQ420" s="141"/>
      <c r="FCR420" s="141"/>
      <c r="FCS420" s="141"/>
      <c r="FCT420" s="141"/>
      <c r="FCU420" s="141"/>
      <c r="FCV420" s="141"/>
      <c r="FCW420" s="141"/>
      <c r="FCX420" s="141"/>
      <c r="FCY420" s="141"/>
      <c r="FCZ420" s="141"/>
      <c r="FDA420" s="141"/>
      <c r="FDB420" s="141"/>
      <c r="FDC420" s="141"/>
      <c r="FDD420" s="141"/>
      <c r="FDE420" s="141"/>
      <c r="FDF420" s="141"/>
      <c r="FDG420" s="141"/>
      <c r="FDH420" s="141"/>
      <c r="FDI420" s="141"/>
      <c r="FDJ420" s="141"/>
      <c r="FDK420" s="141"/>
      <c r="FDL420" s="141"/>
      <c r="FDM420" s="141"/>
      <c r="FDN420" s="141"/>
      <c r="FDO420" s="141"/>
      <c r="FDP420" s="141"/>
      <c r="FDQ420" s="141"/>
      <c r="FDR420" s="141"/>
      <c r="FDS420" s="141"/>
      <c r="FDT420" s="141"/>
      <c r="FDU420" s="141"/>
      <c r="FDV420" s="141"/>
      <c r="FDW420" s="141"/>
      <c r="FDX420" s="141"/>
      <c r="FDY420" s="141"/>
      <c r="FDZ420" s="141"/>
      <c r="FEA420" s="141"/>
      <c r="FEB420" s="141"/>
      <c r="FEC420" s="141"/>
      <c r="FED420" s="141"/>
      <c r="FEE420" s="141"/>
      <c r="FEF420" s="141"/>
      <c r="FEG420" s="141"/>
      <c r="FEH420" s="141"/>
      <c r="FEI420" s="141"/>
      <c r="FEJ420" s="141"/>
      <c r="FEK420" s="141"/>
      <c r="FEL420" s="141"/>
      <c r="FEM420" s="141"/>
      <c r="FEN420" s="141"/>
      <c r="FEO420" s="141"/>
      <c r="FEP420" s="141"/>
      <c r="FEQ420" s="141"/>
      <c r="FER420" s="141"/>
      <c r="FES420" s="141"/>
      <c r="FET420" s="141"/>
      <c r="FEU420" s="141"/>
      <c r="FEV420" s="141"/>
      <c r="FEW420" s="141"/>
      <c r="FEX420" s="141"/>
      <c r="FEY420" s="141"/>
      <c r="FEZ420" s="141"/>
      <c r="FFA420" s="141"/>
      <c r="FFB420" s="141"/>
      <c r="FFC420" s="141"/>
      <c r="FFD420" s="141"/>
      <c r="FFE420" s="141"/>
      <c r="FFF420" s="141"/>
      <c r="FFG420" s="141"/>
      <c r="FFH420" s="141"/>
      <c r="FFI420" s="141"/>
      <c r="FFJ420" s="141"/>
      <c r="FFK420" s="141"/>
      <c r="FFL420" s="141"/>
      <c r="FFM420" s="141"/>
      <c r="FFN420" s="141"/>
      <c r="FFO420" s="141"/>
      <c r="FFP420" s="141"/>
      <c r="FFQ420" s="141"/>
      <c r="FFR420" s="141"/>
      <c r="FFS420" s="141"/>
      <c r="FFT420" s="141"/>
      <c r="FFU420" s="141"/>
      <c r="FFV420" s="141"/>
      <c r="FFW420" s="141"/>
      <c r="FFX420" s="141"/>
      <c r="FFY420" s="141"/>
      <c r="FFZ420" s="141"/>
      <c r="FGA420" s="141"/>
      <c r="FGB420" s="141"/>
      <c r="FGC420" s="141"/>
      <c r="FGD420" s="141"/>
      <c r="FGE420" s="141"/>
      <c r="FGF420" s="141"/>
      <c r="FGG420" s="141"/>
      <c r="FGH420" s="141"/>
      <c r="FGI420" s="141"/>
      <c r="FGJ420" s="141"/>
      <c r="FGK420" s="141"/>
      <c r="FGL420" s="141"/>
      <c r="FGM420" s="141"/>
      <c r="FGN420" s="141"/>
      <c r="FGO420" s="141"/>
      <c r="FGP420" s="141"/>
      <c r="FGQ420" s="141"/>
      <c r="FGR420" s="141"/>
      <c r="FGS420" s="141"/>
      <c r="FGT420" s="141"/>
      <c r="FGU420" s="141"/>
      <c r="FGV420" s="141"/>
      <c r="FGW420" s="141"/>
      <c r="FGX420" s="141"/>
      <c r="FGY420" s="141"/>
      <c r="FGZ420" s="141"/>
      <c r="FHA420" s="141"/>
      <c r="FHB420" s="141"/>
      <c r="FHC420" s="141"/>
      <c r="FHD420" s="141"/>
      <c r="FHE420" s="141"/>
      <c r="FHF420" s="141"/>
      <c r="FHG420" s="141"/>
      <c r="FHH420" s="141"/>
      <c r="FHI420" s="141"/>
      <c r="FHJ420" s="141"/>
      <c r="FHK420" s="141"/>
      <c r="FHL420" s="141"/>
      <c r="FHM420" s="141"/>
      <c r="FHN420" s="141"/>
      <c r="FHO420" s="141"/>
      <c r="FHP420" s="141"/>
      <c r="FHQ420" s="141"/>
      <c r="FHR420" s="141"/>
      <c r="FHS420" s="141"/>
      <c r="FHT420" s="141"/>
      <c r="FHU420" s="141"/>
      <c r="FHV420" s="141"/>
      <c r="FHW420" s="141"/>
      <c r="FHX420" s="141"/>
      <c r="FHY420" s="141"/>
      <c r="FHZ420" s="141"/>
      <c r="FIA420" s="141"/>
      <c r="FIB420" s="141"/>
      <c r="FIC420" s="141"/>
      <c r="FID420" s="141"/>
      <c r="FIE420" s="141"/>
      <c r="FIF420" s="141"/>
      <c r="FIG420" s="141"/>
      <c r="FIH420" s="141"/>
      <c r="FII420" s="141"/>
      <c r="FIJ420" s="141"/>
      <c r="FIK420" s="141"/>
      <c r="FIL420" s="141"/>
      <c r="FIM420" s="141"/>
      <c r="FIN420" s="141"/>
      <c r="FIO420" s="141"/>
      <c r="FIP420" s="141"/>
      <c r="FIQ420" s="141"/>
      <c r="FIR420" s="141"/>
      <c r="FIS420" s="141"/>
      <c r="FIT420" s="141"/>
      <c r="FIU420" s="141"/>
      <c r="FIV420" s="141"/>
      <c r="FIW420" s="141"/>
      <c r="FIX420" s="141"/>
      <c r="FIY420" s="141"/>
      <c r="FIZ420" s="141"/>
      <c r="FJA420" s="141"/>
      <c r="FJB420" s="141"/>
      <c r="FJC420" s="141"/>
      <c r="FJD420" s="141"/>
      <c r="FJE420" s="141"/>
      <c r="FJF420" s="141"/>
      <c r="FJG420" s="141"/>
      <c r="FJH420" s="141"/>
      <c r="FJI420" s="141"/>
      <c r="FJJ420" s="141"/>
      <c r="FJK420" s="141"/>
      <c r="FJL420" s="141"/>
      <c r="FJM420" s="141"/>
      <c r="FJN420" s="141"/>
      <c r="FJO420" s="141"/>
      <c r="FJP420" s="141"/>
      <c r="FJQ420" s="141"/>
      <c r="FJR420" s="141"/>
      <c r="FJS420" s="141"/>
      <c r="FJT420" s="141"/>
      <c r="FJU420" s="141"/>
      <c r="FJV420" s="141"/>
      <c r="FJW420" s="141"/>
      <c r="FJX420" s="141"/>
      <c r="FJY420" s="141"/>
      <c r="FJZ420" s="141"/>
      <c r="FKA420" s="141"/>
      <c r="FKB420" s="141"/>
      <c r="FKC420" s="141"/>
      <c r="FKD420" s="141"/>
      <c r="FKE420" s="141"/>
      <c r="FKF420" s="141"/>
      <c r="FKG420" s="141"/>
      <c r="FKH420" s="141"/>
      <c r="FKI420" s="141"/>
      <c r="FKJ420" s="141"/>
      <c r="FKK420" s="141"/>
      <c r="FKL420" s="141"/>
      <c r="FKM420" s="141"/>
      <c r="FKN420" s="141"/>
      <c r="FKO420" s="141"/>
      <c r="FKP420" s="141"/>
      <c r="FKQ420" s="141"/>
      <c r="FKR420" s="141"/>
      <c r="FKS420" s="141"/>
      <c r="FKT420" s="141"/>
      <c r="FKU420" s="141"/>
      <c r="FKV420" s="141"/>
      <c r="FKW420" s="141"/>
      <c r="FKX420" s="141"/>
      <c r="FKY420" s="141"/>
      <c r="FKZ420" s="141"/>
      <c r="FLA420" s="141"/>
      <c r="FLB420" s="141"/>
      <c r="FLC420" s="141"/>
      <c r="FLD420" s="141"/>
      <c r="FLE420" s="141"/>
      <c r="FLF420" s="141"/>
      <c r="FLG420" s="141"/>
      <c r="FLH420" s="141"/>
      <c r="FLI420" s="141"/>
      <c r="FLJ420" s="141"/>
      <c r="FLK420" s="141"/>
      <c r="FLL420" s="141"/>
      <c r="FLM420" s="141"/>
      <c r="FLN420" s="141"/>
      <c r="FLO420" s="141"/>
      <c r="FLP420" s="141"/>
      <c r="FLQ420" s="141"/>
      <c r="FLR420" s="141"/>
      <c r="FLS420" s="141"/>
      <c r="FLT420" s="141"/>
      <c r="FLU420" s="141"/>
      <c r="FLV420" s="141"/>
      <c r="FLW420" s="141"/>
      <c r="FLX420" s="141"/>
      <c r="FLY420" s="141"/>
      <c r="FLZ420" s="141"/>
      <c r="FMA420" s="141"/>
      <c r="FMB420" s="141"/>
      <c r="FMC420" s="141"/>
      <c r="FMD420" s="141"/>
      <c r="FME420" s="141"/>
      <c r="FMF420" s="141"/>
      <c r="FMG420" s="141"/>
      <c r="FMH420" s="141"/>
      <c r="FMI420" s="141"/>
      <c r="FMJ420" s="141"/>
      <c r="FMK420" s="141"/>
      <c r="FML420" s="141"/>
      <c r="FMM420" s="141"/>
      <c r="FMN420" s="141"/>
      <c r="FMO420" s="141"/>
      <c r="FMP420" s="141"/>
      <c r="FMQ420" s="141"/>
      <c r="FMR420" s="141"/>
      <c r="FMS420" s="141"/>
      <c r="FMT420" s="141"/>
      <c r="FMU420" s="141"/>
      <c r="FMV420" s="141"/>
      <c r="FMW420" s="141"/>
      <c r="FMX420" s="141"/>
      <c r="FMY420" s="141"/>
      <c r="FMZ420" s="141"/>
      <c r="FNA420" s="141"/>
      <c r="FNB420" s="141"/>
      <c r="FNC420" s="141"/>
      <c r="FND420" s="141"/>
      <c r="FNE420" s="141"/>
      <c r="FNF420" s="141"/>
      <c r="FNG420" s="141"/>
      <c r="FNH420" s="141"/>
      <c r="FNI420" s="141"/>
      <c r="FNJ420" s="141"/>
      <c r="FNK420" s="141"/>
      <c r="FNL420" s="141"/>
      <c r="FNM420" s="141"/>
      <c r="FNN420" s="141"/>
      <c r="FNO420" s="141"/>
      <c r="FNP420" s="141"/>
      <c r="FNQ420" s="141"/>
      <c r="FNR420" s="141"/>
      <c r="FNS420" s="141"/>
      <c r="FNT420" s="141"/>
      <c r="FNU420" s="141"/>
      <c r="FNV420" s="141"/>
      <c r="FNW420" s="141"/>
      <c r="FNX420" s="141"/>
      <c r="FNY420" s="141"/>
      <c r="FNZ420" s="141"/>
      <c r="FOA420" s="141"/>
      <c r="FOB420" s="141"/>
      <c r="FOC420" s="141"/>
      <c r="FOD420" s="141"/>
      <c r="FOE420" s="141"/>
      <c r="FOF420" s="141"/>
      <c r="FOG420" s="141"/>
      <c r="FOH420" s="141"/>
      <c r="FOI420" s="141"/>
      <c r="FOJ420" s="141"/>
      <c r="FOK420" s="141"/>
      <c r="FOL420" s="141"/>
      <c r="FOM420" s="141"/>
      <c r="FON420" s="141"/>
      <c r="FOO420" s="141"/>
      <c r="FOP420" s="141"/>
      <c r="FOQ420" s="141"/>
      <c r="FOR420" s="141"/>
      <c r="FOS420" s="141"/>
      <c r="FOT420" s="141"/>
      <c r="FOU420" s="141"/>
      <c r="FOV420" s="141"/>
      <c r="FOW420" s="141"/>
      <c r="FOX420" s="141"/>
      <c r="FOY420" s="141"/>
      <c r="FOZ420" s="141"/>
      <c r="FPA420" s="141"/>
      <c r="FPB420" s="141"/>
      <c r="FPC420" s="141"/>
      <c r="FPD420" s="141"/>
      <c r="FPE420" s="141"/>
      <c r="FPF420" s="141"/>
      <c r="FPG420" s="141"/>
      <c r="FPH420" s="141"/>
      <c r="FPI420" s="141"/>
      <c r="FPJ420" s="141"/>
      <c r="FPK420" s="141"/>
      <c r="FPL420" s="141"/>
      <c r="FPM420" s="141"/>
      <c r="FPN420" s="141"/>
      <c r="FPO420" s="141"/>
      <c r="FPP420" s="141"/>
      <c r="FPQ420" s="141"/>
      <c r="FPR420" s="141"/>
      <c r="FPS420" s="141"/>
      <c r="FPT420" s="141"/>
      <c r="FPU420" s="141"/>
      <c r="FPV420" s="141"/>
      <c r="FPW420" s="141"/>
      <c r="FPX420" s="141"/>
      <c r="FPY420" s="141"/>
      <c r="FPZ420" s="141"/>
      <c r="FQA420" s="141"/>
      <c r="FQB420" s="141"/>
      <c r="FQC420" s="141"/>
      <c r="FQD420" s="141"/>
      <c r="FQE420" s="141"/>
      <c r="FQF420" s="141"/>
      <c r="FQG420" s="141"/>
      <c r="FQH420" s="141"/>
      <c r="FQI420" s="141"/>
      <c r="FQJ420" s="141"/>
      <c r="FQK420" s="141"/>
      <c r="FQL420" s="141"/>
      <c r="FQM420" s="141"/>
      <c r="FQN420" s="141"/>
      <c r="FQO420" s="141"/>
      <c r="FQP420" s="141"/>
      <c r="FQQ420" s="141"/>
      <c r="FQR420" s="141"/>
      <c r="FQS420" s="141"/>
      <c r="FQT420" s="141"/>
      <c r="FQU420" s="141"/>
      <c r="FQV420" s="141"/>
      <c r="FQW420" s="141"/>
      <c r="FQX420" s="141"/>
      <c r="FQY420" s="141"/>
      <c r="FQZ420" s="141"/>
      <c r="FRA420" s="141"/>
      <c r="FRB420" s="141"/>
      <c r="FRC420" s="141"/>
      <c r="FRD420" s="141"/>
      <c r="FRE420" s="141"/>
      <c r="FRF420" s="141"/>
      <c r="FRG420" s="141"/>
      <c r="FRH420" s="141"/>
      <c r="FRI420" s="141"/>
      <c r="FRJ420" s="141"/>
      <c r="FRK420" s="141"/>
      <c r="FRL420" s="141"/>
      <c r="FRM420" s="141"/>
      <c r="FRN420" s="141"/>
      <c r="FRO420" s="141"/>
      <c r="FRP420" s="141"/>
      <c r="FRQ420" s="141"/>
      <c r="FRR420" s="141"/>
      <c r="FRS420" s="141"/>
      <c r="FRT420" s="141"/>
      <c r="FRU420" s="141"/>
      <c r="FRV420" s="141"/>
      <c r="FRW420" s="141"/>
      <c r="FRX420" s="141"/>
      <c r="FRY420" s="141"/>
      <c r="FRZ420" s="141"/>
      <c r="FSA420" s="141"/>
      <c r="FSB420" s="141"/>
      <c r="FSC420" s="141"/>
      <c r="FSD420" s="141"/>
      <c r="FSE420" s="141"/>
      <c r="FSF420" s="141"/>
      <c r="FSG420" s="141"/>
      <c r="FSH420" s="141"/>
      <c r="FSI420" s="141"/>
      <c r="FSJ420" s="141"/>
      <c r="FSK420" s="141"/>
      <c r="FSL420" s="141"/>
      <c r="FSM420" s="141"/>
      <c r="FSN420" s="141"/>
      <c r="FSO420" s="141"/>
      <c r="FSP420" s="141"/>
      <c r="FSQ420" s="141"/>
      <c r="FSR420" s="141"/>
      <c r="FSS420" s="141"/>
      <c r="FST420" s="141"/>
      <c r="FSU420" s="141"/>
      <c r="FSV420" s="141"/>
      <c r="FSW420" s="141"/>
      <c r="FSX420" s="141"/>
      <c r="FSY420" s="141"/>
      <c r="FSZ420" s="141"/>
      <c r="FTA420" s="141"/>
      <c r="FTB420" s="141"/>
      <c r="FTC420" s="141"/>
      <c r="FTD420" s="141"/>
      <c r="FTE420" s="141"/>
      <c r="FTF420" s="141"/>
      <c r="FTG420" s="141"/>
      <c r="FTH420" s="141"/>
      <c r="FTI420" s="141"/>
      <c r="FTJ420" s="141"/>
      <c r="FTK420" s="141"/>
      <c r="FTL420" s="141"/>
      <c r="FTM420" s="141"/>
      <c r="FTN420" s="141"/>
      <c r="FTO420" s="141"/>
      <c r="FTP420" s="141"/>
      <c r="FTQ420" s="141"/>
      <c r="FTR420" s="141"/>
      <c r="FTS420" s="141"/>
      <c r="FTT420" s="141"/>
      <c r="FTU420" s="141"/>
      <c r="FTV420" s="141"/>
      <c r="FTW420" s="141"/>
      <c r="FTX420" s="141"/>
      <c r="FTY420" s="141"/>
      <c r="FTZ420" s="141"/>
      <c r="FUA420" s="141"/>
      <c r="FUB420" s="141"/>
      <c r="FUC420" s="141"/>
      <c r="FUD420" s="141"/>
      <c r="FUE420" s="141"/>
      <c r="FUF420" s="141"/>
      <c r="FUG420" s="141"/>
      <c r="FUH420" s="141"/>
      <c r="FUI420" s="141"/>
      <c r="FUJ420" s="141"/>
      <c r="FUK420" s="141"/>
      <c r="FUL420" s="141"/>
      <c r="FUM420" s="141"/>
      <c r="FUN420" s="141"/>
      <c r="FUO420" s="141"/>
      <c r="FUP420" s="141"/>
      <c r="FUQ420" s="141"/>
      <c r="FUR420" s="141"/>
      <c r="FUS420" s="141"/>
      <c r="FUT420" s="141"/>
      <c r="FUU420" s="141"/>
      <c r="FUV420" s="141"/>
      <c r="FUW420" s="141"/>
      <c r="FUX420" s="141"/>
      <c r="FUY420" s="141"/>
      <c r="FUZ420" s="141"/>
      <c r="FVA420" s="141"/>
      <c r="FVB420" s="141"/>
      <c r="FVC420" s="141"/>
      <c r="FVD420" s="141"/>
      <c r="FVE420" s="141"/>
      <c r="FVF420" s="141"/>
      <c r="FVG420" s="141"/>
      <c r="FVH420" s="141"/>
      <c r="FVI420" s="141"/>
      <c r="FVJ420" s="141"/>
      <c r="FVK420" s="141"/>
      <c r="FVL420" s="141"/>
      <c r="FVM420" s="141"/>
      <c r="FVN420" s="141"/>
      <c r="FVO420" s="141"/>
      <c r="FVP420" s="141"/>
      <c r="FVQ420" s="141"/>
      <c r="FVR420" s="141"/>
      <c r="FVS420" s="141"/>
      <c r="FVT420" s="141"/>
      <c r="FVU420" s="141"/>
      <c r="FVV420" s="141"/>
      <c r="FVW420" s="141"/>
      <c r="FVX420" s="141"/>
      <c r="FVY420" s="141"/>
      <c r="FVZ420" s="141"/>
      <c r="FWA420" s="141"/>
      <c r="FWB420" s="141"/>
      <c r="FWC420" s="141"/>
      <c r="FWD420" s="141"/>
      <c r="FWE420" s="141"/>
      <c r="FWF420" s="141"/>
      <c r="FWG420" s="141"/>
      <c r="FWH420" s="141"/>
      <c r="FWI420" s="141"/>
      <c r="FWJ420" s="141"/>
      <c r="FWK420" s="141"/>
      <c r="FWL420" s="141"/>
      <c r="FWM420" s="141"/>
      <c r="FWN420" s="141"/>
      <c r="FWO420" s="141"/>
      <c r="FWP420" s="141"/>
      <c r="FWQ420" s="141"/>
      <c r="FWR420" s="141"/>
      <c r="FWS420" s="141"/>
      <c r="FWT420" s="141"/>
      <c r="FWU420" s="141"/>
      <c r="FWV420" s="141"/>
      <c r="FWW420" s="141"/>
      <c r="FWX420" s="141"/>
      <c r="FWY420" s="141"/>
      <c r="FWZ420" s="141"/>
      <c r="FXA420" s="141"/>
      <c r="FXB420" s="141"/>
      <c r="FXC420" s="141"/>
      <c r="FXD420" s="141"/>
      <c r="FXE420" s="141"/>
      <c r="FXF420" s="141"/>
      <c r="FXG420" s="141"/>
      <c r="FXH420" s="141"/>
      <c r="FXI420" s="141"/>
      <c r="FXJ420" s="141"/>
      <c r="FXK420" s="141"/>
      <c r="FXL420" s="141"/>
      <c r="FXM420" s="141"/>
      <c r="FXN420" s="141"/>
      <c r="FXO420" s="141"/>
      <c r="FXP420" s="141"/>
      <c r="FXQ420" s="141"/>
      <c r="FXR420" s="141"/>
      <c r="FXS420" s="141"/>
      <c r="FXT420" s="141"/>
      <c r="FXU420" s="141"/>
      <c r="FXV420" s="141"/>
      <c r="FXW420" s="141"/>
      <c r="FXX420" s="141"/>
      <c r="FXY420" s="141"/>
      <c r="FXZ420" s="141"/>
      <c r="FYA420" s="141"/>
      <c r="FYB420" s="141"/>
      <c r="FYC420" s="141"/>
      <c r="FYD420" s="141"/>
      <c r="FYE420" s="141"/>
      <c r="FYF420" s="141"/>
      <c r="FYG420" s="141"/>
      <c r="FYH420" s="141"/>
      <c r="FYI420" s="141"/>
      <c r="FYJ420" s="141"/>
      <c r="FYK420" s="141"/>
      <c r="FYL420" s="141"/>
      <c r="FYM420" s="141"/>
      <c r="FYN420" s="141"/>
      <c r="FYO420" s="141"/>
      <c r="FYP420" s="141"/>
      <c r="FYQ420" s="141"/>
      <c r="FYR420" s="141"/>
      <c r="FYS420" s="141"/>
      <c r="FYT420" s="141"/>
      <c r="FYU420" s="141"/>
      <c r="FYV420" s="141"/>
      <c r="FYW420" s="141"/>
      <c r="FYX420" s="141"/>
      <c r="FYY420" s="141"/>
      <c r="FYZ420" s="141"/>
      <c r="FZA420" s="141"/>
      <c r="FZB420" s="141"/>
      <c r="FZC420" s="141"/>
      <c r="FZD420" s="141"/>
      <c r="FZE420" s="141"/>
      <c r="FZF420" s="141"/>
      <c r="FZG420" s="141"/>
      <c r="FZH420" s="141"/>
      <c r="FZI420" s="141"/>
      <c r="FZJ420" s="141"/>
      <c r="FZK420" s="141"/>
      <c r="FZL420" s="141"/>
      <c r="FZM420" s="141"/>
      <c r="FZN420" s="141"/>
      <c r="FZO420" s="141"/>
      <c r="FZP420" s="141"/>
      <c r="FZQ420" s="141"/>
      <c r="FZR420" s="141"/>
      <c r="FZS420" s="141"/>
      <c r="FZT420" s="141"/>
      <c r="FZU420" s="141"/>
      <c r="FZV420" s="141"/>
      <c r="FZW420" s="141"/>
      <c r="FZX420" s="141"/>
      <c r="FZY420" s="141"/>
      <c r="FZZ420" s="141"/>
      <c r="GAA420" s="141"/>
      <c r="GAB420" s="141"/>
      <c r="GAC420" s="141"/>
      <c r="GAD420" s="141"/>
      <c r="GAE420" s="141"/>
      <c r="GAF420" s="141"/>
      <c r="GAG420" s="141"/>
      <c r="GAH420" s="141"/>
      <c r="GAI420" s="141"/>
      <c r="GAJ420" s="141"/>
      <c r="GAK420" s="141"/>
      <c r="GAL420" s="141"/>
      <c r="GAM420" s="141"/>
      <c r="GAN420" s="141"/>
      <c r="GAO420" s="141"/>
      <c r="GAP420" s="141"/>
      <c r="GAQ420" s="141"/>
      <c r="GAR420" s="141"/>
      <c r="GAS420" s="141"/>
      <c r="GAT420" s="141"/>
      <c r="GAU420" s="141"/>
      <c r="GAV420" s="141"/>
      <c r="GAW420" s="141"/>
      <c r="GAX420" s="141"/>
      <c r="GAY420" s="141"/>
      <c r="GAZ420" s="141"/>
      <c r="GBA420" s="141"/>
      <c r="GBB420" s="141"/>
      <c r="GBC420" s="141"/>
      <c r="GBD420" s="141"/>
      <c r="GBE420" s="141"/>
      <c r="GBF420" s="141"/>
      <c r="GBG420" s="141"/>
      <c r="GBH420" s="141"/>
      <c r="GBI420" s="141"/>
      <c r="GBJ420" s="141"/>
      <c r="GBK420" s="141"/>
      <c r="GBL420" s="141"/>
      <c r="GBM420" s="141"/>
      <c r="GBN420" s="141"/>
      <c r="GBO420" s="141"/>
      <c r="GBP420" s="141"/>
      <c r="GBQ420" s="141"/>
      <c r="GBR420" s="141"/>
      <c r="GBS420" s="141"/>
      <c r="GBT420" s="141"/>
      <c r="GBU420" s="141"/>
      <c r="GBV420" s="141"/>
      <c r="GBW420" s="141"/>
      <c r="GBX420" s="141"/>
      <c r="GBY420" s="141"/>
      <c r="GBZ420" s="141"/>
      <c r="GCA420" s="141"/>
      <c r="GCB420" s="141"/>
      <c r="GCC420" s="141"/>
      <c r="GCD420" s="141"/>
      <c r="GCE420" s="141"/>
      <c r="GCF420" s="141"/>
      <c r="GCG420" s="141"/>
      <c r="GCH420" s="141"/>
      <c r="GCI420" s="141"/>
      <c r="GCJ420" s="141"/>
      <c r="GCK420" s="141"/>
      <c r="GCL420" s="141"/>
      <c r="GCM420" s="141"/>
      <c r="GCN420" s="141"/>
      <c r="GCO420" s="141"/>
      <c r="GCP420" s="141"/>
      <c r="GCQ420" s="141"/>
      <c r="GCR420" s="141"/>
      <c r="GCS420" s="141"/>
      <c r="GCT420" s="141"/>
      <c r="GCU420" s="141"/>
      <c r="GCV420" s="141"/>
      <c r="GCW420" s="141"/>
      <c r="GCX420" s="141"/>
      <c r="GCY420" s="141"/>
      <c r="GCZ420" s="141"/>
      <c r="GDA420" s="141"/>
      <c r="GDB420" s="141"/>
      <c r="GDC420" s="141"/>
      <c r="GDD420" s="141"/>
      <c r="GDE420" s="141"/>
      <c r="GDF420" s="141"/>
      <c r="GDG420" s="141"/>
      <c r="GDH420" s="141"/>
      <c r="GDI420" s="141"/>
      <c r="GDJ420" s="141"/>
      <c r="GDK420" s="141"/>
      <c r="GDL420" s="141"/>
      <c r="GDM420" s="141"/>
      <c r="GDN420" s="141"/>
      <c r="GDO420" s="141"/>
      <c r="GDP420" s="141"/>
      <c r="GDQ420" s="141"/>
      <c r="GDR420" s="141"/>
      <c r="GDS420" s="141"/>
      <c r="GDT420" s="141"/>
      <c r="GDU420" s="141"/>
      <c r="GDV420" s="141"/>
      <c r="GDW420" s="141"/>
      <c r="GDX420" s="141"/>
      <c r="GDY420" s="141"/>
      <c r="GDZ420" s="141"/>
      <c r="GEA420" s="141"/>
      <c r="GEB420" s="141"/>
      <c r="GEC420" s="141"/>
      <c r="GED420" s="141"/>
      <c r="GEE420" s="141"/>
      <c r="GEF420" s="141"/>
      <c r="GEG420" s="141"/>
      <c r="GEH420" s="141"/>
      <c r="GEI420" s="141"/>
      <c r="GEJ420" s="141"/>
      <c r="GEK420" s="141"/>
      <c r="GEL420" s="141"/>
      <c r="GEM420" s="141"/>
      <c r="GEN420" s="141"/>
      <c r="GEO420" s="141"/>
      <c r="GEP420" s="141"/>
      <c r="GEQ420" s="141"/>
      <c r="GER420" s="141"/>
      <c r="GES420" s="141"/>
      <c r="GET420" s="141"/>
      <c r="GEU420" s="141"/>
      <c r="GEV420" s="141"/>
      <c r="GEW420" s="141"/>
      <c r="GEX420" s="141"/>
      <c r="GEY420" s="141"/>
      <c r="GEZ420" s="141"/>
      <c r="GFA420" s="141"/>
      <c r="GFB420" s="141"/>
      <c r="GFC420" s="141"/>
      <c r="GFD420" s="141"/>
      <c r="GFE420" s="141"/>
      <c r="GFF420" s="141"/>
      <c r="GFG420" s="141"/>
      <c r="GFH420" s="141"/>
      <c r="GFI420" s="141"/>
      <c r="GFJ420" s="141"/>
      <c r="GFK420" s="141"/>
      <c r="GFL420" s="141"/>
      <c r="GFM420" s="141"/>
      <c r="GFN420" s="141"/>
      <c r="GFO420" s="141"/>
      <c r="GFP420" s="141"/>
      <c r="GFQ420" s="141"/>
      <c r="GFR420" s="141"/>
      <c r="GFS420" s="141"/>
      <c r="GFT420" s="141"/>
      <c r="GFU420" s="141"/>
      <c r="GFV420" s="141"/>
      <c r="GFW420" s="141"/>
      <c r="GFX420" s="141"/>
      <c r="GFY420" s="141"/>
      <c r="GFZ420" s="141"/>
      <c r="GGA420" s="141"/>
      <c r="GGB420" s="141"/>
      <c r="GGC420" s="141"/>
      <c r="GGD420" s="141"/>
      <c r="GGE420" s="141"/>
      <c r="GGF420" s="141"/>
      <c r="GGG420" s="141"/>
      <c r="GGH420" s="141"/>
      <c r="GGI420" s="141"/>
      <c r="GGJ420" s="141"/>
      <c r="GGK420" s="141"/>
      <c r="GGL420" s="141"/>
      <c r="GGM420" s="141"/>
      <c r="GGN420" s="141"/>
      <c r="GGO420" s="141"/>
      <c r="GGP420" s="141"/>
      <c r="GGQ420" s="141"/>
      <c r="GGR420" s="141"/>
      <c r="GGS420" s="141"/>
      <c r="GGT420" s="141"/>
      <c r="GGU420" s="141"/>
      <c r="GGV420" s="141"/>
      <c r="GGW420" s="141"/>
      <c r="GGX420" s="141"/>
      <c r="GGY420" s="141"/>
      <c r="GGZ420" s="141"/>
      <c r="GHA420" s="141"/>
      <c r="GHB420" s="141"/>
      <c r="GHC420" s="141"/>
      <c r="GHD420" s="141"/>
      <c r="GHE420" s="141"/>
      <c r="GHF420" s="141"/>
      <c r="GHG420" s="141"/>
      <c r="GHH420" s="141"/>
      <c r="GHI420" s="141"/>
      <c r="GHJ420" s="141"/>
      <c r="GHK420" s="141"/>
      <c r="GHL420" s="141"/>
      <c r="GHM420" s="141"/>
      <c r="GHN420" s="141"/>
      <c r="GHO420" s="141"/>
      <c r="GHP420" s="141"/>
      <c r="GHQ420" s="141"/>
      <c r="GHR420" s="141"/>
      <c r="GHS420" s="141"/>
      <c r="GHT420" s="141"/>
      <c r="GHU420" s="141"/>
      <c r="GHV420" s="141"/>
      <c r="GHW420" s="141"/>
      <c r="GHX420" s="141"/>
      <c r="GHY420" s="141"/>
      <c r="GHZ420" s="141"/>
      <c r="GIA420" s="141"/>
      <c r="GIB420" s="141"/>
      <c r="GIC420" s="141"/>
      <c r="GID420" s="141"/>
      <c r="GIE420" s="141"/>
      <c r="GIF420" s="141"/>
      <c r="GIG420" s="141"/>
      <c r="GIH420" s="141"/>
      <c r="GII420" s="141"/>
      <c r="GIJ420" s="141"/>
      <c r="GIK420" s="141"/>
      <c r="GIL420" s="141"/>
      <c r="GIM420" s="141"/>
      <c r="GIN420" s="141"/>
      <c r="GIO420" s="141"/>
      <c r="GIP420" s="141"/>
      <c r="GIQ420" s="141"/>
      <c r="GIR420" s="141"/>
      <c r="GIS420" s="141"/>
      <c r="GIT420" s="141"/>
      <c r="GIU420" s="141"/>
      <c r="GIV420" s="141"/>
      <c r="GIW420" s="141"/>
      <c r="GIX420" s="141"/>
      <c r="GIY420" s="141"/>
      <c r="GIZ420" s="141"/>
      <c r="GJA420" s="141"/>
      <c r="GJB420" s="141"/>
      <c r="GJC420" s="141"/>
      <c r="GJD420" s="141"/>
      <c r="GJE420" s="141"/>
      <c r="GJF420" s="141"/>
      <c r="GJG420" s="141"/>
      <c r="GJH420" s="141"/>
      <c r="GJI420" s="141"/>
      <c r="GJJ420" s="141"/>
      <c r="GJK420" s="141"/>
      <c r="GJL420" s="141"/>
      <c r="GJM420" s="141"/>
      <c r="GJN420" s="141"/>
      <c r="GJO420" s="141"/>
      <c r="GJP420" s="141"/>
      <c r="GJQ420" s="141"/>
      <c r="GJR420" s="141"/>
      <c r="GJS420" s="141"/>
      <c r="GJT420" s="141"/>
      <c r="GJU420" s="141"/>
      <c r="GJV420" s="141"/>
      <c r="GJW420" s="141"/>
      <c r="GJX420" s="141"/>
      <c r="GJY420" s="141"/>
      <c r="GJZ420" s="141"/>
      <c r="GKA420" s="141"/>
      <c r="GKB420" s="141"/>
      <c r="GKC420" s="141"/>
      <c r="GKD420" s="141"/>
      <c r="GKE420" s="141"/>
      <c r="GKF420" s="141"/>
      <c r="GKG420" s="141"/>
      <c r="GKH420" s="141"/>
      <c r="GKI420" s="141"/>
      <c r="GKJ420" s="141"/>
      <c r="GKK420" s="141"/>
      <c r="GKL420" s="141"/>
      <c r="GKM420" s="141"/>
      <c r="GKN420" s="141"/>
      <c r="GKO420" s="141"/>
      <c r="GKP420" s="141"/>
      <c r="GKQ420" s="141"/>
      <c r="GKR420" s="141"/>
      <c r="GKS420" s="141"/>
      <c r="GKT420" s="141"/>
      <c r="GKU420" s="141"/>
      <c r="GKV420" s="141"/>
      <c r="GKW420" s="141"/>
      <c r="GKX420" s="141"/>
      <c r="GKY420" s="141"/>
      <c r="GKZ420" s="141"/>
      <c r="GLA420" s="141"/>
      <c r="GLB420" s="141"/>
      <c r="GLC420" s="141"/>
      <c r="GLD420" s="141"/>
      <c r="GLE420" s="141"/>
      <c r="GLF420" s="141"/>
      <c r="GLG420" s="141"/>
      <c r="GLH420" s="141"/>
      <c r="GLI420" s="141"/>
      <c r="GLJ420" s="141"/>
      <c r="GLK420" s="141"/>
      <c r="GLL420" s="141"/>
      <c r="GLM420" s="141"/>
      <c r="GLN420" s="141"/>
      <c r="GLO420" s="141"/>
      <c r="GLP420" s="141"/>
      <c r="GLQ420" s="141"/>
      <c r="GLR420" s="141"/>
      <c r="GLS420" s="141"/>
      <c r="GLT420" s="141"/>
      <c r="GLU420" s="141"/>
      <c r="GLV420" s="141"/>
      <c r="GLW420" s="141"/>
      <c r="GLX420" s="141"/>
      <c r="GLY420" s="141"/>
      <c r="GLZ420" s="141"/>
      <c r="GMA420" s="141"/>
      <c r="GMB420" s="141"/>
      <c r="GMC420" s="141"/>
      <c r="GMD420" s="141"/>
      <c r="GME420" s="141"/>
      <c r="GMF420" s="141"/>
      <c r="GMG420" s="141"/>
      <c r="GMH420" s="141"/>
      <c r="GMI420" s="141"/>
      <c r="GMJ420" s="141"/>
      <c r="GMK420" s="141"/>
      <c r="GML420" s="141"/>
      <c r="GMM420" s="141"/>
      <c r="GMN420" s="141"/>
      <c r="GMO420" s="141"/>
      <c r="GMP420" s="141"/>
      <c r="GMQ420" s="141"/>
      <c r="GMR420" s="141"/>
      <c r="GMS420" s="141"/>
      <c r="GMT420" s="141"/>
      <c r="GMU420" s="141"/>
      <c r="GMV420" s="141"/>
      <c r="GMW420" s="141"/>
      <c r="GMX420" s="141"/>
      <c r="GMY420" s="141"/>
      <c r="GMZ420" s="141"/>
      <c r="GNA420" s="141"/>
      <c r="GNB420" s="141"/>
      <c r="GNC420" s="141"/>
      <c r="GND420" s="141"/>
      <c r="GNE420" s="141"/>
      <c r="GNF420" s="141"/>
      <c r="GNG420" s="141"/>
      <c r="GNH420" s="141"/>
      <c r="GNI420" s="141"/>
      <c r="GNJ420" s="141"/>
      <c r="GNK420" s="141"/>
      <c r="GNL420" s="141"/>
      <c r="GNM420" s="141"/>
      <c r="GNN420" s="141"/>
      <c r="GNO420" s="141"/>
      <c r="GNP420" s="141"/>
      <c r="GNQ420" s="141"/>
      <c r="GNR420" s="141"/>
      <c r="GNS420" s="141"/>
      <c r="GNT420" s="141"/>
      <c r="GNU420" s="141"/>
      <c r="GNV420" s="141"/>
      <c r="GNW420" s="141"/>
      <c r="GNX420" s="141"/>
      <c r="GNY420" s="141"/>
      <c r="GNZ420" s="141"/>
      <c r="GOA420" s="141"/>
      <c r="GOB420" s="141"/>
      <c r="GOC420" s="141"/>
      <c r="GOD420" s="141"/>
      <c r="GOE420" s="141"/>
      <c r="GOF420" s="141"/>
      <c r="GOG420" s="141"/>
      <c r="GOH420" s="141"/>
      <c r="GOI420" s="141"/>
      <c r="GOJ420" s="141"/>
      <c r="GOK420" s="141"/>
      <c r="GOL420" s="141"/>
      <c r="GOM420" s="141"/>
      <c r="GON420" s="141"/>
      <c r="GOO420" s="141"/>
      <c r="GOP420" s="141"/>
      <c r="GOQ420" s="141"/>
      <c r="GOR420" s="141"/>
      <c r="GOS420" s="141"/>
      <c r="GOT420" s="141"/>
      <c r="GOU420" s="141"/>
      <c r="GOV420" s="141"/>
      <c r="GOW420" s="141"/>
      <c r="GOX420" s="141"/>
      <c r="GOY420" s="141"/>
      <c r="GOZ420" s="141"/>
      <c r="GPA420" s="141"/>
      <c r="GPB420" s="141"/>
      <c r="GPC420" s="141"/>
      <c r="GPD420" s="141"/>
      <c r="GPE420" s="141"/>
      <c r="GPF420" s="141"/>
      <c r="GPG420" s="141"/>
      <c r="GPH420" s="141"/>
      <c r="GPI420" s="141"/>
      <c r="GPJ420" s="141"/>
      <c r="GPK420" s="141"/>
      <c r="GPL420" s="141"/>
      <c r="GPM420" s="141"/>
      <c r="GPN420" s="141"/>
      <c r="GPO420" s="141"/>
      <c r="GPP420" s="141"/>
      <c r="GPQ420" s="141"/>
      <c r="GPR420" s="141"/>
      <c r="GPS420" s="141"/>
      <c r="GPT420" s="141"/>
      <c r="GPU420" s="141"/>
      <c r="GPV420" s="141"/>
      <c r="GPW420" s="141"/>
      <c r="GPX420" s="141"/>
      <c r="GPY420" s="141"/>
      <c r="GPZ420" s="141"/>
      <c r="GQA420" s="141"/>
      <c r="GQB420" s="141"/>
      <c r="GQC420" s="141"/>
      <c r="GQD420" s="141"/>
      <c r="GQE420" s="141"/>
      <c r="GQF420" s="141"/>
      <c r="GQG420" s="141"/>
      <c r="GQH420" s="141"/>
      <c r="GQI420" s="141"/>
      <c r="GQJ420" s="141"/>
      <c r="GQK420" s="141"/>
      <c r="GQL420" s="141"/>
      <c r="GQM420" s="141"/>
      <c r="GQN420" s="141"/>
      <c r="GQO420" s="141"/>
      <c r="GQP420" s="141"/>
      <c r="GQQ420" s="141"/>
      <c r="GQR420" s="141"/>
      <c r="GQS420" s="141"/>
      <c r="GQT420" s="141"/>
      <c r="GQU420" s="141"/>
      <c r="GQV420" s="141"/>
      <c r="GQW420" s="141"/>
      <c r="GQX420" s="141"/>
      <c r="GQY420" s="141"/>
      <c r="GQZ420" s="141"/>
      <c r="GRA420" s="141"/>
      <c r="GRB420" s="141"/>
      <c r="GRC420" s="141"/>
      <c r="GRD420" s="141"/>
      <c r="GRE420" s="141"/>
      <c r="GRF420" s="141"/>
      <c r="GRG420" s="141"/>
      <c r="GRH420" s="141"/>
      <c r="GRI420" s="141"/>
      <c r="GRJ420" s="141"/>
      <c r="GRK420" s="141"/>
      <c r="GRL420" s="141"/>
      <c r="GRM420" s="141"/>
      <c r="GRN420" s="141"/>
      <c r="GRO420" s="141"/>
      <c r="GRP420" s="141"/>
      <c r="GRQ420" s="141"/>
      <c r="GRR420" s="141"/>
      <c r="GRS420" s="141"/>
      <c r="GRT420" s="141"/>
      <c r="GRU420" s="141"/>
      <c r="GRV420" s="141"/>
      <c r="GRW420" s="141"/>
      <c r="GRX420" s="141"/>
      <c r="GRY420" s="141"/>
      <c r="GRZ420" s="141"/>
      <c r="GSA420" s="141"/>
      <c r="GSB420" s="141"/>
      <c r="GSC420" s="141"/>
      <c r="GSD420" s="141"/>
      <c r="GSE420" s="141"/>
      <c r="GSF420" s="141"/>
      <c r="GSG420" s="141"/>
      <c r="GSH420" s="141"/>
      <c r="GSI420" s="141"/>
      <c r="GSJ420" s="141"/>
      <c r="GSK420" s="141"/>
      <c r="GSL420" s="141"/>
      <c r="GSM420" s="141"/>
      <c r="GSN420" s="141"/>
      <c r="GSO420" s="141"/>
      <c r="GSP420" s="141"/>
      <c r="GSQ420" s="141"/>
      <c r="GSR420" s="141"/>
      <c r="GSS420" s="141"/>
      <c r="GST420" s="141"/>
      <c r="GSU420" s="141"/>
      <c r="GSV420" s="141"/>
      <c r="GSW420" s="141"/>
      <c r="GSX420" s="141"/>
      <c r="GSY420" s="141"/>
      <c r="GSZ420" s="141"/>
      <c r="GTA420" s="141"/>
      <c r="GTB420" s="141"/>
      <c r="GTC420" s="141"/>
      <c r="GTD420" s="141"/>
      <c r="GTE420" s="141"/>
      <c r="GTF420" s="141"/>
      <c r="GTG420" s="141"/>
      <c r="GTH420" s="141"/>
      <c r="GTI420" s="141"/>
      <c r="GTJ420" s="141"/>
      <c r="GTK420" s="141"/>
      <c r="GTL420" s="141"/>
      <c r="GTM420" s="141"/>
      <c r="GTN420" s="141"/>
      <c r="GTO420" s="141"/>
      <c r="GTP420" s="141"/>
      <c r="GTQ420" s="141"/>
      <c r="GTR420" s="141"/>
      <c r="GTS420" s="141"/>
      <c r="GTT420" s="141"/>
      <c r="GTU420" s="141"/>
      <c r="GTV420" s="141"/>
      <c r="GTW420" s="141"/>
      <c r="GTX420" s="141"/>
      <c r="GTY420" s="141"/>
      <c r="GTZ420" s="141"/>
      <c r="GUA420" s="141"/>
      <c r="GUB420" s="141"/>
      <c r="GUC420" s="141"/>
      <c r="GUD420" s="141"/>
      <c r="GUE420" s="141"/>
      <c r="GUF420" s="141"/>
      <c r="GUG420" s="141"/>
      <c r="GUH420" s="141"/>
      <c r="GUI420" s="141"/>
      <c r="GUJ420" s="141"/>
      <c r="GUK420" s="141"/>
      <c r="GUL420" s="141"/>
      <c r="GUM420" s="141"/>
      <c r="GUN420" s="141"/>
      <c r="GUO420" s="141"/>
      <c r="GUP420" s="141"/>
      <c r="GUQ420" s="141"/>
      <c r="GUR420" s="141"/>
      <c r="GUS420" s="141"/>
      <c r="GUT420" s="141"/>
      <c r="GUU420" s="141"/>
      <c r="GUV420" s="141"/>
      <c r="GUW420" s="141"/>
      <c r="GUX420" s="141"/>
      <c r="GUY420" s="141"/>
      <c r="GUZ420" s="141"/>
      <c r="GVA420" s="141"/>
      <c r="GVB420" s="141"/>
      <c r="GVC420" s="141"/>
      <c r="GVD420" s="141"/>
      <c r="GVE420" s="141"/>
      <c r="GVF420" s="141"/>
      <c r="GVG420" s="141"/>
      <c r="GVH420" s="141"/>
      <c r="GVI420" s="141"/>
      <c r="GVJ420" s="141"/>
      <c r="GVK420" s="141"/>
      <c r="GVL420" s="141"/>
      <c r="GVM420" s="141"/>
      <c r="GVN420" s="141"/>
      <c r="GVO420" s="141"/>
      <c r="GVP420" s="141"/>
      <c r="GVQ420" s="141"/>
      <c r="GVR420" s="141"/>
      <c r="GVS420" s="141"/>
      <c r="GVT420" s="141"/>
      <c r="GVU420" s="141"/>
      <c r="GVV420" s="141"/>
      <c r="GVW420" s="141"/>
      <c r="GVX420" s="141"/>
      <c r="GVY420" s="141"/>
      <c r="GVZ420" s="141"/>
      <c r="GWA420" s="141"/>
      <c r="GWB420" s="141"/>
      <c r="GWC420" s="141"/>
      <c r="GWD420" s="141"/>
      <c r="GWE420" s="141"/>
      <c r="GWF420" s="141"/>
      <c r="GWG420" s="141"/>
      <c r="GWH420" s="141"/>
      <c r="GWI420" s="141"/>
      <c r="GWJ420" s="141"/>
      <c r="GWK420" s="141"/>
      <c r="GWL420" s="141"/>
      <c r="GWM420" s="141"/>
      <c r="GWN420" s="141"/>
      <c r="GWO420" s="141"/>
      <c r="GWP420" s="141"/>
      <c r="GWQ420" s="141"/>
      <c r="GWR420" s="141"/>
      <c r="GWS420" s="141"/>
      <c r="GWT420" s="141"/>
      <c r="GWU420" s="141"/>
      <c r="GWV420" s="141"/>
      <c r="GWW420" s="141"/>
      <c r="GWX420" s="141"/>
      <c r="GWY420" s="141"/>
      <c r="GWZ420" s="141"/>
      <c r="GXA420" s="141"/>
      <c r="GXB420" s="141"/>
      <c r="GXC420" s="141"/>
      <c r="GXD420" s="141"/>
      <c r="GXE420" s="141"/>
      <c r="GXF420" s="141"/>
      <c r="GXG420" s="141"/>
      <c r="GXH420" s="141"/>
      <c r="GXI420" s="141"/>
      <c r="GXJ420" s="141"/>
      <c r="GXK420" s="141"/>
      <c r="GXL420" s="141"/>
      <c r="GXM420" s="141"/>
      <c r="GXN420" s="141"/>
      <c r="GXO420" s="141"/>
      <c r="GXP420" s="141"/>
      <c r="GXQ420" s="141"/>
      <c r="GXR420" s="141"/>
      <c r="GXS420" s="141"/>
      <c r="GXT420" s="141"/>
      <c r="GXU420" s="141"/>
      <c r="GXV420" s="141"/>
      <c r="GXW420" s="141"/>
      <c r="GXX420" s="141"/>
      <c r="GXY420" s="141"/>
      <c r="GXZ420" s="141"/>
      <c r="GYA420" s="141"/>
      <c r="GYB420" s="141"/>
      <c r="GYC420" s="141"/>
      <c r="GYD420" s="141"/>
      <c r="GYE420" s="141"/>
      <c r="GYF420" s="141"/>
      <c r="GYG420" s="141"/>
      <c r="GYH420" s="141"/>
      <c r="GYI420" s="141"/>
      <c r="GYJ420" s="141"/>
      <c r="GYK420" s="141"/>
      <c r="GYL420" s="141"/>
      <c r="GYM420" s="141"/>
      <c r="GYN420" s="141"/>
      <c r="GYO420" s="141"/>
      <c r="GYP420" s="141"/>
      <c r="GYQ420" s="141"/>
      <c r="GYR420" s="141"/>
      <c r="GYS420" s="141"/>
      <c r="GYT420" s="141"/>
      <c r="GYU420" s="141"/>
      <c r="GYV420" s="141"/>
      <c r="GYW420" s="141"/>
      <c r="GYX420" s="141"/>
      <c r="GYY420" s="141"/>
      <c r="GYZ420" s="141"/>
      <c r="GZA420" s="141"/>
      <c r="GZB420" s="141"/>
      <c r="GZC420" s="141"/>
      <c r="GZD420" s="141"/>
      <c r="GZE420" s="141"/>
      <c r="GZF420" s="141"/>
      <c r="GZG420" s="141"/>
      <c r="GZH420" s="141"/>
      <c r="GZI420" s="141"/>
      <c r="GZJ420" s="141"/>
      <c r="GZK420" s="141"/>
      <c r="GZL420" s="141"/>
      <c r="GZM420" s="141"/>
      <c r="GZN420" s="141"/>
      <c r="GZO420" s="141"/>
      <c r="GZP420" s="141"/>
      <c r="GZQ420" s="141"/>
      <c r="GZR420" s="141"/>
      <c r="GZS420" s="141"/>
      <c r="GZT420" s="141"/>
      <c r="GZU420" s="141"/>
      <c r="GZV420" s="141"/>
      <c r="GZW420" s="141"/>
      <c r="GZX420" s="141"/>
      <c r="GZY420" s="141"/>
      <c r="GZZ420" s="141"/>
      <c r="HAA420" s="141"/>
      <c r="HAB420" s="141"/>
      <c r="HAC420" s="141"/>
      <c r="HAD420" s="141"/>
      <c r="HAE420" s="141"/>
      <c r="HAF420" s="141"/>
      <c r="HAG420" s="141"/>
      <c r="HAH420" s="141"/>
      <c r="HAI420" s="141"/>
      <c r="HAJ420" s="141"/>
      <c r="HAK420" s="141"/>
      <c r="HAL420" s="141"/>
      <c r="HAM420" s="141"/>
      <c r="HAN420" s="141"/>
      <c r="HAO420" s="141"/>
      <c r="HAP420" s="141"/>
      <c r="HAQ420" s="141"/>
      <c r="HAR420" s="141"/>
      <c r="HAS420" s="141"/>
      <c r="HAT420" s="141"/>
      <c r="HAU420" s="141"/>
      <c r="HAV420" s="141"/>
      <c r="HAW420" s="141"/>
      <c r="HAX420" s="141"/>
      <c r="HAY420" s="141"/>
      <c r="HAZ420" s="141"/>
      <c r="HBA420" s="141"/>
      <c r="HBB420" s="141"/>
      <c r="HBC420" s="141"/>
      <c r="HBD420" s="141"/>
      <c r="HBE420" s="141"/>
      <c r="HBF420" s="141"/>
      <c r="HBG420" s="141"/>
      <c r="HBH420" s="141"/>
      <c r="HBI420" s="141"/>
      <c r="HBJ420" s="141"/>
      <c r="HBK420" s="141"/>
      <c r="HBL420" s="141"/>
      <c r="HBM420" s="141"/>
      <c r="HBN420" s="141"/>
      <c r="HBO420" s="141"/>
      <c r="HBP420" s="141"/>
      <c r="HBQ420" s="141"/>
      <c r="HBR420" s="141"/>
      <c r="HBS420" s="141"/>
      <c r="HBT420" s="141"/>
      <c r="HBU420" s="141"/>
      <c r="HBV420" s="141"/>
      <c r="HBW420" s="141"/>
      <c r="HBX420" s="141"/>
      <c r="HBY420" s="141"/>
      <c r="HBZ420" s="141"/>
      <c r="HCA420" s="141"/>
      <c r="HCB420" s="141"/>
      <c r="HCC420" s="141"/>
      <c r="HCD420" s="141"/>
      <c r="HCE420" s="141"/>
      <c r="HCF420" s="141"/>
      <c r="HCG420" s="141"/>
      <c r="HCH420" s="141"/>
      <c r="HCI420" s="141"/>
      <c r="HCJ420" s="141"/>
      <c r="HCK420" s="141"/>
      <c r="HCL420" s="141"/>
      <c r="HCM420" s="141"/>
      <c r="HCN420" s="141"/>
      <c r="HCO420" s="141"/>
      <c r="HCP420" s="141"/>
      <c r="HCQ420" s="141"/>
      <c r="HCR420" s="141"/>
      <c r="HCS420" s="141"/>
      <c r="HCT420" s="141"/>
      <c r="HCU420" s="141"/>
      <c r="HCV420" s="141"/>
      <c r="HCW420" s="141"/>
      <c r="HCX420" s="141"/>
      <c r="HCY420" s="141"/>
      <c r="HCZ420" s="141"/>
      <c r="HDA420" s="141"/>
      <c r="HDB420" s="141"/>
      <c r="HDC420" s="141"/>
      <c r="HDD420" s="141"/>
      <c r="HDE420" s="141"/>
      <c r="HDF420" s="141"/>
      <c r="HDG420" s="141"/>
      <c r="HDH420" s="141"/>
      <c r="HDI420" s="141"/>
      <c r="HDJ420" s="141"/>
      <c r="HDK420" s="141"/>
      <c r="HDL420" s="141"/>
      <c r="HDM420" s="141"/>
      <c r="HDN420" s="141"/>
      <c r="HDO420" s="141"/>
      <c r="HDP420" s="141"/>
      <c r="HDQ420" s="141"/>
      <c r="HDR420" s="141"/>
      <c r="HDS420" s="141"/>
      <c r="HDT420" s="141"/>
      <c r="HDU420" s="141"/>
      <c r="HDV420" s="141"/>
      <c r="HDW420" s="141"/>
      <c r="HDX420" s="141"/>
      <c r="HDY420" s="141"/>
      <c r="HDZ420" s="141"/>
      <c r="HEA420" s="141"/>
      <c r="HEB420" s="141"/>
      <c r="HEC420" s="141"/>
      <c r="HED420" s="141"/>
      <c r="HEE420" s="141"/>
      <c r="HEF420" s="141"/>
      <c r="HEG420" s="141"/>
      <c r="HEH420" s="141"/>
      <c r="HEI420" s="141"/>
      <c r="HEJ420" s="141"/>
      <c r="HEK420" s="141"/>
      <c r="HEL420" s="141"/>
      <c r="HEM420" s="141"/>
      <c r="HEN420" s="141"/>
      <c r="HEO420" s="141"/>
      <c r="HEP420" s="141"/>
      <c r="HEQ420" s="141"/>
      <c r="HER420" s="141"/>
      <c r="HES420" s="141"/>
      <c r="HET420" s="141"/>
      <c r="HEU420" s="141"/>
      <c r="HEV420" s="141"/>
      <c r="HEW420" s="141"/>
      <c r="HEX420" s="141"/>
      <c r="HEY420" s="141"/>
      <c r="HEZ420" s="141"/>
      <c r="HFA420" s="141"/>
      <c r="HFB420" s="141"/>
      <c r="HFC420" s="141"/>
      <c r="HFD420" s="141"/>
      <c r="HFE420" s="141"/>
      <c r="HFF420" s="141"/>
      <c r="HFG420" s="141"/>
      <c r="HFH420" s="141"/>
      <c r="HFI420" s="141"/>
      <c r="HFJ420" s="141"/>
      <c r="HFK420" s="141"/>
      <c r="HFL420" s="141"/>
      <c r="HFM420" s="141"/>
      <c r="HFN420" s="141"/>
      <c r="HFO420" s="141"/>
      <c r="HFP420" s="141"/>
      <c r="HFQ420" s="141"/>
      <c r="HFR420" s="141"/>
      <c r="HFS420" s="141"/>
      <c r="HFT420" s="141"/>
      <c r="HFU420" s="141"/>
      <c r="HFV420" s="141"/>
      <c r="HFW420" s="141"/>
      <c r="HFX420" s="141"/>
      <c r="HFY420" s="141"/>
      <c r="HFZ420" s="141"/>
      <c r="HGA420" s="141"/>
      <c r="HGB420" s="141"/>
      <c r="HGC420" s="141"/>
      <c r="HGD420" s="141"/>
      <c r="HGE420" s="141"/>
      <c r="HGF420" s="141"/>
      <c r="HGG420" s="141"/>
      <c r="HGH420" s="141"/>
      <c r="HGI420" s="141"/>
      <c r="HGJ420" s="141"/>
      <c r="HGK420" s="141"/>
      <c r="HGL420" s="141"/>
      <c r="HGM420" s="141"/>
      <c r="HGN420" s="141"/>
      <c r="HGO420" s="141"/>
      <c r="HGP420" s="141"/>
      <c r="HGQ420" s="141"/>
      <c r="HGR420" s="141"/>
      <c r="HGS420" s="141"/>
      <c r="HGT420" s="141"/>
      <c r="HGU420" s="141"/>
      <c r="HGV420" s="141"/>
      <c r="HGW420" s="141"/>
      <c r="HGX420" s="141"/>
      <c r="HGY420" s="141"/>
      <c r="HGZ420" s="141"/>
      <c r="HHA420" s="141"/>
      <c r="HHB420" s="141"/>
      <c r="HHC420" s="141"/>
      <c r="HHD420" s="141"/>
      <c r="HHE420" s="141"/>
      <c r="HHF420" s="141"/>
      <c r="HHG420" s="141"/>
      <c r="HHH420" s="141"/>
      <c r="HHI420" s="141"/>
      <c r="HHJ420" s="141"/>
      <c r="HHK420" s="141"/>
      <c r="HHL420" s="141"/>
      <c r="HHM420" s="141"/>
      <c r="HHN420" s="141"/>
      <c r="HHO420" s="141"/>
      <c r="HHP420" s="141"/>
      <c r="HHQ420" s="141"/>
      <c r="HHR420" s="141"/>
      <c r="HHS420" s="141"/>
      <c r="HHT420" s="141"/>
      <c r="HHU420" s="141"/>
      <c r="HHV420" s="141"/>
      <c r="HHW420" s="141"/>
      <c r="HHX420" s="141"/>
      <c r="HHY420" s="141"/>
      <c r="HHZ420" s="141"/>
      <c r="HIA420" s="141"/>
      <c r="HIB420" s="141"/>
      <c r="HIC420" s="141"/>
      <c r="HID420" s="141"/>
      <c r="HIE420" s="141"/>
      <c r="HIF420" s="141"/>
      <c r="HIG420" s="141"/>
      <c r="HIH420" s="141"/>
      <c r="HII420" s="141"/>
      <c r="HIJ420" s="141"/>
      <c r="HIK420" s="141"/>
      <c r="HIL420" s="141"/>
      <c r="HIM420" s="141"/>
      <c r="HIN420" s="141"/>
      <c r="HIO420" s="141"/>
      <c r="HIP420" s="141"/>
      <c r="HIQ420" s="141"/>
      <c r="HIR420" s="141"/>
      <c r="HIS420" s="141"/>
      <c r="HIT420" s="141"/>
      <c r="HIU420" s="141"/>
      <c r="HIV420" s="141"/>
      <c r="HIW420" s="141"/>
      <c r="HIX420" s="141"/>
      <c r="HIY420" s="141"/>
      <c r="HIZ420" s="141"/>
      <c r="HJA420" s="141"/>
      <c r="HJB420" s="141"/>
      <c r="HJC420" s="141"/>
      <c r="HJD420" s="141"/>
      <c r="HJE420" s="141"/>
      <c r="HJF420" s="141"/>
      <c r="HJG420" s="141"/>
      <c r="HJH420" s="141"/>
      <c r="HJI420" s="141"/>
      <c r="HJJ420" s="141"/>
      <c r="HJK420" s="141"/>
      <c r="HJL420" s="141"/>
      <c r="HJM420" s="141"/>
      <c r="HJN420" s="141"/>
      <c r="HJO420" s="141"/>
      <c r="HJP420" s="141"/>
      <c r="HJQ420" s="141"/>
      <c r="HJR420" s="141"/>
      <c r="HJS420" s="141"/>
      <c r="HJT420" s="141"/>
      <c r="HJU420" s="141"/>
      <c r="HJV420" s="141"/>
      <c r="HJW420" s="141"/>
      <c r="HJX420" s="141"/>
      <c r="HJY420" s="141"/>
      <c r="HJZ420" s="141"/>
      <c r="HKA420" s="141"/>
      <c r="HKB420" s="141"/>
      <c r="HKC420" s="141"/>
      <c r="HKD420" s="141"/>
      <c r="HKE420" s="141"/>
      <c r="HKF420" s="141"/>
      <c r="HKG420" s="141"/>
      <c r="HKH420" s="141"/>
      <c r="HKI420" s="141"/>
      <c r="HKJ420" s="141"/>
      <c r="HKK420" s="141"/>
      <c r="HKL420" s="141"/>
      <c r="HKM420" s="141"/>
      <c r="HKN420" s="141"/>
      <c r="HKO420" s="141"/>
      <c r="HKP420" s="141"/>
      <c r="HKQ420" s="141"/>
      <c r="HKR420" s="141"/>
      <c r="HKS420" s="141"/>
      <c r="HKT420" s="141"/>
      <c r="HKU420" s="141"/>
      <c r="HKV420" s="141"/>
      <c r="HKW420" s="141"/>
      <c r="HKX420" s="141"/>
      <c r="HKY420" s="141"/>
      <c r="HKZ420" s="141"/>
      <c r="HLA420" s="141"/>
      <c r="HLB420" s="141"/>
      <c r="HLC420" s="141"/>
      <c r="HLD420" s="141"/>
      <c r="HLE420" s="141"/>
      <c r="HLF420" s="141"/>
      <c r="HLG420" s="141"/>
      <c r="HLH420" s="141"/>
      <c r="HLI420" s="141"/>
      <c r="HLJ420" s="141"/>
      <c r="HLK420" s="141"/>
      <c r="HLL420" s="141"/>
      <c r="HLM420" s="141"/>
      <c r="HLN420" s="141"/>
      <c r="HLO420" s="141"/>
      <c r="HLP420" s="141"/>
      <c r="HLQ420" s="141"/>
      <c r="HLR420" s="141"/>
      <c r="HLS420" s="141"/>
      <c r="HLT420" s="141"/>
      <c r="HLU420" s="141"/>
      <c r="HLV420" s="141"/>
      <c r="HLW420" s="141"/>
      <c r="HLX420" s="141"/>
      <c r="HLY420" s="141"/>
      <c r="HLZ420" s="141"/>
      <c r="HMA420" s="141"/>
      <c r="HMB420" s="141"/>
      <c r="HMC420" s="141"/>
      <c r="HMD420" s="141"/>
      <c r="HME420" s="141"/>
      <c r="HMF420" s="141"/>
      <c r="HMG420" s="141"/>
      <c r="HMH420" s="141"/>
      <c r="HMI420" s="141"/>
      <c r="HMJ420" s="141"/>
      <c r="HMK420" s="141"/>
      <c r="HML420" s="141"/>
      <c r="HMM420" s="141"/>
      <c r="HMN420" s="141"/>
      <c r="HMO420" s="141"/>
      <c r="HMP420" s="141"/>
      <c r="HMQ420" s="141"/>
      <c r="HMR420" s="141"/>
      <c r="HMS420" s="141"/>
      <c r="HMT420" s="141"/>
      <c r="HMU420" s="141"/>
      <c r="HMV420" s="141"/>
      <c r="HMW420" s="141"/>
      <c r="HMX420" s="141"/>
      <c r="HMY420" s="141"/>
      <c r="HMZ420" s="141"/>
      <c r="HNA420" s="141"/>
      <c r="HNB420" s="141"/>
      <c r="HNC420" s="141"/>
      <c r="HND420" s="141"/>
      <c r="HNE420" s="141"/>
      <c r="HNF420" s="141"/>
      <c r="HNG420" s="141"/>
      <c r="HNH420" s="141"/>
      <c r="HNI420" s="141"/>
      <c r="HNJ420" s="141"/>
      <c r="HNK420" s="141"/>
      <c r="HNL420" s="141"/>
      <c r="HNM420" s="141"/>
      <c r="HNN420" s="141"/>
      <c r="HNO420" s="141"/>
      <c r="HNP420" s="141"/>
      <c r="HNQ420" s="141"/>
      <c r="HNR420" s="141"/>
      <c r="HNS420" s="141"/>
      <c r="HNT420" s="141"/>
      <c r="HNU420" s="141"/>
      <c r="HNV420" s="141"/>
      <c r="HNW420" s="141"/>
      <c r="HNX420" s="141"/>
      <c r="HNY420" s="141"/>
      <c r="HNZ420" s="141"/>
      <c r="HOA420" s="141"/>
      <c r="HOB420" s="141"/>
      <c r="HOC420" s="141"/>
      <c r="HOD420" s="141"/>
      <c r="HOE420" s="141"/>
      <c r="HOF420" s="141"/>
      <c r="HOG420" s="141"/>
      <c r="HOH420" s="141"/>
      <c r="HOI420" s="141"/>
      <c r="HOJ420" s="141"/>
      <c r="HOK420" s="141"/>
      <c r="HOL420" s="141"/>
      <c r="HOM420" s="141"/>
      <c r="HON420" s="141"/>
      <c r="HOO420" s="141"/>
      <c r="HOP420" s="141"/>
      <c r="HOQ420" s="141"/>
      <c r="HOR420" s="141"/>
      <c r="HOS420" s="141"/>
      <c r="HOT420" s="141"/>
      <c r="HOU420" s="141"/>
      <c r="HOV420" s="141"/>
      <c r="HOW420" s="141"/>
      <c r="HOX420" s="141"/>
      <c r="HOY420" s="141"/>
      <c r="HOZ420" s="141"/>
      <c r="HPA420" s="141"/>
      <c r="HPB420" s="141"/>
      <c r="HPC420" s="141"/>
      <c r="HPD420" s="141"/>
      <c r="HPE420" s="141"/>
      <c r="HPF420" s="141"/>
      <c r="HPG420" s="141"/>
      <c r="HPH420" s="141"/>
      <c r="HPI420" s="141"/>
      <c r="HPJ420" s="141"/>
      <c r="HPK420" s="141"/>
      <c r="HPL420" s="141"/>
      <c r="HPM420" s="141"/>
      <c r="HPN420" s="141"/>
      <c r="HPO420" s="141"/>
      <c r="HPP420" s="141"/>
      <c r="HPQ420" s="141"/>
      <c r="HPR420" s="141"/>
      <c r="HPS420" s="141"/>
      <c r="HPT420" s="141"/>
      <c r="HPU420" s="141"/>
      <c r="HPV420" s="141"/>
      <c r="HPW420" s="141"/>
      <c r="HPX420" s="141"/>
      <c r="HPY420" s="141"/>
      <c r="HPZ420" s="141"/>
      <c r="HQA420" s="141"/>
      <c r="HQB420" s="141"/>
      <c r="HQC420" s="141"/>
      <c r="HQD420" s="141"/>
      <c r="HQE420" s="141"/>
      <c r="HQF420" s="141"/>
      <c r="HQG420" s="141"/>
      <c r="HQH420" s="141"/>
      <c r="HQI420" s="141"/>
      <c r="HQJ420" s="141"/>
      <c r="HQK420" s="141"/>
      <c r="HQL420" s="141"/>
      <c r="HQM420" s="141"/>
      <c r="HQN420" s="141"/>
      <c r="HQO420" s="141"/>
      <c r="HQP420" s="141"/>
      <c r="HQQ420" s="141"/>
      <c r="HQR420" s="141"/>
      <c r="HQS420" s="141"/>
      <c r="HQT420" s="141"/>
      <c r="HQU420" s="141"/>
      <c r="HQV420" s="141"/>
      <c r="HQW420" s="141"/>
      <c r="HQX420" s="141"/>
      <c r="HQY420" s="141"/>
      <c r="HQZ420" s="141"/>
      <c r="HRA420" s="141"/>
      <c r="HRB420" s="141"/>
      <c r="HRC420" s="141"/>
      <c r="HRD420" s="141"/>
      <c r="HRE420" s="141"/>
      <c r="HRF420" s="141"/>
      <c r="HRG420" s="141"/>
      <c r="HRH420" s="141"/>
      <c r="HRI420" s="141"/>
      <c r="HRJ420" s="141"/>
      <c r="HRK420" s="141"/>
      <c r="HRL420" s="141"/>
      <c r="HRM420" s="141"/>
      <c r="HRN420" s="141"/>
      <c r="HRO420" s="141"/>
      <c r="HRP420" s="141"/>
      <c r="HRQ420" s="141"/>
      <c r="HRR420" s="141"/>
      <c r="HRS420" s="141"/>
      <c r="HRT420" s="141"/>
      <c r="HRU420" s="141"/>
      <c r="HRV420" s="141"/>
      <c r="HRW420" s="141"/>
      <c r="HRX420" s="141"/>
      <c r="HRY420" s="141"/>
      <c r="HRZ420" s="141"/>
      <c r="HSA420" s="141"/>
      <c r="HSB420" s="141"/>
      <c r="HSC420" s="141"/>
      <c r="HSD420" s="141"/>
      <c r="HSE420" s="141"/>
      <c r="HSF420" s="141"/>
      <c r="HSG420" s="141"/>
      <c r="HSH420" s="141"/>
      <c r="HSI420" s="141"/>
      <c r="HSJ420" s="141"/>
      <c r="HSK420" s="141"/>
      <c r="HSL420" s="141"/>
      <c r="HSM420" s="141"/>
      <c r="HSN420" s="141"/>
      <c r="HSO420" s="141"/>
      <c r="HSP420" s="141"/>
      <c r="HSQ420" s="141"/>
      <c r="HSR420" s="141"/>
      <c r="HSS420" s="141"/>
      <c r="HST420" s="141"/>
      <c r="HSU420" s="141"/>
      <c r="HSV420" s="141"/>
      <c r="HSW420" s="141"/>
      <c r="HSX420" s="141"/>
      <c r="HSY420" s="141"/>
      <c r="HSZ420" s="141"/>
      <c r="HTA420" s="141"/>
      <c r="HTB420" s="141"/>
      <c r="HTC420" s="141"/>
      <c r="HTD420" s="141"/>
      <c r="HTE420" s="141"/>
      <c r="HTF420" s="141"/>
      <c r="HTG420" s="141"/>
      <c r="HTH420" s="141"/>
      <c r="HTI420" s="141"/>
      <c r="HTJ420" s="141"/>
      <c r="HTK420" s="141"/>
      <c r="HTL420" s="141"/>
      <c r="HTM420" s="141"/>
      <c r="HTN420" s="141"/>
      <c r="HTO420" s="141"/>
      <c r="HTP420" s="141"/>
      <c r="HTQ420" s="141"/>
      <c r="HTR420" s="141"/>
      <c r="HTS420" s="141"/>
      <c r="HTT420" s="141"/>
      <c r="HTU420" s="141"/>
      <c r="HTV420" s="141"/>
      <c r="HTW420" s="141"/>
      <c r="HTX420" s="141"/>
      <c r="HTY420" s="141"/>
      <c r="HTZ420" s="141"/>
      <c r="HUA420" s="141"/>
      <c r="HUB420" s="141"/>
      <c r="HUC420" s="141"/>
      <c r="HUD420" s="141"/>
      <c r="HUE420" s="141"/>
      <c r="HUF420" s="141"/>
      <c r="HUG420" s="141"/>
      <c r="HUH420" s="141"/>
      <c r="HUI420" s="141"/>
      <c r="HUJ420" s="141"/>
      <c r="HUK420" s="141"/>
      <c r="HUL420" s="141"/>
      <c r="HUM420" s="141"/>
      <c r="HUN420" s="141"/>
      <c r="HUO420" s="141"/>
      <c r="HUP420" s="141"/>
      <c r="HUQ420" s="141"/>
      <c r="HUR420" s="141"/>
      <c r="HUS420" s="141"/>
      <c r="HUT420" s="141"/>
      <c r="HUU420" s="141"/>
      <c r="HUV420" s="141"/>
      <c r="HUW420" s="141"/>
      <c r="HUX420" s="141"/>
      <c r="HUY420" s="141"/>
      <c r="HUZ420" s="141"/>
      <c r="HVA420" s="141"/>
      <c r="HVB420" s="141"/>
      <c r="HVC420" s="141"/>
      <c r="HVD420" s="141"/>
      <c r="HVE420" s="141"/>
      <c r="HVF420" s="141"/>
      <c r="HVG420" s="141"/>
      <c r="HVH420" s="141"/>
      <c r="HVI420" s="141"/>
      <c r="HVJ420" s="141"/>
      <c r="HVK420" s="141"/>
      <c r="HVL420" s="141"/>
      <c r="HVM420" s="141"/>
      <c r="HVN420" s="141"/>
      <c r="HVO420" s="141"/>
      <c r="HVP420" s="141"/>
      <c r="HVQ420" s="141"/>
      <c r="HVR420" s="141"/>
      <c r="HVS420" s="141"/>
      <c r="HVT420" s="141"/>
      <c r="HVU420" s="141"/>
      <c r="HVV420" s="141"/>
      <c r="HVW420" s="141"/>
      <c r="HVX420" s="141"/>
      <c r="HVY420" s="141"/>
      <c r="HVZ420" s="141"/>
      <c r="HWA420" s="141"/>
      <c r="HWB420" s="141"/>
      <c r="HWC420" s="141"/>
      <c r="HWD420" s="141"/>
      <c r="HWE420" s="141"/>
      <c r="HWF420" s="141"/>
      <c r="HWG420" s="141"/>
      <c r="HWH420" s="141"/>
      <c r="HWI420" s="141"/>
      <c r="HWJ420" s="141"/>
      <c r="HWK420" s="141"/>
      <c r="HWL420" s="141"/>
      <c r="HWM420" s="141"/>
      <c r="HWN420" s="141"/>
      <c r="HWO420" s="141"/>
      <c r="HWP420" s="141"/>
      <c r="HWQ420" s="141"/>
      <c r="HWR420" s="141"/>
      <c r="HWS420" s="141"/>
      <c r="HWT420" s="141"/>
      <c r="HWU420" s="141"/>
      <c r="HWV420" s="141"/>
      <c r="HWW420" s="141"/>
      <c r="HWX420" s="141"/>
      <c r="HWY420" s="141"/>
      <c r="HWZ420" s="141"/>
      <c r="HXA420" s="141"/>
      <c r="HXB420" s="141"/>
      <c r="HXC420" s="141"/>
      <c r="HXD420" s="141"/>
      <c r="HXE420" s="141"/>
      <c r="HXF420" s="141"/>
      <c r="HXG420" s="141"/>
      <c r="HXH420" s="141"/>
      <c r="HXI420" s="141"/>
      <c r="HXJ420" s="141"/>
      <c r="HXK420" s="141"/>
      <c r="HXL420" s="141"/>
      <c r="HXM420" s="141"/>
      <c r="HXN420" s="141"/>
      <c r="HXO420" s="141"/>
      <c r="HXP420" s="141"/>
      <c r="HXQ420" s="141"/>
      <c r="HXR420" s="141"/>
      <c r="HXS420" s="141"/>
      <c r="HXT420" s="141"/>
      <c r="HXU420" s="141"/>
      <c r="HXV420" s="141"/>
      <c r="HXW420" s="141"/>
      <c r="HXX420" s="141"/>
      <c r="HXY420" s="141"/>
      <c r="HXZ420" s="141"/>
      <c r="HYA420" s="141"/>
      <c r="HYB420" s="141"/>
      <c r="HYC420" s="141"/>
      <c r="HYD420" s="141"/>
      <c r="HYE420" s="141"/>
      <c r="HYF420" s="141"/>
      <c r="HYG420" s="141"/>
      <c r="HYH420" s="141"/>
      <c r="HYI420" s="141"/>
      <c r="HYJ420" s="141"/>
      <c r="HYK420" s="141"/>
      <c r="HYL420" s="141"/>
      <c r="HYM420" s="141"/>
      <c r="HYN420" s="141"/>
      <c r="HYO420" s="141"/>
      <c r="HYP420" s="141"/>
      <c r="HYQ420" s="141"/>
      <c r="HYR420" s="141"/>
      <c r="HYS420" s="141"/>
      <c r="HYT420" s="141"/>
      <c r="HYU420" s="141"/>
      <c r="HYV420" s="141"/>
      <c r="HYW420" s="141"/>
      <c r="HYX420" s="141"/>
      <c r="HYY420" s="141"/>
      <c r="HYZ420" s="141"/>
      <c r="HZA420" s="141"/>
      <c r="HZB420" s="141"/>
      <c r="HZC420" s="141"/>
      <c r="HZD420" s="141"/>
      <c r="HZE420" s="141"/>
      <c r="HZF420" s="141"/>
      <c r="HZG420" s="141"/>
      <c r="HZH420" s="141"/>
      <c r="HZI420" s="141"/>
      <c r="HZJ420" s="141"/>
      <c r="HZK420" s="141"/>
      <c r="HZL420" s="141"/>
      <c r="HZM420" s="141"/>
      <c r="HZN420" s="141"/>
      <c r="HZO420" s="141"/>
      <c r="HZP420" s="141"/>
      <c r="HZQ420" s="141"/>
      <c r="HZR420" s="141"/>
      <c r="HZS420" s="141"/>
      <c r="HZT420" s="141"/>
      <c r="HZU420" s="141"/>
      <c r="HZV420" s="141"/>
      <c r="HZW420" s="141"/>
      <c r="HZX420" s="141"/>
      <c r="HZY420" s="141"/>
      <c r="HZZ420" s="141"/>
      <c r="IAA420" s="141"/>
      <c r="IAB420" s="141"/>
      <c r="IAC420" s="141"/>
      <c r="IAD420" s="141"/>
      <c r="IAE420" s="141"/>
      <c r="IAF420" s="141"/>
      <c r="IAG420" s="141"/>
      <c r="IAH420" s="141"/>
      <c r="IAI420" s="141"/>
      <c r="IAJ420" s="141"/>
      <c r="IAK420" s="141"/>
      <c r="IAL420" s="141"/>
      <c r="IAM420" s="141"/>
      <c r="IAN420" s="141"/>
      <c r="IAO420" s="141"/>
      <c r="IAP420" s="141"/>
      <c r="IAQ420" s="141"/>
      <c r="IAR420" s="141"/>
      <c r="IAS420" s="141"/>
      <c r="IAT420" s="141"/>
      <c r="IAU420" s="141"/>
      <c r="IAV420" s="141"/>
      <c r="IAW420" s="141"/>
      <c r="IAX420" s="141"/>
      <c r="IAY420" s="141"/>
      <c r="IAZ420" s="141"/>
      <c r="IBA420" s="141"/>
      <c r="IBB420" s="141"/>
      <c r="IBC420" s="141"/>
      <c r="IBD420" s="141"/>
      <c r="IBE420" s="141"/>
      <c r="IBF420" s="141"/>
      <c r="IBG420" s="141"/>
      <c r="IBH420" s="141"/>
      <c r="IBI420" s="141"/>
      <c r="IBJ420" s="141"/>
      <c r="IBK420" s="141"/>
      <c r="IBL420" s="141"/>
      <c r="IBM420" s="141"/>
      <c r="IBN420" s="141"/>
      <c r="IBO420" s="141"/>
      <c r="IBP420" s="141"/>
      <c r="IBQ420" s="141"/>
      <c r="IBR420" s="141"/>
      <c r="IBS420" s="141"/>
      <c r="IBT420" s="141"/>
      <c r="IBU420" s="141"/>
      <c r="IBV420" s="141"/>
      <c r="IBW420" s="141"/>
      <c r="IBX420" s="141"/>
      <c r="IBY420" s="141"/>
      <c r="IBZ420" s="141"/>
      <c r="ICA420" s="141"/>
      <c r="ICB420" s="141"/>
      <c r="ICC420" s="141"/>
      <c r="ICD420" s="141"/>
      <c r="ICE420" s="141"/>
      <c r="ICF420" s="141"/>
      <c r="ICG420" s="141"/>
      <c r="ICH420" s="141"/>
      <c r="ICI420" s="141"/>
      <c r="ICJ420" s="141"/>
      <c r="ICK420" s="141"/>
      <c r="ICL420" s="141"/>
      <c r="ICM420" s="141"/>
      <c r="ICN420" s="141"/>
      <c r="ICO420" s="141"/>
      <c r="ICP420" s="141"/>
      <c r="ICQ420" s="141"/>
      <c r="ICR420" s="141"/>
      <c r="ICS420" s="141"/>
      <c r="ICT420" s="141"/>
      <c r="ICU420" s="141"/>
      <c r="ICV420" s="141"/>
      <c r="ICW420" s="141"/>
      <c r="ICX420" s="141"/>
      <c r="ICY420" s="141"/>
      <c r="ICZ420" s="141"/>
      <c r="IDA420" s="141"/>
      <c r="IDB420" s="141"/>
      <c r="IDC420" s="141"/>
      <c r="IDD420" s="141"/>
      <c r="IDE420" s="141"/>
      <c r="IDF420" s="141"/>
      <c r="IDG420" s="141"/>
      <c r="IDH420" s="141"/>
      <c r="IDI420" s="141"/>
      <c r="IDJ420" s="141"/>
      <c r="IDK420" s="141"/>
      <c r="IDL420" s="141"/>
      <c r="IDM420" s="141"/>
      <c r="IDN420" s="141"/>
      <c r="IDO420" s="141"/>
      <c r="IDP420" s="141"/>
      <c r="IDQ420" s="141"/>
      <c r="IDR420" s="141"/>
      <c r="IDS420" s="141"/>
      <c r="IDT420" s="141"/>
      <c r="IDU420" s="141"/>
      <c r="IDV420" s="141"/>
      <c r="IDW420" s="141"/>
      <c r="IDX420" s="141"/>
      <c r="IDY420" s="141"/>
      <c r="IDZ420" s="141"/>
      <c r="IEA420" s="141"/>
      <c r="IEB420" s="141"/>
      <c r="IEC420" s="141"/>
      <c r="IED420" s="141"/>
      <c r="IEE420" s="141"/>
      <c r="IEF420" s="141"/>
      <c r="IEG420" s="141"/>
      <c r="IEH420" s="141"/>
      <c r="IEI420" s="141"/>
      <c r="IEJ420" s="141"/>
      <c r="IEK420" s="141"/>
      <c r="IEL420" s="141"/>
      <c r="IEM420" s="141"/>
      <c r="IEN420" s="141"/>
      <c r="IEO420" s="141"/>
      <c r="IEP420" s="141"/>
      <c r="IEQ420" s="141"/>
      <c r="IER420" s="141"/>
      <c r="IES420" s="141"/>
      <c r="IET420" s="141"/>
      <c r="IEU420" s="141"/>
      <c r="IEV420" s="141"/>
      <c r="IEW420" s="141"/>
      <c r="IEX420" s="141"/>
      <c r="IEY420" s="141"/>
      <c r="IEZ420" s="141"/>
      <c r="IFA420" s="141"/>
      <c r="IFB420" s="141"/>
      <c r="IFC420" s="141"/>
      <c r="IFD420" s="141"/>
      <c r="IFE420" s="141"/>
      <c r="IFF420" s="141"/>
      <c r="IFG420" s="141"/>
      <c r="IFH420" s="141"/>
      <c r="IFI420" s="141"/>
      <c r="IFJ420" s="141"/>
      <c r="IFK420" s="141"/>
      <c r="IFL420" s="141"/>
      <c r="IFM420" s="141"/>
      <c r="IFN420" s="141"/>
      <c r="IFO420" s="141"/>
      <c r="IFP420" s="141"/>
      <c r="IFQ420" s="141"/>
      <c r="IFR420" s="141"/>
      <c r="IFS420" s="141"/>
      <c r="IFT420" s="141"/>
      <c r="IFU420" s="141"/>
      <c r="IFV420" s="141"/>
      <c r="IFW420" s="141"/>
      <c r="IFX420" s="141"/>
      <c r="IFY420" s="141"/>
      <c r="IFZ420" s="141"/>
      <c r="IGA420" s="141"/>
      <c r="IGB420" s="141"/>
      <c r="IGC420" s="141"/>
      <c r="IGD420" s="141"/>
      <c r="IGE420" s="141"/>
      <c r="IGF420" s="141"/>
      <c r="IGG420" s="141"/>
      <c r="IGH420" s="141"/>
      <c r="IGI420" s="141"/>
      <c r="IGJ420" s="141"/>
      <c r="IGK420" s="141"/>
      <c r="IGL420" s="141"/>
      <c r="IGM420" s="141"/>
      <c r="IGN420" s="141"/>
      <c r="IGO420" s="141"/>
      <c r="IGP420" s="141"/>
      <c r="IGQ420" s="141"/>
      <c r="IGR420" s="141"/>
      <c r="IGS420" s="141"/>
      <c r="IGT420" s="141"/>
      <c r="IGU420" s="141"/>
      <c r="IGV420" s="141"/>
      <c r="IGW420" s="141"/>
      <c r="IGX420" s="141"/>
      <c r="IGY420" s="141"/>
      <c r="IGZ420" s="141"/>
      <c r="IHA420" s="141"/>
      <c r="IHB420" s="141"/>
      <c r="IHC420" s="141"/>
      <c r="IHD420" s="141"/>
      <c r="IHE420" s="141"/>
      <c r="IHF420" s="141"/>
      <c r="IHG420" s="141"/>
      <c r="IHH420" s="141"/>
      <c r="IHI420" s="141"/>
      <c r="IHJ420" s="141"/>
      <c r="IHK420" s="141"/>
      <c r="IHL420" s="141"/>
      <c r="IHM420" s="141"/>
      <c r="IHN420" s="141"/>
      <c r="IHO420" s="141"/>
      <c r="IHP420" s="141"/>
      <c r="IHQ420" s="141"/>
      <c r="IHR420" s="141"/>
      <c r="IHS420" s="141"/>
      <c r="IHT420" s="141"/>
      <c r="IHU420" s="141"/>
      <c r="IHV420" s="141"/>
      <c r="IHW420" s="141"/>
      <c r="IHX420" s="141"/>
      <c r="IHY420" s="141"/>
      <c r="IHZ420" s="141"/>
      <c r="IIA420" s="141"/>
      <c r="IIB420" s="141"/>
      <c r="IIC420" s="141"/>
      <c r="IID420" s="141"/>
      <c r="IIE420" s="141"/>
      <c r="IIF420" s="141"/>
      <c r="IIG420" s="141"/>
      <c r="IIH420" s="141"/>
      <c r="III420" s="141"/>
      <c r="IIJ420" s="141"/>
      <c r="IIK420" s="141"/>
      <c r="IIL420" s="141"/>
      <c r="IIM420" s="141"/>
      <c r="IIN420" s="141"/>
      <c r="IIO420" s="141"/>
      <c r="IIP420" s="141"/>
      <c r="IIQ420" s="141"/>
      <c r="IIR420" s="141"/>
      <c r="IIS420" s="141"/>
      <c r="IIT420" s="141"/>
      <c r="IIU420" s="141"/>
      <c r="IIV420" s="141"/>
      <c r="IIW420" s="141"/>
      <c r="IIX420" s="141"/>
      <c r="IIY420" s="141"/>
      <c r="IIZ420" s="141"/>
      <c r="IJA420" s="141"/>
      <c r="IJB420" s="141"/>
      <c r="IJC420" s="141"/>
      <c r="IJD420" s="141"/>
      <c r="IJE420" s="141"/>
      <c r="IJF420" s="141"/>
      <c r="IJG420" s="141"/>
      <c r="IJH420" s="141"/>
      <c r="IJI420" s="141"/>
      <c r="IJJ420" s="141"/>
      <c r="IJK420" s="141"/>
      <c r="IJL420" s="141"/>
      <c r="IJM420" s="141"/>
      <c r="IJN420" s="141"/>
      <c r="IJO420" s="141"/>
      <c r="IJP420" s="141"/>
      <c r="IJQ420" s="141"/>
      <c r="IJR420" s="141"/>
      <c r="IJS420" s="141"/>
      <c r="IJT420" s="141"/>
      <c r="IJU420" s="141"/>
      <c r="IJV420" s="141"/>
      <c r="IJW420" s="141"/>
      <c r="IJX420" s="141"/>
      <c r="IJY420" s="141"/>
      <c r="IJZ420" s="141"/>
      <c r="IKA420" s="141"/>
      <c r="IKB420" s="141"/>
      <c r="IKC420" s="141"/>
      <c r="IKD420" s="141"/>
      <c r="IKE420" s="141"/>
      <c r="IKF420" s="141"/>
      <c r="IKG420" s="141"/>
      <c r="IKH420" s="141"/>
      <c r="IKI420" s="141"/>
      <c r="IKJ420" s="141"/>
      <c r="IKK420" s="141"/>
      <c r="IKL420" s="141"/>
      <c r="IKM420" s="141"/>
      <c r="IKN420" s="141"/>
      <c r="IKO420" s="141"/>
      <c r="IKP420" s="141"/>
      <c r="IKQ420" s="141"/>
      <c r="IKR420" s="141"/>
      <c r="IKS420" s="141"/>
      <c r="IKT420" s="141"/>
      <c r="IKU420" s="141"/>
      <c r="IKV420" s="141"/>
      <c r="IKW420" s="141"/>
      <c r="IKX420" s="141"/>
      <c r="IKY420" s="141"/>
      <c r="IKZ420" s="141"/>
      <c r="ILA420" s="141"/>
      <c r="ILB420" s="141"/>
      <c r="ILC420" s="141"/>
      <c r="ILD420" s="141"/>
      <c r="ILE420" s="141"/>
      <c r="ILF420" s="141"/>
      <c r="ILG420" s="141"/>
      <c r="ILH420" s="141"/>
      <c r="ILI420" s="141"/>
      <c r="ILJ420" s="141"/>
      <c r="ILK420" s="141"/>
      <c r="ILL420" s="141"/>
      <c r="ILM420" s="141"/>
      <c r="ILN420" s="141"/>
      <c r="ILO420" s="141"/>
      <c r="ILP420" s="141"/>
      <c r="ILQ420" s="141"/>
      <c r="ILR420" s="141"/>
      <c r="ILS420" s="141"/>
      <c r="ILT420" s="141"/>
      <c r="ILU420" s="141"/>
      <c r="ILV420" s="141"/>
      <c r="ILW420" s="141"/>
      <c r="ILX420" s="141"/>
      <c r="ILY420" s="141"/>
      <c r="ILZ420" s="141"/>
      <c r="IMA420" s="141"/>
      <c r="IMB420" s="141"/>
      <c r="IMC420" s="141"/>
      <c r="IMD420" s="141"/>
      <c r="IME420" s="141"/>
      <c r="IMF420" s="141"/>
      <c r="IMG420" s="141"/>
      <c r="IMH420" s="141"/>
      <c r="IMI420" s="141"/>
      <c r="IMJ420" s="141"/>
      <c r="IMK420" s="141"/>
      <c r="IML420" s="141"/>
      <c r="IMM420" s="141"/>
      <c r="IMN420" s="141"/>
      <c r="IMO420" s="141"/>
      <c r="IMP420" s="141"/>
      <c r="IMQ420" s="141"/>
      <c r="IMR420" s="141"/>
      <c r="IMS420" s="141"/>
      <c r="IMT420" s="141"/>
      <c r="IMU420" s="141"/>
      <c r="IMV420" s="141"/>
      <c r="IMW420" s="141"/>
      <c r="IMX420" s="141"/>
      <c r="IMY420" s="141"/>
      <c r="IMZ420" s="141"/>
      <c r="INA420" s="141"/>
      <c r="INB420" s="141"/>
      <c r="INC420" s="141"/>
      <c r="IND420" s="141"/>
      <c r="INE420" s="141"/>
      <c r="INF420" s="141"/>
      <c r="ING420" s="141"/>
      <c r="INH420" s="141"/>
      <c r="INI420" s="141"/>
      <c r="INJ420" s="141"/>
      <c r="INK420" s="141"/>
      <c r="INL420" s="141"/>
      <c r="INM420" s="141"/>
      <c r="INN420" s="141"/>
      <c r="INO420" s="141"/>
      <c r="INP420" s="141"/>
      <c r="INQ420" s="141"/>
      <c r="INR420" s="141"/>
      <c r="INS420" s="141"/>
      <c r="INT420" s="141"/>
      <c r="INU420" s="141"/>
      <c r="INV420" s="141"/>
      <c r="INW420" s="141"/>
      <c r="INX420" s="141"/>
      <c r="INY420" s="141"/>
      <c r="INZ420" s="141"/>
      <c r="IOA420" s="141"/>
      <c r="IOB420" s="141"/>
      <c r="IOC420" s="141"/>
      <c r="IOD420" s="141"/>
      <c r="IOE420" s="141"/>
      <c r="IOF420" s="141"/>
      <c r="IOG420" s="141"/>
      <c r="IOH420" s="141"/>
      <c r="IOI420" s="141"/>
      <c r="IOJ420" s="141"/>
      <c r="IOK420" s="141"/>
      <c r="IOL420" s="141"/>
      <c r="IOM420" s="141"/>
      <c r="ION420" s="141"/>
      <c r="IOO420" s="141"/>
      <c r="IOP420" s="141"/>
      <c r="IOQ420" s="141"/>
      <c r="IOR420" s="141"/>
      <c r="IOS420" s="141"/>
      <c r="IOT420" s="141"/>
      <c r="IOU420" s="141"/>
      <c r="IOV420" s="141"/>
      <c r="IOW420" s="141"/>
      <c r="IOX420" s="141"/>
      <c r="IOY420" s="141"/>
      <c r="IOZ420" s="141"/>
      <c r="IPA420" s="141"/>
      <c r="IPB420" s="141"/>
      <c r="IPC420" s="141"/>
      <c r="IPD420" s="141"/>
      <c r="IPE420" s="141"/>
      <c r="IPF420" s="141"/>
      <c r="IPG420" s="141"/>
      <c r="IPH420" s="141"/>
      <c r="IPI420" s="141"/>
      <c r="IPJ420" s="141"/>
      <c r="IPK420" s="141"/>
      <c r="IPL420" s="141"/>
      <c r="IPM420" s="141"/>
      <c r="IPN420" s="141"/>
      <c r="IPO420" s="141"/>
      <c r="IPP420" s="141"/>
      <c r="IPQ420" s="141"/>
      <c r="IPR420" s="141"/>
      <c r="IPS420" s="141"/>
      <c r="IPT420" s="141"/>
      <c r="IPU420" s="141"/>
      <c r="IPV420" s="141"/>
      <c r="IPW420" s="141"/>
      <c r="IPX420" s="141"/>
      <c r="IPY420" s="141"/>
      <c r="IPZ420" s="141"/>
      <c r="IQA420" s="141"/>
      <c r="IQB420" s="141"/>
      <c r="IQC420" s="141"/>
      <c r="IQD420" s="141"/>
      <c r="IQE420" s="141"/>
      <c r="IQF420" s="141"/>
      <c r="IQG420" s="141"/>
      <c r="IQH420" s="141"/>
      <c r="IQI420" s="141"/>
      <c r="IQJ420" s="141"/>
      <c r="IQK420" s="141"/>
      <c r="IQL420" s="141"/>
      <c r="IQM420" s="141"/>
      <c r="IQN420" s="141"/>
      <c r="IQO420" s="141"/>
      <c r="IQP420" s="141"/>
      <c r="IQQ420" s="141"/>
      <c r="IQR420" s="141"/>
      <c r="IQS420" s="141"/>
      <c r="IQT420" s="141"/>
      <c r="IQU420" s="141"/>
      <c r="IQV420" s="141"/>
      <c r="IQW420" s="141"/>
      <c r="IQX420" s="141"/>
      <c r="IQY420" s="141"/>
      <c r="IQZ420" s="141"/>
      <c r="IRA420" s="141"/>
      <c r="IRB420" s="141"/>
      <c r="IRC420" s="141"/>
      <c r="IRD420" s="141"/>
      <c r="IRE420" s="141"/>
      <c r="IRF420" s="141"/>
      <c r="IRG420" s="141"/>
      <c r="IRH420" s="141"/>
      <c r="IRI420" s="141"/>
      <c r="IRJ420" s="141"/>
      <c r="IRK420" s="141"/>
      <c r="IRL420" s="141"/>
      <c r="IRM420" s="141"/>
      <c r="IRN420" s="141"/>
      <c r="IRO420" s="141"/>
      <c r="IRP420" s="141"/>
      <c r="IRQ420" s="141"/>
      <c r="IRR420" s="141"/>
      <c r="IRS420" s="141"/>
      <c r="IRT420" s="141"/>
      <c r="IRU420" s="141"/>
      <c r="IRV420" s="141"/>
      <c r="IRW420" s="141"/>
      <c r="IRX420" s="141"/>
      <c r="IRY420" s="141"/>
      <c r="IRZ420" s="141"/>
      <c r="ISA420" s="141"/>
      <c r="ISB420" s="141"/>
      <c r="ISC420" s="141"/>
      <c r="ISD420" s="141"/>
      <c r="ISE420" s="141"/>
      <c r="ISF420" s="141"/>
      <c r="ISG420" s="141"/>
      <c r="ISH420" s="141"/>
      <c r="ISI420" s="141"/>
      <c r="ISJ420" s="141"/>
      <c r="ISK420" s="141"/>
      <c r="ISL420" s="141"/>
      <c r="ISM420" s="141"/>
      <c r="ISN420" s="141"/>
      <c r="ISO420" s="141"/>
      <c r="ISP420" s="141"/>
      <c r="ISQ420" s="141"/>
      <c r="ISR420" s="141"/>
      <c r="ISS420" s="141"/>
      <c r="IST420" s="141"/>
      <c r="ISU420" s="141"/>
      <c r="ISV420" s="141"/>
      <c r="ISW420" s="141"/>
      <c r="ISX420" s="141"/>
      <c r="ISY420" s="141"/>
      <c r="ISZ420" s="141"/>
      <c r="ITA420" s="141"/>
      <c r="ITB420" s="141"/>
      <c r="ITC420" s="141"/>
      <c r="ITD420" s="141"/>
      <c r="ITE420" s="141"/>
      <c r="ITF420" s="141"/>
      <c r="ITG420" s="141"/>
      <c r="ITH420" s="141"/>
      <c r="ITI420" s="141"/>
      <c r="ITJ420" s="141"/>
      <c r="ITK420" s="141"/>
      <c r="ITL420" s="141"/>
      <c r="ITM420" s="141"/>
      <c r="ITN420" s="141"/>
      <c r="ITO420" s="141"/>
      <c r="ITP420" s="141"/>
      <c r="ITQ420" s="141"/>
      <c r="ITR420" s="141"/>
      <c r="ITS420" s="141"/>
      <c r="ITT420" s="141"/>
      <c r="ITU420" s="141"/>
      <c r="ITV420" s="141"/>
      <c r="ITW420" s="141"/>
      <c r="ITX420" s="141"/>
      <c r="ITY420" s="141"/>
      <c r="ITZ420" s="141"/>
      <c r="IUA420" s="141"/>
      <c r="IUB420" s="141"/>
      <c r="IUC420" s="141"/>
      <c r="IUD420" s="141"/>
      <c r="IUE420" s="141"/>
      <c r="IUF420" s="141"/>
      <c r="IUG420" s="141"/>
      <c r="IUH420" s="141"/>
      <c r="IUI420" s="141"/>
      <c r="IUJ420" s="141"/>
      <c r="IUK420" s="141"/>
      <c r="IUL420" s="141"/>
      <c r="IUM420" s="141"/>
      <c r="IUN420" s="141"/>
      <c r="IUO420" s="141"/>
      <c r="IUP420" s="141"/>
      <c r="IUQ420" s="141"/>
      <c r="IUR420" s="141"/>
      <c r="IUS420" s="141"/>
      <c r="IUT420" s="141"/>
      <c r="IUU420" s="141"/>
      <c r="IUV420" s="141"/>
      <c r="IUW420" s="141"/>
      <c r="IUX420" s="141"/>
      <c r="IUY420" s="141"/>
      <c r="IUZ420" s="141"/>
      <c r="IVA420" s="141"/>
      <c r="IVB420" s="141"/>
      <c r="IVC420" s="141"/>
      <c r="IVD420" s="141"/>
      <c r="IVE420" s="141"/>
      <c r="IVF420" s="141"/>
      <c r="IVG420" s="141"/>
      <c r="IVH420" s="141"/>
      <c r="IVI420" s="141"/>
      <c r="IVJ420" s="141"/>
      <c r="IVK420" s="141"/>
      <c r="IVL420" s="141"/>
      <c r="IVM420" s="141"/>
      <c r="IVN420" s="141"/>
      <c r="IVO420" s="141"/>
      <c r="IVP420" s="141"/>
      <c r="IVQ420" s="141"/>
      <c r="IVR420" s="141"/>
      <c r="IVS420" s="141"/>
      <c r="IVT420" s="141"/>
      <c r="IVU420" s="141"/>
      <c r="IVV420" s="141"/>
      <c r="IVW420" s="141"/>
      <c r="IVX420" s="141"/>
      <c r="IVY420" s="141"/>
      <c r="IVZ420" s="141"/>
      <c r="IWA420" s="141"/>
      <c r="IWB420" s="141"/>
      <c r="IWC420" s="141"/>
      <c r="IWD420" s="141"/>
      <c r="IWE420" s="141"/>
      <c r="IWF420" s="141"/>
      <c r="IWG420" s="141"/>
      <c r="IWH420" s="141"/>
      <c r="IWI420" s="141"/>
      <c r="IWJ420" s="141"/>
      <c r="IWK420" s="141"/>
      <c r="IWL420" s="141"/>
      <c r="IWM420" s="141"/>
      <c r="IWN420" s="141"/>
      <c r="IWO420" s="141"/>
      <c r="IWP420" s="141"/>
      <c r="IWQ420" s="141"/>
      <c r="IWR420" s="141"/>
      <c r="IWS420" s="141"/>
      <c r="IWT420" s="141"/>
      <c r="IWU420" s="141"/>
      <c r="IWV420" s="141"/>
      <c r="IWW420" s="141"/>
      <c r="IWX420" s="141"/>
      <c r="IWY420" s="141"/>
      <c r="IWZ420" s="141"/>
      <c r="IXA420" s="141"/>
      <c r="IXB420" s="141"/>
      <c r="IXC420" s="141"/>
      <c r="IXD420" s="141"/>
      <c r="IXE420" s="141"/>
      <c r="IXF420" s="141"/>
      <c r="IXG420" s="141"/>
      <c r="IXH420" s="141"/>
      <c r="IXI420" s="141"/>
      <c r="IXJ420" s="141"/>
      <c r="IXK420" s="141"/>
      <c r="IXL420" s="141"/>
      <c r="IXM420" s="141"/>
      <c r="IXN420" s="141"/>
      <c r="IXO420" s="141"/>
      <c r="IXP420" s="141"/>
      <c r="IXQ420" s="141"/>
      <c r="IXR420" s="141"/>
      <c r="IXS420" s="141"/>
      <c r="IXT420" s="141"/>
      <c r="IXU420" s="141"/>
      <c r="IXV420" s="141"/>
      <c r="IXW420" s="141"/>
      <c r="IXX420" s="141"/>
      <c r="IXY420" s="141"/>
      <c r="IXZ420" s="141"/>
      <c r="IYA420" s="141"/>
      <c r="IYB420" s="141"/>
      <c r="IYC420" s="141"/>
      <c r="IYD420" s="141"/>
      <c r="IYE420" s="141"/>
      <c r="IYF420" s="141"/>
      <c r="IYG420" s="141"/>
      <c r="IYH420" s="141"/>
      <c r="IYI420" s="141"/>
      <c r="IYJ420" s="141"/>
      <c r="IYK420" s="141"/>
      <c r="IYL420" s="141"/>
      <c r="IYM420" s="141"/>
      <c r="IYN420" s="141"/>
      <c r="IYO420" s="141"/>
      <c r="IYP420" s="141"/>
      <c r="IYQ420" s="141"/>
      <c r="IYR420" s="141"/>
      <c r="IYS420" s="141"/>
      <c r="IYT420" s="141"/>
      <c r="IYU420" s="141"/>
      <c r="IYV420" s="141"/>
      <c r="IYW420" s="141"/>
      <c r="IYX420" s="141"/>
      <c r="IYY420" s="141"/>
      <c r="IYZ420" s="141"/>
      <c r="IZA420" s="141"/>
      <c r="IZB420" s="141"/>
      <c r="IZC420" s="141"/>
      <c r="IZD420" s="141"/>
      <c r="IZE420" s="141"/>
      <c r="IZF420" s="141"/>
      <c r="IZG420" s="141"/>
      <c r="IZH420" s="141"/>
      <c r="IZI420" s="141"/>
      <c r="IZJ420" s="141"/>
      <c r="IZK420" s="141"/>
      <c r="IZL420" s="141"/>
      <c r="IZM420" s="141"/>
      <c r="IZN420" s="141"/>
      <c r="IZO420" s="141"/>
      <c r="IZP420" s="141"/>
      <c r="IZQ420" s="141"/>
      <c r="IZR420" s="141"/>
      <c r="IZS420" s="141"/>
      <c r="IZT420" s="141"/>
      <c r="IZU420" s="141"/>
      <c r="IZV420" s="141"/>
      <c r="IZW420" s="141"/>
      <c r="IZX420" s="141"/>
      <c r="IZY420" s="141"/>
      <c r="IZZ420" s="141"/>
      <c r="JAA420" s="141"/>
      <c r="JAB420" s="141"/>
      <c r="JAC420" s="141"/>
      <c r="JAD420" s="141"/>
      <c r="JAE420" s="141"/>
      <c r="JAF420" s="141"/>
      <c r="JAG420" s="141"/>
      <c r="JAH420" s="141"/>
      <c r="JAI420" s="141"/>
      <c r="JAJ420" s="141"/>
      <c r="JAK420" s="141"/>
      <c r="JAL420" s="141"/>
      <c r="JAM420" s="141"/>
      <c r="JAN420" s="141"/>
      <c r="JAO420" s="141"/>
      <c r="JAP420" s="141"/>
      <c r="JAQ420" s="141"/>
      <c r="JAR420" s="141"/>
      <c r="JAS420" s="141"/>
      <c r="JAT420" s="141"/>
      <c r="JAU420" s="141"/>
      <c r="JAV420" s="141"/>
      <c r="JAW420" s="141"/>
      <c r="JAX420" s="141"/>
      <c r="JAY420" s="141"/>
      <c r="JAZ420" s="141"/>
      <c r="JBA420" s="141"/>
      <c r="JBB420" s="141"/>
      <c r="JBC420" s="141"/>
      <c r="JBD420" s="141"/>
      <c r="JBE420" s="141"/>
      <c r="JBF420" s="141"/>
      <c r="JBG420" s="141"/>
      <c r="JBH420" s="141"/>
      <c r="JBI420" s="141"/>
      <c r="JBJ420" s="141"/>
      <c r="JBK420" s="141"/>
      <c r="JBL420" s="141"/>
      <c r="JBM420" s="141"/>
      <c r="JBN420" s="141"/>
      <c r="JBO420" s="141"/>
      <c r="JBP420" s="141"/>
      <c r="JBQ420" s="141"/>
      <c r="JBR420" s="141"/>
      <c r="JBS420" s="141"/>
      <c r="JBT420" s="141"/>
      <c r="JBU420" s="141"/>
      <c r="JBV420" s="141"/>
      <c r="JBW420" s="141"/>
      <c r="JBX420" s="141"/>
      <c r="JBY420" s="141"/>
      <c r="JBZ420" s="141"/>
      <c r="JCA420" s="141"/>
      <c r="JCB420" s="141"/>
      <c r="JCC420" s="141"/>
      <c r="JCD420" s="141"/>
      <c r="JCE420" s="141"/>
      <c r="JCF420" s="141"/>
      <c r="JCG420" s="141"/>
      <c r="JCH420" s="141"/>
      <c r="JCI420" s="141"/>
      <c r="JCJ420" s="141"/>
      <c r="JCK420" s="141"/>
      <c r="JCL420" s="141"/>
      <c r="JCM420" s="141"/>
      <c r="JCN420" s="141"/>
      <c r="JCO420" s="141"/>
      <c r="JCP420" s="141"/>
      <c r="JCQ420" s="141"/>
      <c r="JCR420" s="141"/>
      <c r="JCS420" s="141"/>
      <c r="JCT420" s="141"/>
      <c r="JCU420" s="141"/>
      <c r="JCV420" s="141"/>
      <c r="JCW420" s="141"/>
      <c r="JCX420" s="141"/>
      <c r="JCY420" s="141"/>
      <c r="JCZ420" s="141"/>
      <c r="JDA420" s="141"/>
      <c r="JDB420" s="141"/>
      <c r="JDC420" s="141"/>
      <c r="JDD420" s="141"/>
      <c r="JDE420" s="141"/>
      <c r="JDF420" s="141"/>
      <c r="JDG420" s="141"/>
      <c r="JDH420" s="141"/>
      <c r="JDI420" s="141"/>
      <c r="JDJ420" s="141"/>
      <c r="JDK420" s="141"/>
      <c r="JDL420" s="141"/>
      <c r="JDM420" s="141"/>
      <c r="JDN420" s="141"/>
      <c r="JDO420" s="141"/>
      <c r="JDP420" s="141"/>
      <c r="JDQ420" s="141"/>
      <c r="JDR420" s="141"/>
      <c r="JDS420" s="141"/>
      <c r="JDT420" s="141"/>
      <c r="JDU420" s="141"/>
      <c r="JDV420" s="141"/>
      <c r="JDW420" s="141"/>
      <c r="JDX420" s="141"/>
      <c r="JDY420" s="141"/>
      <c r="JDZ420" s="141"/>
      <c r="JEA420" s="141"/>
      <c r="JEB420" s="141"/>
      <c r="JEC420" s="141"/>
      <c r="JED420" s="141"/>
      <c r="JEE420" s="141"/>
      <c r="JEF420" s="141"/>
      <c r="JEG420" s="141"/>
      <c r="JEH420" s="141"/>
      <c r="JEI420" s="141"/>
      <c r="JEJ420" s="141"/>
      <c r="JEK420" s="141"/>
      <c r="JEL420" s="141"/>
      <c r="JEM420" s="141"/>
      <c r="JEN420" s="141"/>
      <c r="JEO420" s="141"/>
      <c r="JEP420" s="141"/>
      <c r="JEQ420" s="141"/>
      <c r="JER420" s="141"/>
      <c r="JES420" s="141"/>
      <c r="JET420" s="141"/>
      <c r="JEU420" s="141"/>
      <c r="JEV420" s="141"/>
      <c r="JEW420" s="141"/>
      <c r="JEX420" s="141"/>
      <c r="JEY420" s="141"/>
      <c r="JEZ420" s="141"/>
      <c r="JFA420" s="141"/>
      <c r="JFB420" s="141"/>
      <c r="JFC420" s="141"/>
      <c r="JFD420" s="141"/>
      <c r="JFE420" s="141"/>
      <c r="JFF420" s="141"/>
      <c r="JFG420" s="141"/>
      <c r="JFH420" s="141"/>
      <c r="JFI420" s="141"/>
      <c r="JFJ420" s="141"/>
      <c r="JFK420" s="141"/>
      <c r="JFL420" s="141"/>
      <c r="JFM420" s="141"/>
      <c r="JFN420" s="141"/>
      <c r="JFO420" s="141"/>
      <c r="JFP420" s="141"/>
      <c r="JFQ420" s="141"/>
      <c r="JFR420" s="141"/>
      <c r="JFS420" s="141"/>
      <c r="JFT420" s="141"/>
      <c r="JFU420" s="141"/>
      <c r="JFV420" s="141"/>
      <c r="JFW420" s="141"/>
      <c r="JFX420" s="141"/>
      <c r="JFY420" s="141"/>
      <c r="JFZ420" s="141"/>
      <c r="JGA420" s="141"/>
      <c r="JGB420" s="141"/>
      <c r="JGC420" s="141"/>
      <c r="JGD420" s="141"/>
      <c r="JGE420" s="141"/>
      <c r="JGF420" s="141"/>
      <c r="JGG420" s="141"/>
      <c r="JGH420" s="141"/>
      <c r="JGI420" s="141"/>
      <c r="JGJ420" s="141"/>
      <c r="JGK420" s="141"/>
      <c r="JGL420" s="141"/>
      <c r="JGM420" s="141"/>
      <c r="JGN420" s="141"/>
      <c r="JGO420" s="141"/>
      <c r="JGP420" s="141"/>
      <c r="JGQ420" s="141"/>
      <c r="JGR420" s="141"/>
      <c r="JGS420" s="141"/>
      <c r="JGT420" s="141"/>
      <c r="JGU420" s="141"/>
      <c r="JGV420" s="141"/>
      <c r="JGW420" s="141"/>
      <c r="JGX420" s="141"/>
      <c r="JGY420" s="141"/>
      <c r="JGZ420" s="141"/>
      <c r="JHA420" s="141"/>
      <c r="JHB420" s="141"/>
      <c r="JHC420" s="141"/>
      <c r="JHD420" s="141"/>
      <c r="JHE420" s="141"/>
      <c r="JHF420" s="141"/>
      <c r="JHG420" s="141"/>
      <c r="JHH420" s="141"/>
      <c r="JHI420" s="141"/>
      <c r="JHJ420" s="141"/>
      <c r="JHK420" s="141"/>
      <c r="JHL420" s="141"/>
      <c r="JHM420" s="141"/>
      <c r="JHN420" s="141"/>
      <c r="JHO420" s="141"/>
      <c r="JHP420" s="141"/>
      <c r="JHQ420" s="141"/>
      <c r="JHR420" s="141"/>
      <c r="JHS420" s="141"/>
      <c r="JHT420" s="141"/>
      <c r="JHU420" s="141"/>
      <c r="JHV420" s="141"/>
      <c r="JHW420" s="141"/>
      <c r="JHX420" s="141"/>
      <c r="JHY420" s="141"/>
      <c r="JHZ420" s="141"/>
      <c r="JIA420" s="141"/>
      <c r="JIB420" s="141"/>
      <c r="JIC420" s="141"/>
      <c r="JID420" s="141"/>
      <c r="JIE420" s="141"/>
      <c r="JIF420" s="141"/>
      <c r="JIG420" s="141"/>
      <c r="JIH420" s="141"/>
      <c r="JII420" s="141"/>
      <c r="JIJ420" s="141"/>
      <c r="JIK420" s="141"/>
      <c r="JIL420" s="141"/>
      <c r="JIM420" s="141"/>
      <c r="JIN420" s="141"/>
      <c r="JIO420" s="141"/>
      <c r="JIP420" s="141"/>
      <c r="JIQ420" s="141"/>
      <c r="JIR420" s="141"/>
      <c r="JIS420" s="141"/>
      <c r="JIT420" s="141"/>
      <c r="JIU420" s="141"/>
      <c r="JIV420" s="141"/>
      <c r="JIW420" s="141"/>
      <c r="JIX420" s="141"/>
      <c r="JIY420" s="141"/>
      <c r="JIZ420" s="141"/>
      <c r="JJA420" s="141"/>
      <c r="JJB420" s="141"/>
      <c r="JJC420" s="141"/>
      <c r="JJD420" s="141"/>
      <c r="JJE420" s="141"/>
      <c r="JJF420" s="141"/>
      <c r="JJG420" s="141"/>
      <c r="JJH420" s="141"/>
      <c r="JJI420" s="141"/>
      <c r="JJJ420" s="141"/>
      <c r="JJK420" s="141"/>
      <c r="JJL420" s="141"/>
      <c r="JJM420" s="141"/>
      <c r="JJN420" s="141"/>
      <c r="JJO420" s="141"/>
      <c r="JJP420" s="141"/>
      <c r="JJQ420" s="141"/>
      <c r="JJR420" s="141"/>
      <c r="JJS420" s="141"/>
      <c r="JJT420" s="141"/>
      <c r="JJU420" s="141"/>
      <c r="JJV420" s="141"/>
      <c r="JJW420" s="141"/>
      <c r="JJX420" s="141"/>
      <c r="JJY420" s="141"/>
      <c r="JJZ420" s="141"/>
      <c r="JKA420" s="141"/>
      <c r="JKB420" s="141"/>
      <c r="JKC420" s="141"/>
      <c r="JKD420" s="141"/>
      <c r="JKE420" s="141"/>
      <c r="JKF420" s="141"/>
      <c r="JKG420" s="141"/>
      <c r="JKH420" s="141"/>
      <c r="JKI420" s="141"/>
      <c r="JKJ420" s="141"/>
      <c r="JKK420" s="141"/>
      <c r="JKL420" s="141"/>
      <c r="JKM420" s="141"/>
      <c r="JKN420" s="141"/>
      <c r="JKO420" s="141"/>
      <c r="JKP420" s="141"/>
      <c r="JKQ420" s="141"/>
      <c r="JKR420" s="141"/>
      <c r="JKS420" s="141"/>
      <c r="JKT420" s="141"/>
      <c r="JKU420" s="141"/>
      <c r="JKV420" s="141"/>
      <c r="JKW420" s="141"/>
      <c r="JKX420" s="141"/>
      <c r="JKY420" s="141"/>
      <c r="JKZ420" s="141"/>
      <c r="JLA420" s="141"/>
      <c r="JLB420" s="141"/>
      <c r="JLC420" s="141"/>
      <c r="JLD420" s="141"/>
      <c r="JLE420" s="141"/>
      <c r="JLF420" s="141"/>
      <c r="JLG420" s="141"/>
      <c r="JLH420" s="141"/>
      <c r="JLI420" s="141"/>
      <c r="JLJ420" s="141"/>
      <c r="JLK420" s="141"/>
      <c r="JLL420" s="141"/>
      <c r="JLM420" s="141"/>
      <c r="JLN420" s="141"/>
      <c r="JLO420" s="141"/>
      <c r="JLP420" s="141"/>
      <c r="JLQ420" s="141"/>
      <c r="JLR420" s="141"/>
      <c r="JLS420" s="141"/>
      <c r="JLT420" s="141"/>
      <c r="JLU420" s="141"/>
      <c r="JLV420" s="141"/>
      <c r="JLW420" s="141"/>
      <c r="JLX420" s="141"/>
      <c r="JLY420" s="141"/>
      <c r="JLZ420" s="141"/>
      <c r="JMA420" s="141"/>
      <c r="JMB420" s="141"/>
      <c r="JMC420" s="141"/>
      <c r="JMD420" s="141"/>
      <c r="JME420" s="141"/>
      <c r="JMF420" s="141"/>
      <c r="JMG420" s="141"/>
      <c r="JMH420" s="141"/>
      <c r="JMI420" s="141"/>
      <c r="JMJ420" s="141"/>
      <c r="JMK420" s="141"/>
      <c r="JML420" s="141"/>
      <c r="JMM420" s="141"/>
      <c r="JMN420" s="141"/>
      <c r="JMO420" s="141"/>
      <c r="JMP420" s="141"/>
      <c r="JMQ420" s="141"/>
      <c r="JMR420" s="141"/>
      <c r="JMS420" s="141"/>
      <c r="JMT420" s="141"/>
      <c r="JMU420" s="141"/>
      <c r="JMV420" s="141"/>
      <c r="JMW420" s="141"/>
      <c r="JMX420" s="141"/>
      <c r="JMY420" s="141"/>
      <c r="JMZ420" s="141"/>
      <c r="JNA420" s="141"/>
      <c r="JNB420" s="141"/>
      <c r="JNC420" s="141"/>
      <c r="JND420" s="141"/>
      <c r="JNE420" s="141"/>
      <c r="JNF420" s="141"/>
      <c r="JNG420" s="141"/>
      <c r="JNH420" s="141"/>
      <c r="JNI420" s="141"/>
      <c r="JNJ420" s="141"/>
      <c r="JNK420" s="141"/>
      <c r="JNL420" s="141"/>
      <c r="JNM420" s="141"/>
      <c r="JNN420" s="141"/>
      <c r="JNO420" s="141"/>
      <c r="JNP420" s="141"/>
      <c r="JNQ420" s="141"/>
      <c r="JNR420" s="141"/>
      <c r="JNS420" s="141"/>
      <c r="JNT420" s="141"/>
      <c r="JNU420" s="141"/>
      <c r="JNV420" s="141"/>
      <c r="JNW420" s="141"/>
      <c r="JNX420" s="141"/>
      <c r="JNY420" s="141"/>
      <c r="JNZ420" s="141"/>
      <c r="JOA420" s="141"/>
      <c r="JOB420" s="141"/>
      <c r="JOC420" s="141"/>
      <c r="JOD420" s="141"/>
      <c r="JOE420" s="141"/>
      <c r="JOF420" s="141"/>
      <c r="JOG420" s="141"/>
      <c r="JOH420" s="141"/>
      <c r="JOI420" s="141"/>
      <c r="JOJ420" s="141"/>
      <c r="JOK420" s="141"/>
      <c r="JOL420" s="141"/>
      <c r="JOM420" s="141"/>
      <c r="JON420" s="141"/>
      <c r="JOO420" s="141"/>
      <c r="JOP420" s="141"/>
      <c r="JOQ420" s="141"/>
      <c r="JOR420" s="141"/>
      <c r="JOS420" s="141"/>
      <c r="JOT420" s="141"/>
      <c r="JOU420" s="141"/>
      <c r="JOV420" s="141"/>
      <c r="JOW420" s="141"/>
      <c r="JOX420" s="141"/>
      <c r="JOY420" s="141"/>
      <c r="JOZ420" s="141"/>
      <c r="JPA420" s="141"/>
      <c r="JPB420" s="141"/>
      <c r="JPC420" s="141"/>
      <c r="JPD420" s="141"/>
      <c r="JPE420" s="141"/>
      <c r="JPF420" s="141"/>
      <c r="JPG420" s="141"/>
      <c r="JPH420" s="141"/>
      <c r="JPI420" s="141"/>
      <c r="JPJ420" s="141"/>
      <c r="JPK420" s="141"/>
      <c r="JPL420" s="141"/>
      <c r="JPM420" s="141"/>
      <c r="JPN420" s="141"/>
      <c r="JPO420" s="141"/>
      <c r="JPP420" s="141"/>
      <c r="JPQ420" s="141"/>
      <c r="JPR420" s="141"/>
      <c r="JPS420" s="141"/>
      <c r="JPT420" s="141"/>
      <c r="JPU420" s="141"/>
      <c r="JPV420" s="141"/>
      <c r="JPW420" s="141"/>
      <c r="JPX420" s="141"/>
      <c r="JPY420" s="141"/>
      <c r="JPZ420" s="141"/>
      <c r="JQA420" s="141"/>
      <c r="JQB420" s="141"/>
      <c r="JQC420" s="141"/>
      <c r="JQD420" s="141"/>
      <c r="JQE420" s="141"/>
      <c r="JQF420" s="141"/>
      <c r="JQG420" s="141"/>
      <c r="JQH420" s="141"/>
      <c r="JQI420" s="141"/>
      <c r="JQJ420" s="141"/>
      <c r="JQK420" s="141"/>
      <c r="JQL420" s="141"/>
      <c r="JQM420" s="141"/>
      <c r="JQN420" s="141"/>
      <c r="JQO420" s="141"/>
      <c r="JQP420" s="141"/>
      <c r="JQQ420" s="141"/>
      <c r="JQR420" s="141"/>
      <c r="JQS420" s="141"/>
      <c r="JQT420" s="141"/>
      <c r="JQU420" s="141"/>
      <c r="JQV420" s="141"/>
      <c r="JQW420" s="141"/>
      <c r="JQX420" s="141"/>
      <c r="JQY420" s="141"/>
      <c r="JQZ420" s="141"/>
      <c r="JRA420" s="141"/>
      <c r="JRB420" s="141"/>
      <c r="JRC420" s="141"/>
      <c r="JRD420" s="141"/>
      <c r="JRE420" s="141"/>
      <c r="JRF420" s="141"/>
      <c r="JRG420" s="141"/>
      <c r="JRH420" s="141"/>
      <c r="JRI420" s="141"/>
      <c r="JRJ420" s="141"/>
      <c r="JRK420" s="141"/>
      <c r="JRL420" s="141"/>
      <c r="JRM420" s="141"/>
      <c r="JRN420" s="141"/>
      <c r="JRO420" s="141"/>
      <c r="JRP420" s="141"/>
      <c r="JRQ420" s="141"/>
      <c r="JRR420" s="141"/>
      <c r="JRS420" s="141"/>
      <c r="JRT420" s="141"/>
      <c r="JRU420" s="141"/>
      <c r="JRV420" s="141"/>
      <c r="JRW420" s="141"/>
      <c r="JRX420" s="141"/>
      <c r="JRY420" s="141"/>
      <c r="JRZ420" s="141"/>
      <c r="JSA420" s="141"/>
      <c r="JSB420" s="141"/>
      <c r="JSC420" s="141"/>
      <c r="JSD420" s="141"/>
      <c r="JSE420" s="141"/>
      <c r="JSF420" s="141"/>
      <c r="JSG420" s="141"/>
      <c r="JSH420" s="141"/>
      <c r="JSI420" s="141"/>
      <c r="JSJ420" s="141"/>
      <c r="JSK420" s="141"/>
      <c r="JSL420" s="141"/>
      <c r="JSM420" s="141"/>
      <c r="JSN420" s="141"/>
      <c r="JSO420" s="141"/>
      <c r="JSP420" s="141"/>
      <c r="JSQ420" s="141"/>
      <c r="JSR420" s="141"/>
      <c r="JSS420" s="141"/>
      <c r="JST420" s="141"/>
      <c r="JSU420" s="141"/>
      <c r="JSV420" s="141"/>
      <c r="JSW420" s="141"/>
      <c r="JSX420" s="141"/>
      <c r="JSY420" s="141"/>
      <c r="JSZ420" s="141"/>
      <c r="JTA420" s="141"/>
      <c r="JTB420" s="141"/>
      <c r="JTC420" s="141"/>
      <c r="JTD420" s="141"/>
      <c r="JTE420" s="141"/>
      <c r="JTF420" s="141"/>
      <c r="JTG420" s="141"/>
      <c r="JTH420" s="141"/>
      <c r="JTI420" s="141"/>
      <c r="JTJ420" s="141"/>
      <c r="JTK420" s="141"/>
      <c r="JTL420" s="141"/>
      <c r="JTM420" s="141"/>
      <c r="JTN420" s="141"/>
      <c r="JTO420" s="141"/>
      <c r="JTP420" s="141"/>
      <c r="JTQ420" s="141"/>
      <c r="JTR420" s="141"/>
      <c r="JTS420" s="141"/>
      <c r="JTT420" s="141"/>
      <c r="JTU420" s="141"/>
      <c r="JTV420" s="141"/>
      <c r="JTW420" s="141"/>
      <c r="JTX420" s="141"/>
      <c r="JTY420" s="141"/>
      <c r="JTZ420" s="141"/>
      <c r="JUA420" s="141"/>
      <c r="JUB420" s="141"/>
      <c r="JUC420" s="141"/>
      <c r="JUD420" s="141"/>
      <c r="JUE420" s="141"/>
      <c r="JUF420" s="141"/>
      <c r="JUG420" s="141"/>
      <c r="JUH420" s="141"/>
      <c r="JUI420" s="141"/>
      <c r="JUJ420" s="141"/>
      <c r="JUK420" s="141"/>
      <c r="JUL420" s="141"/>
      <c r="JUM420" s="141"/>
      <c r="JUN420" s="141"/>
      <c r="JUO420" s="141"/>
      <c r="JUP420" s="141"/>
      <c r="JUQ420" s="141"/>
      <c r="JUR420" s="141"/>
      <c r="JUS420" s="141"/>
      <c r="JUT420" s="141"/>
      <c r="JUU420" s="141"/>
      <c r="JUV420" s="141"/>
      <c r="JUW420" s="141"/>
      <c r="JUX420" s="141"/>
      <c r="JUY420" s="141"/>
      <c r="JUZ420" s="141"/>
      <c r="JVA420" s="141"/>
      <c r="JVB420" s="141"/>
      <c r="JVC420" s="141"/>
      <c r="JVD420" s="141"/>
      <c r="JVE420" s="141"/>
      <c r="JVF420" s="141"/>
      <c r="JVG420" s="141"/>
      <c r="JVH420" s="141"/>
      <c r="JVI420" s="141"/>
      <c r="JVJ420" s="141"/>
      <c r="JVK420" s="141"/>
      <c r="JVL420" s="141"/>
      <c r="JVM420" s="141"/>
      <c r="JVN420" s="141"/>
      <c r="JVO420" s="141"/>
      <c r="JVP420" s="141"/>
      <c r="JVQ420" s="141"/>
      <c r="JVR420" s="141"/>
      <c r="JVS420" s="141"/>
      <c r="JVT420" s="141"/>
      <c r="JVU420" s="141"/>
      <c r="JVV420" s="141"/>
      <c r="JVW420" s="141"/>
      <c r="JVX420" s="141"/>
      <c r="JVY420" s="141"/>
      <c r="JVZ420" s="141"/>
      <c r="JWA420" s="141"/>
      <c r="JWB420" s="141"/>
      <c r="JWC420" s="141"/>
      <c r="JWD420" s="141"/>
      <c r="JWE420" s="141"/>
      <c r="JWF420" s="141"/>
      <c r="JWG420" s="141"/>
      <c r="JWH420" s="141"/>
      <c r="JWI420" s="141"/>
      <c r="JWJ420" s="141"/>
      <c r="JWK420" s="141"/>
      <c r="JWL420" s="141"/>
      <c r="JWM420" s="141"/>
      <c r="JWN420" s="141"/>
      <c r="JWO420" s="141"/>
      <c r="JWP420" s="141"/>
      <c r="JWQ420" s="141"/>
      <c r="JWR420" s="141"/>
      <c r="JWS420" s="141"/>
      <c r="JWT420" s="141"/>
      <c r="JWU420" s="141"/>
      <c r="JWV420" s="141"/>
      <c r="JWW420" s="141"/>
      <c r="JWX420" s="141"/>
      <c r="JWY420" s="141"/>
      <c r="JWZ420" s="141"/>
      <c r="JXA420" s="141"/>
      <c r="JXB420" s="141"/>
      <c r="JXC420" s="141"/>
      <c r="JXD420" s="141"/>
      <c r="JXE420" s="141"/>
      <c r="JXF420" s="141"/>
      <c r="JXG420" s="141"/>
      <c r="JXH420" s="141"/>
      <c r="JXI420" s="141"/>
      <c r="JXJ420" s="141"/>
      <c r="JXK420" s="141"/>
      <c r="JXL420" s="141"/>
      <c r="JXM420" s="141"/>
      <c r="JXN420" s="141"/>
      <c r="JXO420" s="141"/>
      <c r="JXP420" s="141"/>
      <c r="JXQ420" s="141"/>
      <c r="JXR420" s="141"/>
      <c r="JXS420" s="141"/>
      <c r="JXT420" s="141"/>
      <c r="JXU420" s="141"/>
      <c r="JXV420" s="141"/>
      <c r="JXW420" s="141"/>
      <c r="JXX420" s="141"/>
      <c r="JXY420" s="141"/>
      <c r="JXZ420" s="141"/>
      <c r="JYA420" s="141"/>
      <c r="JYB420" s="141"/>
      <c r="JYC420" s="141"/>
      <c r="JYD420" s="141"/>
      <c r="JYE420" s="141"/>
      <c r="JYF420" s="141"/>
      <c r="JYG420" s="141"/>
      <c r="JYH420" s="141"/>
      <c r="JYI420" s="141"/>
      <c r="JYJ420" s="141"/>
      <c r="JYK420" s="141"/>
      <c r="JYL420" s="141"/>
      <c r="JYM420" s="141"/>
      <c r="JYN420" s="141"/>
      <c r="JYO420" s="141"/>
      <c r="JYP420" s="141"/>
      <c r="JYQ420" s="141"/>
      <c r="JYR420" s="141"/>
      <c r="JYS420" s="141"/>
      <c r="JYT420" s="141"/>
      <c r="JYU420" s="141"/>
      <c r="JYV420" s="141"/>
      <c r="JYW420" s="141"/>
      <c r="JYX420" s="141"/>
      <c r="JYY420" s="141"/>
      <c r="JYZ420" s="141"/>
      <c r="JZA420" s="141"/>
      <c r="JZB420" s="141"/>
      <c r="JZC420" s="141"/>
      <c r="JZD420" s="141"/>
      <c r="JZE420" s="141"/>
      <c r="JZF420" s="141"/>
      <c r="JZG420" s="141"/>
      <c r="JZH420" s="141"/>
      <c r="JZI420" s="141"/>
      <c r="JZJ420" s="141"/>
      <c r="JZK420" s="141"/>
      <c r="JZL420" s="141"/>
      <c r="JZM420" s="141"/>
      <c r="JZN420" s="141"/>
      <c r="JZO420" s="141"/>
      <c r="JZP420" s="141"/>
      <c r="JZQ420" s="141"/>
      <c r="JZR420" s="141"/>
      <c r="JZS420" s="141"/>
      <c r="JZT420" s="141"/>
      <c r="JZU420" s="141"/>
      <c r="JZV420" s="141"/>
      <c r="JZW420" s="141"/>
      <c r="JZX420" s="141"/>
      <c r="JZY420" s="141"/>
      <c r="JZZ420" s="141"/>
      <c r="KAA420" s="141"/>
      <c r="KAB420" s="141"/>
      <c r="KAC420" s="141"/>
      <c r="KAD420" s="141"/>
      <c r="KAE420" s="141"/>
      <c r="KAF420" s="141"/>
      <c r="KAG420" s="141"/>
      <c r="KAH420" s="141"/>
      <c r="KAI420" s="141"/>
      <c r="KAJ420" s="141"/>
      <c r="KAK420" s="141"/>
      <c r="KAL420" s="141"/>
      <c r="KAM420" s="141"/>
      <c r="KAN420" s="141"/>
      <c r="KAO420" s="141"/>
      <c r="KAP420" s="141"/>
      <c r="KAQ420" s="141"/>
      <c r="KAR420" s="141"/>
      <c r="KAS420" s="141"/>
      <c r="KAT420" s="141"/>
      <c r="KAU420" s="141"/>
      <c r="KAV420" s="141"/>
      <c r="KAW420" s="141"/>
      <c r="KAX420" s="141"/>
      <c r="KAY420" s="141"/>
      <c r="KAZ420" s="141"/>
      <c r="KBA420" s="141"/>
      <c r="KBB420" s="141"/>
      <c r="KBC420" s="141"/>
      <c r="KBD420" s="141"/>
      <c r="KBE420" s="141"/>
      <c r="KBF420" s="141"/>
      <c r="KBG420" s="141"/>
      <c r="KBH420" s="141"/>
      <c r="KBI420" s="141"/>
      <c r="KBJ420" s="141"/>
      <c r="KBK420" s="141"/>
      <c r="KBL420" s="141"/>
      <c r="KBM420" s="141"/>
      <c r="KBN420" s="141"/>
      <c r="KBO420" s="141"/>
      <c r="KBP420" s="141"/>
      <c r="KBQ420" s="141"/>
      <c r="KBR420" s="141"/>
      <c r="KBS420" s="141"/>
      <c r="KBT420" s="141"/>
      <c r="KBU420" s="141"/>
      <c r="KBV420" s="141"/>
      <c r="KBW420" s="141"/>
      <c r="KBX420" s="141"/>
      <c r="KBY420" s="141"/>
      <c r="KBZ420" s="141"/>
      <c r="KCA420" s="141"/>
      <c r="KCB420" s="141"/>
      <c r="KCC420" s="141"/>
      <c r="KCD420" s="141"/>
      <c r="KCE420" s="141"/>
      <c r="KCF420" s="141"/>
      <c r="KCG420" s="141"/>
      <c r="KCH420" s="141"/>
      <c r="KCI420" s="141"/>
      <c r="KCJ420" s="141"/>
      <c r="KCK420" s="141"/>
      <c r="KCL420" s="141"/>
      <c r="KCM420" s="141"/>
      <c r="KCN420" s="141"/>
      <c r="KCO420" s="141"/>
      <c r="KCP420" s="141"/>
      <c r="KCQ420" s="141"/>
      <c r="KCR420" s="141"/>
      <c r="KCS420" s="141"/>
      <c r="KCT420" s="141"/>
      <c r="KCU420" s="141"/>
      <c r="KCV420" s="141"/>
      <c r="KCW420" s="141"/>
      <c r="KCX420" s="141"/>
      <c r="KCY420" s="141"/>
      <c r="KCZ420" s="141"/>
      <c r="KDA420" s="141"/>
      <c r="KDB420" s="141"/>
      <c r="KDC420" s="141"/>
      <c r="KDD420" s="141"/>
      <c r="KDE420" s="141"/>
      <c r="KDF420" s="141"/>
      <c r="KDG420" s="141"/>
      <c r="KDH420" s="141"/>
      <c r="KDI420" s="141"/>
      <c r="KDJ420" s="141"/>
      <c r="KDK420" s="141"/>
      <c r="KDL420" s="141"/>
      <c r="KDM420" s="141"/>
      <c r="KDN420" s="141"/>
      <c r="KDO420" s="141"/>
      <c r="KDP420" s="141"/>
      <c r="KDQ420" s="141"/>
      <c r="KDR420" s="141"/>
      <c r="KDS420" s="141"/>
      <c r="KDT420" s="141"/>
      <c r="KDU420" s="141"/>
      <c r="KDV420" s="141"/>
      <c r="KDW420" s="141"/>
      <c r="KDX420" s="141"/>
      <c r="KDY420" s="141"/>
      <c r="KDZ420" s="141"/>
      <c r="KEA420" s="141"/>
      <c r="KEB420" s="141"/>
      <c r="KEC420" s="141"/>
      <c r="KED420" s="141"/>
      <c r="KEE420" s="141"/>
      <c r="KEF420" s="141"/>
      <c r="KEG420" s="141"/>
      <c r="KEH420" s="141"/>
      <c r="KEI420" s="141"/>
      <c r="KEJ420" s="141"/>
      <c r="KEK420" s="141"/>
      <c r="KEL420" s="141"/>
      <c r="KEM420" s="141"/>
      <c r="KEN420" s="141"/>
      <c r="KEO420" s="141"/>
      <c r="KEP420" s="141"/>
      <c r="KEQ420" s="141"/>
      <c r="KER420" s="141"/>
      <c r="KES420" s="141"/>
      <c r="KET420" s="141"/>
      <c r="KEU420" s="141"/>
      <c r="KEV420" s="141"/>
      <c r="KEW420" s="141"/>
      <c r="KEX420" s="141"/>
      <c r="KEY420" s="141"/>
      <c r="KEZ420" s="141"/>
      <c r="KFA420" s="141"/>
      <c r="KFB420" s="141"/>
      <c r="KFC420" s="141"/>
      <c r="KFD420" s="141"/>
      <c r="KFE420" s="141"/>
      <c r="KFF420" s="141"/>
      <c r="KFG420" s="141"/>
      <c r="KFH420" s="141"/>
      <c r="KFI420" s="141"/>
      <c r="KFJ420" s="141"/>
      <c r="KFK420" s="141"/>
      <c r="KFL420" s="141"/>
      <c r="KFM420" s="141"/>
      <c r="KFN420" s="141"/>
      <c r="KFO420" s="141"/>
      <c r="KFP420" s="141"/>
      <c r="KFQ420" s="141"/>
      <c r="KFR420" s="141"/>
      <c r="KFS420" s="141"/>
      <c r="KFT420" s="141"/>
      <c r="KFU420" s="141"/>
      <c r="KFV420" s="141"/>
      <c r="KFW420" s="141"/>
      <c r="KFX420" s="141"/>
      <c r="KFY420" s="141"/>
      <c r="KFZ420" s="141"/>
      <c r="KGA420" s="141"/>
      <c r="KGB420" s="141"/>
      <c r="KGC420" s="141"/>
      <c r="KGD420" s="141"/>
      <c r="KGE420" s="141"/>
      <c r="KGF420" s="141"/>
      <c r="KGG420" s="141"/>
      <c r="KGH420" s="141"/>
      <c r="KGI420" s="141"/>
      <c r="KGJ420" s="141"/>
      <c r="KGK420" s="141"/>
      <c r="KGL420" s="141"/>
      <c r="KGM420" s="141"/>
      <c r="KGN420" s="141"/>
      <c r="KGO420" s="141"/>
      <c r="KGP420" s="141"/>
      <c r="KGQ420" s="141"/>
      <c r="KGR420" s="141"/>
      <c r="KGS420" s="141"/>
      <c r="KGT420" s="141"/>
      <c r="KGU420" s="141"/>
      <c r="KGV420" s="141"/>
      <c r="KGW420" s="141"/>
      <c r="KGX420" s="141"/>
      <c r="KGY420" s="141"/>
      <c r="KGZ420" s="141"/>
      <c r="KHA420" s="141"/>
      <c r="KHB420" s="141"/>
      <c r="KHC420" s="141"/>
      <c r="KHD420" s="141"/>
      <c r="KHE420" s="141"/>
      <c r="KHF420" s="141"/>
      <c r="KHG420" s="141"/>
      <c r="KHH420" s="141"/>
      <c r="KHI420" s="141"/>
      <c r="KHJ420" s="141"/>
      <c r="KHK420" s="141"/>
      <c r="KHL420" s="141"/>
      <c r="KHM420" s="141"/>
      <c r="KHN420" s="141"/>
      <c r="KHO420" s="141"/>
      <c r="KHP420" s="141"/>
      <c r="KHQ420" s="141"/>
      <c r="KHR420" s="141"/>
      <c r="KHS420" s="141"/>
      <c r="KHT420" s="141"/>
      <c r="KHU420" s="141"/>
      <c r="KHV420" s="141"/>
      <c r="KHW420" s="141"/>
      <c r="KHX420" s="141"/>
      <c r="KHY420" s="141"/>
      <c r="KHZ420" s="141"/>
      <c r="KIA420" s="141"/>
      <c r="KIB420" s="141"/>
      <c r="KIC420" s="141"/>
      <c r="KID420" s="141"/>
      <c r="KIE420" s="141"/>
      <c r="KIF420" s="141"/>
      <c r="KIG420" s="141"/>
      <c r="KIH420" s="141"/>
      <c r="KII420" s="141"/>
      <c r="KIJ420" s="141"/>
      <c r="KIK420" s="141"/>
      <c r="KIL420" s="141"/>
      <c r="KIM420" s="141"/>
      <c r="KIN420" s="141"/>
      <c r="KIO420" s="141"/>
      <c r="KIP420" s="141"/>
      <c r="KIQ420" s="141"/>
      <c r="KIR420" s="141"/>
      <c r="KIS420" s="141"/>
      <c r="KIT420" s="141"/>
      <c r="KIU420" s="141"/>
      <c r="KIV420" s="141"/>
      <c r="KIW420" s="141"/>
      <c r="KIX420" s="141"/>
      <c r="KIY420" s="141"/>
      <c r="KIZ420" s="141"/>
      <c r="KJA420" s="141"/>
      <c r="KJB420" s="141"/>
      <c r="KJC420" s="141"/>
      <c r="KJD420" s="141"/>
      <c r="KJE420" s="141"/>
      <c r="KJF420" s="141"/>
      <c r="KJG420" s="141"/>
      <c r="KJH420" s="141"/>
      <c r="KJI420" s="141"/>
      <c r="KJJ420" s="141"/>
      <c r="KJK420" s="141"/>
      <c r="KJL420" s="141"/>
      <c r="KJM420" s="141"/>
      <c r="KJN420" s="141"/>
      <c r="KJO420" s="141"/>
      <c r="KJP420" s="141"/>
      <c r="KJQ420" s="141"/>
      <c r="KJR420" s="141"/>
      <c r="KJS420" s="141"/>
      <c r="KJT420" s="141"/>
      <c r="KJU420" s="141"/>
      <c r="KJV420" s="141"/>
      <c r="KJW420" s="141"/>
      <c r="KJX420" s="141"/>
      <c r="KJY420" s="141"/>
      <c r="KJZ420" s="141"/>
      <c r="KKA420" s="141"/>
      <c r="KKB420" s="141"/>
      <c r="KKC420" s="141"/>
      <c r="KKD420" s="141"/>
      <c r="KKE420" s="141"/>
      <c r="KKF420" s="141"/>
      <c r="KKG420" s="141"/>
      <c r="KKH420" s="141"/>
      <c r="KKI420" s="141"/>
      <c r="KKJ420" s="141"/>
      <c r="KKK420" s="141"/>
      <c r="KKL420" s="141"/>
      <c r="KKM420" s="141"/>
      <c r="KKN420" s="141"/>
      <c r="KKO420" s="141"/>
      <c r="KKP420" s="141"/>
      <c r="KKQ420" s="141"/>
      <c r="KKR420" s="141"/>
      <c r="KKS420" s="141"/>
      <c r="KKT420" s="141"/>
      <c r="KKU420" s="141"/>
      <c r="KKV420" s="141"/>
      <c r="KKW420" s="141"/>
      <c r="KKX420" s="141"/>
      <c r="KKY420" s="141"/>
      <c r="KKZ420" s="141"/>
      <c r="KLA420" s="141"/>
      <c r="KLB420" s="141"/>
      <c r="KLC420" s="141"/>
      <c r="KLD420" s="141"/>
      <c r="KLE420" s="141"/>
      <c r="KLF420" s="141"/>
      <c r="KLG420" s="141"/>
      <c r="KLH420" s="141"/>
      <c r="KLI420" s="141"/>
      <c r="KLJ420" s="141"/>
      <c r="KLK420" s="141"/>
      <c r="KLL420" s="141"/>
      <c r="KLM420" s="141"/>
      <c r="KLN420" s="141"/>
      <c r="KLO420" s="141"/>
      <c r="KLP420" s="141"/>
      <c r="KLQ420" s="141"/>
      <c r="KLR420" s="141"/>
      <c r="KLS420" s="141"/>
      <c r="KLT420" s="141"/>
      <c r="KLU420" s="141"/>
      <c r="KLV420" s="141"/>
      <c r="KLW420" s="141"/>
      <c r="KLX420" s="141"/>
      <c r="KLY420" s="141"/>
      <c r="KLZ420" s="141"/>
      <c r="KMA420" s="141"/>
      <c r="KMB420" s="141"/>
      <c r="KMC420" s="141"/>
      <c r="KMD420" s="141"/>
      <c r="KME420" s="141"/>
      <c r="KMF420" s="141"/>
      <c r="KMG420" s="141"/>
      <c r="KMH420" s="141"/>
      <c r="KMI420" s="141"/>
      <c r="KMJ420" s="141"/>
      <c r="KMK420" s="141"/>
      <c r="KML420" s="141"/>
      <c r="KMM420" s="141"/>
      <c r="KMN420" s="141"/>
      <c r="KMO420" s="141"/>
      <c r="KMP420" s="141"/>
      <c r="KMQ420" s="141"/>
      <c r="KMR420" s="141"/>
      <c r="KMS420" s="141"/>
      <c r="KMT420" s="141"/>
      <c r="KMU420" s="141"/>
      <c r="KMV420" s="141"/>
      <c r="KMW420" s="141"/>
      <c r="KMX420" s="141"/>
      <c r="KMY420" s="141"/>
      <c r="KMZ420" s="141"/>
      <c r="KNA420" s="141"/>
      <c r="KNB420" s="141"/>
      <c r="KNC420" s="141"/>
      <c r="KND420" s="141"/>
      <c r="KNE420" s="141"/>
      <c r="KNF420" s="141"/>
      <c r="KNG420" s="141"/>
      <c r="KNH420" s="141"/>
      <c r="KNI420" s="141"/>
      <c r="KNJ420" s="141"/>
      <c r="KNK420" s="141"/>
      <c r="KNL420" s="141"/>
      <c r="KNM420" s="141"/>
      <c r="KNN420" s="141"/>
      <c r="KNO420" s="141"/>
      <c r="KNP420" s="141"/>
      <c r="KNQ420" s="141"/>
      <c r="KNR420" s="141"/>
      <c r="KNS420" s="141"/>
      <c r="KNT420" s="141"/>
      <c r="KNU420" s="141"/>
      <c r="KNV420" s="141"/>
      <c r="KNW420" s="141"/>
      <c r="KNX420" s="141"/>
      <c r="KNY420" s="141"/>
      <c r="KNZ420" s="141"/>
      <c r="KOA420" s="141"/>
      <c r="KOB420" s="141"/>
      <c r="KOC420" s="141"/>
      <c r="KOD420" s="141"/>
      <c r="KOE420" s="141"/>
      <c r="KOF420" s="141"/>
      <c r="KOG420" s="141"/>
      <c r="KOH420" s="141"/>
      <c r="KOI420" s="141"/>
      <c r="KOJ420" s="141"/>
      <c r="KOK420" s="141"/>
      <c r="KOL420" s="141"/>
      <c r="KOM420" s="141"/>
      <c r="KON420" s="141"/>
      <c r="KOO420" s="141"/>
      <c r="KOP420" s="141"/>
      <c r="KOQ420" s="141"/>
      <c r="KOR420" s="141"/>
      <c r="KOS420" s="141"/>
      <c r="KOT420" s="141"/>
      <c r="KOU420" s="141"/>
      <c r="KOV420" s="141"/>
      <c r="KOW420" s="141"/>
      <c r="KOX420" s="141"/>
      <c r="KOY420" s="141"/>
      <c r="KOZ420" s="141"/>
      <c r="KPA420" s="141"/>
      <c r="KPB420" s="141"/>
      <c r="KPC420" s="141"/>
      <c r="KPD420" s="141"/>
      <c r="KPE420" s="141"/>
      <c r="KPF420" s="141"/>
      <c r="KPG420" s="141"/>
      <c r="KPH420" s="141"/>
      <c r="KPI420" s="141"/>
      <c r="KPJ420" s="141"/>
      <c r="KPK420" s="141"/>
      <c r="KPL420" s="141"/>
      <c r="KPM420" s="141"/>
      <c r="KPN420" s="141"/>
      <c r="KPO420" s="141"/>
      <c r="KPP420" s="141"/>
      <c r="KPQ420" s="141"/>
      <c r="KPR420" s="141"/>
      <c r="KPS420" s="141"/>
      <c r="KPT420" s="141"/>
      <c r="KPU420" s="141"/>
      <c r="KPV420" s="141"/>
      <c r="KPW420" s="141"/>
      <c r="KPX420" s="141"/>
      <c r="KPY420" s="141"/>
      <c r="KPZ420" s="141"/>
      <c r="KQA420" s="141"/>
      <c r="KQB420" s="141"/>
      <c r="KQC420" s="141"/>
      <c r="KQD420" s="141"/>
      <c r="KQE420" s="141"/>
      <c r="KQF420" s="141"/>
      <c r="KQG420" s="141"/>
      <c r="KQH420" s="141"/>
      <c r="KQI420" s="141"/>
      <c r="KQJ420" s="141"/>
      <c r="KQK420" s="141"/>
      <c r="KQL420" s="141"/>
      <c r="KQM420" s="141"/>
      <c r="KQN420" s="141"/>
      <c r="KQO420" s="141"/>
      <c r="KQP420" s="141"/>
      <c r="KQQ420" s="141"/>
      <c r="KQR420" s="141"/>
      <c r="KQS420" s="141"/>
      <c r="KQT420" s="141"/>
      <c r="KQU420" s="141"/>
      <c r="KQV420" s="141"/>
      <c r="KQW420" s="141"/>
      <c r="KQX420" s="141"/>
      <c r="KQY420" s="141"/>
      <c r="KQZ420" s="141"/>
      <c r="KRA420" s="141"/>
      <c r="KRB420" s="141"/>
      <c r="KRC420" s="141"/>
      <c r="KRD420" s="141"/>
      <c r="KRE420" s="141"/>
      <c r="KRF420" s="141"/>
      <c r="KRG420" s="141"/>
      <c r="KRH420" s="141"/>
      <c r="KRI420" s="141"/>
      <c r="KRJ420" s="141"/>
      <c r="KRK420" s="141"/>
      <c r="KRL420" s="141"/>
      <c r="KRM420" s="141"/>
      <c r="KRN420" s="141"/>
      <c r="KRO420" s="141"/>
      <c r="KRP420" s="141"/>
      <c r="KRQ420" s="141"/>
      <c r="KRR420" s="141"/>
      <c r="KRS420" s="141"/>
      <c r="KRT420" s="141"/>
      <c r="KRU420" s="141"/>
      <c r="KRV420" s="141"/>
      <c r="KRW420" s="141"/>
      <c r="KRX420" s="141"/>
      <c r="KRY420" s="141"/>
      <c r="KRZ420" s="141"/>
      <c r="KSA420" s="141"/>
      <c r="KSB420" s="141"/>
      <c r="KSC420" s="141"/>
      <c r="KSD420" s="141"/>
      <c r="KSE420" s="141"/>
      <c r="KSF420" s="141"/>
      <c r="KSG420" s="141"/>
      <c r="KSH420" s="141"/>
      <c r="KSI420" s="141"/>
      <c r="KSJ420" s="141"/>
      <c r="KSK420" s="141"/>
      <c r="KSL420" s="141"/>
      <c r="KSM420" s="141"/>
      <c r="KSN420" s="141"/>
      <c r="KSO420" s="141"/>
      <c r="KSP420" s="141"/>
      <c r="KSQ420" s="141"/>
      <c r="KSR420" s="141"/>
      <c r="KSS420" s="141"/>
      <c r="KST420" s="141"/>
      <c r="KSU420" s="141"/>
      <c r="KSV420" s="141"/>
      <c r="KSW420" s="141"/>
      <c r="KSX420" s="141"/>
      <c r="KSY420" s="141"/>
      <c r="KSZ420" s="141"/>
      <c r="KTA420" s="141"/>
      <c r="KTB420" s="141"/>
      <c r="KTC420" s="141"/>
      <c r="KTD420" s="141"/>
      <c r="KTE420" s="141"/>
      <c r="KTF420" s="141"/>
      <c r="KTG420" s="141"/>
      <c r="KTH420" s="141"/>
      <c r="KTI420" s="141"/>
      <c r="KTJ420" s="141"/>
      <c r="KTK420" s="141"/>
      <c r="KTL420" s="141"/>
      <c r="KTM420" s="141"/>
      <c r="KTN420" s="141"/>
      <c r="KTO420" s="141"/>
      <c r="KTP420" s="141"/>
      <c r="KTQ420" s="141"/>
      <c r="KTR420" s="141"/>
      <c r="KTS420" s="141"/>
      <c r="KTT420" s="141"/>
      <c r="KTU420" s="141"/>
      <c r="KTV420" s="141"/>
      <c r="KTW420" s="141"/>
      <c r="KTX420" s="141"/>
      <c r="KTY420" s="141"/>
      <c r="KTZ420" s="141"/>
      <c r="KUA420" s="141"/>
      <c r="KUB420" s="141"/>
      <c r="KUC420" s="141"/>
      <c r="KUD420" s="141"/>
      <c r="KUE420" s="141"/>
      <c r="KUF420" s="141"/>
      <c r="KUG420" s="141"/>
      <c r="KUH420" s="141"/>
      <c r="KUI420" s="141"/>
      <c r="KUJ420" s="141"/>
      <c r="KUK420" s="141"/>
      <c r="KUL420" s="141"/>
      <c r="KUM420" s="141"/>
      <c r="KUN420" s="141"/>
      <c r="KUO420" s="141"/>
      <c r="KUP420" s="141"/>
      <c r="KUQ420" s="141"/>
      <c r="KUR420" s="141"/>
      <c r="KUS420" s="141"/>
      <c r="KUT420" s="141"/>
      <c r="KUU420" s="141"/>
      <c r="KUV420" s="141"/>
      <c r="KUW420" s="141"/>
      <c r="KUX420" s="141"/>
      <c r="KUY420" s="141"/>
      <c r="KUZ420" s="141"/>
      <c r="KVA420" s="141"/>
      <c r="KVB420" s="141"/>
      <c r="KVC420" s="141"/>
      <c r="KVD420" s="141"/>
      <c r="KVE420" s="141"/>
      <c r="KVF420" s="141"/>
      <c r="KVG420" s="141"/>
      <c r="KVH420" s="141"/>
      <c r="KVI420" s="141"/>
      <c r="KVJ420" s="141"/>
      <c r="KVK420" s="141"/>
      <c r="KVL420" s="141"/>
      <c r="KVM420" s="141"/>
      <c r="KVN420" s="141"/>
      <c r="KVO420" s="141"/>
      <c r="KVP420" s="141"/>
      <c r="KVQ420" s="141"/>
      <c r="KVR420" s="141"/>
      <c r="KVS420" s="141"/>
      <c r="KVT420" s="141"/>
      <c r="KVU420" s="141"/>
      <c r="KVV420" s="141"/>
      <c r="KVW420" s="141"/>
      <c r="KVX420" s="141"/>
      <c r="KVY420" s="141"/>
      <c r="KVZ420" s="141"/>
      <c r="KWA420" s="141"/>
      <c r="KWB420" s="141"/>
      <c r="KWC420" s="141"/>
      <c r="KWD420" s="141"/>
      <c r="KWE420" s="141"/>
      <c r="KWF420" s="141"/>
      <c r="KWG420" s="141"/>
      <c r="KWH420" s="141"/>
      <c r="KWI420" s="141"/>
      <c r="KWJ420" s="141"/>
      <c r="KWK420" s="141"/>
      <c r="KWL420" s="141"/>
      <c r="KWM420" s="141"/>
      <c r="KWN420" s="141"/>
      <c r="KWO420" s="141"/>
      <c r="KWP420" s="141"/>
      <c r="KWQ420" s="141"/>
      <c r="KWR420" s="141"/>
      <c r="KWS420" s="141"/>
      <c r="KWT420" s="141"/>
      <c r="KWU420" s="141"/>
      <c r="KWV420" s="141"/>
      <c r="KWW420" s="141"/>
      <c r="KWX420" s="141"/>
      <c r="KWY420" s="141"/>
      <c r="KWZ420" s="141"/>
      <c r="KXA420" s="141"/>
      <c r="KXB420" s="141"/>
      <c r="KXC420" s="141"/>
      <c r="KXD420" s="141"/>
      <c r="KXE420" s="141"/>
      <c r="KXF420" s="141"/>
      <c r="KXG420" s="141"/>
      <c r="KXH420" s="141"/>
      <c r="KXI420" s="141"/>
      <c r="KXJ420" s="141"/>
      <c r="KXK420" s="141"/>
      <c r="KXL420" s="141"/>
      <c r="KXM420" s="141"/>
      <c r="KXN420" s="141"/>
      <c r="KXO420" s="141"/>
      <c r="KXP420" s="141"/>
      <c r="KXQ420" s="141"/>
      <c r="KXR420" s="141"/>
      <c r="KXS420" s="141"/>
      <c r="KXT420" s="141"/>
      <c r="KXU420" s="141"/>
      <c r="KXV420" s="141"/>
      <c r="KXW420" s="141"/>
      <c r="KXX420" s="141"/>
      <c r="KXY420" s="141"/>
      <c r="KXZ420" s="141"/>
      <c r="KYA420" s="141"/>
      <c r="KYB420" s="141"/>
      <c r="KYC420" s="141"/>
      <c r="KYD420" s="141"/>
      <c r="KYE420" s="141"/>
      <c r="KYF420" s="141"/>
      <c r="KYG420" s="141"/>
      <c r="KYH420" s="141"/>
      <c r="KYI420" s="141"/>
      <c r="KYJ420" s="141"/>
      <c r="KYK420" s="141"/>
      <c r="KYL420" s="141"/>
      <c r="KYM420" s="141"/>
      <c r="KYN420" s="141"/>
      <c r="KYO420" s="141"/>
      <c r="KYP420" s="141"/>
      <c r="KYQ420" s="141"/>
      <c r="KYR420" s="141"/>
      <c r="KYS420" s="141"/>
      <c r="KYT420" s="141"/>
      <c r="KYU420" s="141"/>
      <c r="KYV420" s="141"/>
      <c r="KYW420" s="141"/>
      <c r="KYX420" s="141"/>
      <c r="KYY420" s="141"/>
      <c r="KYZ420" s="141"/>
      <c r="KZA420" s="141"/>
      <c r="KZB420" s="141"/>
      <c r="KZC420" s="141"/>
      <c r="KZD420" s="141"/>
      <c r="KZE420" s="141"/>
      <c r="KZF420" s="141"/>
      <c r="KZG420" s="141"/>
      <c r="KZH420" s="141"/>
      <c r="KZI420" s="141"/>
      <c r="KZJ420" s="141"/>
      <c r="KZK420" s="141"/>
      <c r="KZL420" s="141"/>
      <c r="KZM420" s="141"/>
      <c r="KZN420" s="141"/>
      <c r="KZO420" s="141"/>
      <c r="KZP420" s="141"/>
      <c r="KZQ420" s="141"/>
      <c r="KZR420" s="141"/>
      <c r="KZS420" s="141"/>
      <c r="KZT420" s="141"/>
      <c r="KZU420" s="141"/>
      <c r="KZV420" s="141"/>
      <c r="KZW420" s="141"/>
      <c r="KZX420" s="141"/>
      <c r="KZY420" s="141"/>
      <c r="KZZ420" s="141"/>
      <c r="LAA420" s="141"/>
      <c r="LAB420" s="141"/>
      <c r="LAC420" s="141"/>
      <c r="LAD420" s="141"/>
      <c r="LAE420" s="141"/>
      <c r="LAF420" s="141"/>
      <c r="LAG420" s="141"/>
      <c r="LAH420" s="141"/>
      <c r="LAI420" s="141"/>
      <c r="LAJ420" s="141"/>
      <c r="LAK420" s="141"/>
      <c r="LAL420" s="141"/>
      <c r="LAM420" s="141"/>
      <c r="LAN420" s="141"/>
      <c r="LAO420" s="141"/>
      <c r="LAP420" s="141"/>
      <c r="LAQ420" s="141"/>
      <c r="LAR420" s="141"/>
      <c r="LAS420" s="141"/>
      <c r="LAT420" s="141"/>
      <c r="LAU420" s="141"/>
      <c r="LAV420" s="141"/>
      <c r="LAW420" s="141"/>
      <c r="LAX420" s="141"/>
      <c r="LAY420" s="141"/>
      <c r="LAZ420" s="141"/>
      <c r="LBA420" s="141"/>
      <c r="LBB420" s="141"/>
      <c r="LBC420" s="141"/>
      <c r="LBD420" s="141"/>
      <c r="LBE420" s="141"/>
      <c r="LBF420" s="141"/>
      <c r="LBG420" s="141"/>
      <c r="LBH420" s="141"/>
      <c r="LBI420" s="141"/>
      <c r="LBJ420" s="141"/>
      <c r="LBK420" s="141"/>
      <c r="LBL420" s="141"/>
      <c r="LBM420" s="141"/>
      <c r="LBN420" s="141"/>
      <c r="LBO420" s="141"/>
      <c r="LBP420" s="141"/>
      <c r="LBQ420" s="141"/>
      <c r="LBR420" s="141"/>
      <c r="LBS420" s="141"/>
      <c r="LBT420" s="141"/>
      <c r="LBU420" s="141"/>
      <c r="LBV420" s="141"/>
      <c r="LBW420" s="141"/>
      <c r="LBX420" s="141"/>
      <c r="LBY420" s="141"/>
      <c r="LBZ420" s="141"/>
      <c r="LCA420" s="141"/>
      <c r="LCB420" s="141"/>
      <c r="LCC420" s="141"/>
      <c r="LCD420" s="141"/>
      <c r="LCE420" s="141"/>
      <c r="LCF420" s="141"/>
      <c r="LCG420" s="141"/>
      <c r="LCH420" s="141"/>
      <c r="LCI420" s="141"/>
      <c r="LCJ420" s="141"/>
      <c r="LCK420" s="141"/>
      <c r="LCL420" s="141"/>
      <c r="LCM420" s="141"/>
      <c r="LCN420" s="141"/>
      <c r="LCO420" s="141"/>
      <c r="LCP420" s="141"/>
      <c r="LCQ420" s="141"/>
      <c r="LCR420" s="141"/>
      <c r="LCS420" s="141"/>
      <c r="LCT420" s="141"/>
      <c r="LCU420" s="141"/>
      <c r="LCV420" s="141"/>
      <c r="LCW420" s="141"/>
      <c r="LCX420" s="141"/>
      <c r="LCY420" s="141"/>
      <c r="LCZ420" s="141"/>
      <c r="LDA420" s="141"/>
      <c r="LDB420" s="141"/>
      <c r="LDC420" s="141"/>
      <c r="LDD420" s="141"/>
      <c r="LDE420" s="141"/>
      <c r="LDF420" s="141"/>
      <c r="LDG420" s="141"/>
      <c r="LDH420" s="141"/>
      <c r="LDI420" s="141"/>
      <c r="LDJ420" s="141"/>
      <c r="LDK420" s="141"/>
      <c r="LDL420" s="141"/>
      <c r="LDM420" s="141"/>
      <c r="LDN420" s="141"/>
      <c r="LDO420" s="141"/>
      <c r="LDP420" s="141"/>
      <c r="LDQ420" s="141"/>
      <c r="LDR420" s="141"/>
      <c r="LDS420" s="141"/>
      <c r="LDT420" s="141"/>
      <c r="LDU420" s="141"/>
      <c r="LDV420" s="141"/>
      <c r="LDW420" s="141"/>
      <c r="LDX420" s="141"/>
      <c r="LDY420" s="141"/>
      <c r="LDZ420" s="141"/>
      <c r="LEA420" s="141"/>
      <c r="LEB420" s="141"/>
      <c r="LEC420" s="141"/>
      <c r="LED420" s="141"/>
      <c r="LEE420" s="141"/>
      <c r="LEF420" s="141"/>
      <c r="LEG420" s="141"/>
      <c r="LEH420" s="141"/>
      <c r="LEI420" s="141"/>
      <c r="LEJ420" s="141"/>
      <c r="LEK420" s="141"/>
      <c r="LEL420" s="141"/>
      <c r="LEM420" s="141"/>
      <c r="LEN420" s="141"/>
      <c r="LEO420" s="141"/>
      <c r="LEP420" s="141"/>
      <c r="LEQ420" s="141"/>
      <c r="LER420" s="141"/>
      <c r="LES420" s="141"/>
      <c r="LET420" s="141"/>
      <c r="LEU420" s="141"/>
      <c r="LEV420" s="141"/>
      <c r="LEW420" s="141"/>
      <c r="LEX420" s="141"/>
      <c r="LEY420" s="141"/>
      <c r="LEZ420" s="141"/>
      <c r="LFA420" s="141"/>
      <c r="LFB420" s="141"/>
      <c r="LFC420" s="141"/>
      <c r="LFD420" s="141"/>
      <c r="LFE420" s="141"/>
      <c r="LFF420" s="141"/>
      <c r="LFG420" s="141"/>
      <c r="LFH420" s="141"/>
      <c r="LFI420" s="141"/>
      <c r="LFJ420" s="141"/>
      <c r="LFK420" s="141"/>
      <c r="LFL420" s="141"/>
      <c r="LFM420" s="141"/>
      <c r="LFN420" s="141"/>
      <c r="LFO420" s="141"/>
      <c r="LFP420" s="141"/>
      <c r="LFQ420" s="141"/>
      <c r="LFR420" s="141"/>
      <c r="LFS420" s="141"/>
      <c r="LFT420" s="141"/>
      <c r="LFU420" s="141"/>
      <c r="LFV420" s="141"/>
      <c r="LFW420" s="141"/>
      <c r="LFX420" s="141"/>
      <c r="LFY420" s="141"/>
      <c r="LFZ420" s="141"/>
      <c r="LGA420" s="141"/>
      <c r="LGB420" s="141"/>
      <c r="LGC420" s="141"/>
      <c r="LGD420" s="141"/>
      <c r="LGE420" s="141"/>
      <c r="LGF420" s="141"/>
      <c r="LGG420" s="141"/>
      <c r="LGH420" s="141"/>
      <c r="LGI420" s="141"/>
      <c r="LGJ420" s="141"/>
      <c r="LGK420" s="141"/>
      <c r="LGL420" s="141"/>
      <c r="LGM420" s="141"/>
      <c r="LGN420" s="141"/>
      <c r="LGO420" s="141"/>
      <c r="LGP420" s="141"/>
      <c r="LGQ420" s="141"/>
      <c r="LGR420" s="141"/>
      <c r="LGS420" s="141"/>
      <c r="LGT420" s="141"/>
      <c r="LGU420" s="141"/>
      <c r="LGV420" s="141"/>
      <c r="LGW420" s="141"/>
      <c r="LGX420" s="141"/>
      <c r="LGY420" s="141"/>
      <c r="LGZ420" s="141"/>
      <c r="LHA420" s="141"/>
      <c r="LHB420" s="141"/>
      <c r="LHC420" s="141"/>
      <c r="LHD420" s="141"/>
      <c r="LHE420" s="141"/>
      <c r="LHF420" s="141"/>
      <c r="LHG420" s="141"/>
      <c r="LHH420" s="141"/>
      <c r="LHI420" s="141"/>
      <c r="LHJ420" s="141"/>
      <c r="LHK420" s="141"/>
      <c r="LHL420" s="141"/>
      <c r="LHM420" s="141"/>
      <c r="LHN420" s="141"/>
      <c r="LHO420" s="141"/>
      <c r="LHP420" s="141"/>
      <c r="LHQ420" s="141"/>
      <c r="LHR420" s="141"/>
      <c r="LHS420" s="141"/>
      <c r="LHT420" s="141"/>
      <c r="LHU420" s="141"/>
      <c r="LHV420" s="141"/>
      <c r="LHW420" s="141"/>
      <c r="LHX420" s="141"/>
      <c r="LHY420" s="141"/>
      <c r="LHZ420" s="141"/>
      <c r="LIA420" s="141"/>
      <c r="LIB420" s="141"/>
      <c r="LIC420" s="141"/>
      <c r="LID420" s="141"/>
      <c r="LIE420" s="141"/>
      <c r="LIF420" s="141"/>
      <c r="LIG420" s="141"/>
      <c r="LIH420" s="141"/>
      <c r="LII420" s="141"/>
      <c r="LIJ420" s="141"/>
      <c r="LIK420" s="141"/>
      <c r="LIL420" s="141"/>
      <c r="LIM420" s="141"/>
      <c r="LIN420" s="141"/>
      <c r="LIO420" s="141"/>
      <c r="LIP420" s="141"/>
      <c r="LIQ420" s="141"/>
      <c r="LIR420" s="141"/>
      <c r="LIS420" s="141"/>
      <c r="LIT420" s="141"/>
      <c r="LIU420" s="141"/>
      <c r="LIV420" s="141"/>
      <c r="LIW420" s="141"/>
      <c r="LIX420" s="141"/>
      <c r="LIY420" s="141"/>
      <c r="LIZ420" s="141"/>
      <c r="LJA420" s="141"/>
      <c r="LJB420" s="141"/>
      <c r="LJC420" s="141"/>
      <c r="LJD420" s="141"/>
      <c r="LJE420" s="141"/>
      <c r="LJF420" s="141"/>
      <c r="LJG420" s="141"/>
      <c r="LJH420" s="141"/>
      <c r="LJI420" s="141"/>
      <c r="LJJ420" s="141"/>
      <c r="LJK420" s="141"/>
      <c r="LJL420" s="141"/>
      <c r="LJM420" s="141"/>
      <c r="LJN420" s="141"/>
      <c r="LJO420" s="141"/>
      <c r="LJP420" s="141"/>
      <c r="LJQ420" s="141"/>
      <c r="LJR420" s="141"/>
      <c r="LJS420" s="141"/>
      <c r="LJT420" s="141"/>
      <c r="LJU420" s="141"/>
      <c r="LJV420" s="141"/>
      <c r="LJW420" s="141"/>
      <c r="LJX420" s="141"/>
      <c r="LJY420" s="141"/>
      <c r="LJZ420" s="141"/>
      <c r="LKA420" s="141"/>
      <c r="LKB420" s="141"/>
      <c r="LKC420" s="141"/>
      <c r="LKD420" s="141"/>
      <c r="LKE420" s="141"/>
      <c r="LKF420" s="141"/>
      <c r="LKG420" s="141"/>
      <c r="LKH420" s="141"/>
      <c r="LKI420" s="141"/>
      <c r="LKJ420" s="141"/>
      <c r="LKK420" s="141"/>
      <c r="LKL420" s="141"/>
      <c r="LKM420" s="141"/>
      <c r="LKN420" s="141"/>
      <c r="LKO420" s="141"/>
      <c r="LKP420" s="141"/>
      <c r="LKQ420" s="141"/>
      <c r="LKR420" s="141"/>
      <c r="LKS420" s="141"/>
      <c r="LKT420" s="141"/>
      <c r="LKU420" s="141"/>
      <c r="LKV420" s="141"/>
      <c r="LKW420" s="141"/>
      <c r="LKX420" s="141"/>
      <c r="LKY420" s="141"/>
      <c r="LKZ420" s="141"/>
      <c r="LLA420" s="141"/>
      <c r="LLB420" s="141"/>
      <c r="LLC420" s="141"/>
      <c r="LLD420" s="141"/>
      <c r="LLE420" s="141"/>
      <c r="LLF420" s="141"/>
      <c r="LLG420" s="141"/>
      <c r="LLH420" s="141"/>
      <c r="LLI420" s="141"/>
      <c r="LLJ420" s="141"/>
      <c r="LLK420" s="141"/>
      <c r="LLL420" s="141"/>
      <c r="LLM420" s="141"/>
      <c r="LLN420" s="141"/>
      <c r="LLO420" s="141"/>
      <c r="LLP420" s="141"/>
      <c r="LLQ420" s="141"/>
      <c r="LLR420" s="141"/>
      <c r="LLS420" s="141"/>
      <c r="LLT420" s="141"/>
      <c r="LLU420" s="141"/>
      <c r="LLV420" s="141"/>
      <c r="LLW420" s="141"/>
      <c r="LLX420" s="141"/>
      <c r="LLY420" s="141"/>
      <c r="LLZ420" s="141"/>
      <c r="LMA420" s="141"/>
      <c r="LMB420" s="141"/>
      <c r="LMC420" s="141"/>
      <c r="LMD420" s="141"/>
      <c r="LME420" s="141"/>
      <c r="LMF420" s="141"/>
      <c r="LMG420" s="141"/>
      <c r="LMH420" s="141"/>
      <c r="LMI420" s="141"/>
      <c r="LMJ420" s="141"/>
      <c r="LMK420" s="141"/>
      <c r="LML420" s="141"/>
      <c r="LMM420" s="141"/>
      <c r="LMN420" s="141"/>
      <c r="LMO420" s="141"/>
      <c r="LMP420" s="141"/>
      <c r="LMQ420" s="141"/>
      <c r="LMR420" s="141"/>
      <c r="LMS420" s="141"/>
      <c r="LMT420" s="141"/>
      <c r="LMU420" s="141"/>
      <c r="LMV420" s="141"/>
      <c r="LMW420" s="141"/>
      <c r="LMX420" s="141"/>
      <c r="LMY420" s="141"/>
      <c r="LMZ420" s="141"/>
      <c r="LNA420" s="141"/>
      <c r="LNB420" s="141"/>
      <c r="LNC420" s="141"/>
      <c r="LND420" s="141"/>
      <c r="LNE420" s="141"/>
      <c r="LNF420" s="141"/>
      <c r="LNG420" s="141"/>
      <c r="LNH420" s="141"/>
      <c r="LNI420" s="141"/>
      <c r="LNJ420" s="141"/>
      <c r="LNK420" s="141"/>
      <c r="LNL420" s="141"/>
      <c r="LNM420" s="141"/>
      <c r="LNN420" s="141"/>
      <c r="LNO420" s="141"/>
      <c r="LNP420" s="141"/>
      <c r="LNQ420" s="141"/>
      <c r="LNR420" s="141"/>
      <c r="LNS420" s="141"/>
      <c r="LNT420" s="141"/>
      <c r="LNU420" s="141"/>
      <c r="LNV420" s="141"/>
      <c r="LNW420" s="141"/>
      <c r="LNX420" s="141"/>
      <c r="LNY420" s="141"/>
      <c r="LNZ420" s="141"/>
      <c r="LOA420" s="141"/>
      <c r="LOB420" s="141"/>
      <c r="LOC420" s="141"/>
      <c r="LOD420" s="141"/>
      <c r="LOE420" s="141"/>
      <c r="LOF420" s="141"/>
      <c r="LOG420" s="141"/>
      <c r="LOH420" s="141"/>
      <c r="LOI420" s="141"/>
      <c r="LOJ420" s="141"/>
      <c r="LOK420" s="141"/>
      <c r="LOL420" s="141"/>
      <c r="LOM420" s="141"/>
      <c r="LON420" s="141"/>
      <c r="LOO420" s="141"/>
      <c r="LOP420" s="141"/>
      <c r="LOQ420" s="141"/>
      <c r="LOR420" s="141"/>
      <c r="LOS420" s="141"/>
      <c r="LOT420" s="141"/>
      <c r="LOU420" s="141"/>
      <c r="LOV420" s="141"/>
      <c r="LOW420" s="141"/>
      <c r="LOX420" s="141"/>
      <c r="LOY420" s="141"/>
      <c r="LOZ420" s="141"/>
      <c r="LPA420" s="141"/>
      <c r="LPB420" s="141"/>
      <c r="LPC420" s="141"/>
      <c r="LPD420" s="141"/>
      <c r="LPE420" s="141"/>
      <c r="LPF420" s="141"/>
      <c r="LPG420" s="141"/>
      <c r="LPH420" s="141"/>
      <c r="LPI420" s="141"/>
      <c r="LPJ420" s="141"/>
      <c r="LPK420" s="141"/>
      <c r="LPL420" s="141"/>
      <c r="LPM420" s="141"/>
      <c r="LPN420" s="141"/>
      <c r="LPO420" s="141"/>
      <c r="LPP420" s="141"/>
      <c r="LPQ420" s="141"/>
      <c r="LPR420" s="141"/>
      <c r="LPS420" s="141"/>
      <c r="LPT420" s="141"/>
      <c r="LPU420" s="141"/>
      <c r="LPV420" s="141"/>
      <c r="LPW420" s="141"/>
      <c r="LPX420" s="141"/>
      <c r="LPY420" s="141"/>
      <c r="LPZ420" s="141"/>
      <c r="LQA420" s="141"/>
      <c r="LQB420" s="141"/>
      <c r="LQC420" s="141"/>
      <c r="LQD420" s="141"/>
      <c r="LQE420" s="141"/>
      <c r="LQF420" s="141"/>
      <c r="LQG420" s="141"/>
      <c r="LQH420" s="141"/>
      <c r="LQI420" s="141"/>
      <c r="LQJ420" s="141"/>
      <c r="LQK420" s="141"/>
      <c r="LQL420" s="141"/>
      <c r="LQM420" s="141"/>
      <c r="LQN420" s="141"/>
      <c r="LQO420" s="141"/>
      <c r="LQP420" s="141"/>
      <c r="LQQ420" s="141"/>
      <c r="LQR420" s="141"/>
      <c r="LQS420" s="141"/>
      <c r="LQT420" s="141"/>
      <c r="LQU420" s="141"/>
      <c r="LQV420" s="141"/>
      <c r="LQW420" s="141"/>
      <c r="LQX420" s="141"/>
      <c r="LQY420" s="141"/>
      <c r="LQZ420" s="141"/>
      <c r="LRA420" s="141"/>
      <c r="LRB420" s="141"/>
      <c r="LRC420" s="141"/>
      <c r="LRD420" s="141"/>
      <c r="LRE420" s="141"/>
      <c r="LRF420" s="141"/>
      <c r="LRG420" s="141"/>
      <c r="LRH420" s="141"/>
      <c r="LRI420" s="141"/>
      <c r="LRJ420" s="141"/>
      <c r="LRK420" s="141"/>
      <c r="LRL420" s="141"/>
      <c r="LRM420" s="141"/>
      <c r="LRN420" s="141"/>
      <c r="LRO420" s="141"/>
      <c r="LRP420" s="141"/>
      <c r="LRQ420" s="141"/>
      <c r="LRR420" s="141"/>
      <c r="LRS420" s="141"/>
      <c r="LRT420" s="141"/>
      <c r="LRU420" s="141"/>
      <c r="LRV420" s="141"/>
      <c r="LRW420" s="141"/>
      <c r="LRX420" s="141"/>
      <c r="LRY420" s="141"/>
      <c r="LRZ420" s="141"/>
      <c r="LSA420" s="141"/>
      <c r="LSB420" s="141"/>
      <c r="LSC420" s="141"/>
      <c r="LSD420" s="141"/>
      <c r="LSE420" s="141"/>
      <c r="LSF420" s="141"/>
      <c r="LSG420" s="141"/>
      <c r="LSH420" s="141"/>
      <c r="LSI420" s="141"/>
      <c r="LSJ420" s="141"/>
      <c r="LSK420" s="141"/>
      <c r="LSL420" s="141"/>
      <c r="LSM420" s="141"/>
      <c r="LSN420" s="141"/>
      <c r="LSO420" s="141"/>
      <c r="LSP420" s="141"/>
      <c r="LSQ420" s="141"/>
      <c r="LSR420" s="141"/>
      <c r="LSS420" s="141"/>
      <c r="LST420" s="141"/>
      <c r="LSU420" s="141"/>
      <c r="LSV420" s="141"/>
      <c r="LSW420" s="141"/>
      <c r="LSX420" s="141"/>
      <c r="LSY420" s="141"/>
      <c r="LSZ420" s="141"/>
      <c r="LTA420" s="141"/>
      <c r="LTB420" s="141"/>
      <c r="LTC420" s="141"/>
      <c r="LTD420" s="141"/>
      <c r="LTE420" s="141"/>
      <c r="LTF420" s="141"/>
      <c r="LTG420" s="141"/>
      <c r="LTH420" s="141"/>
      <c r="LTI420" s="141"/>
      <c r="LTJ420" s="141"/>
      <c r="LTK420" s="141"/>
      <c r="LTL420" s="141"/>
      <c r="LTM420" s="141"/>
      <c r="LTN420" s="141"/>
      <c r="LTO420" s="141"/>
      <c r="LTP420" s="141"/>
      <c r="LTQ420" s="141"/>
      <c r="LTR420" s="141"/>
      <c r="LTS420" s="141"/>
      <c r="LTT420" s="141"/>
      <c r="LTU420" s="141"/>
      <c r="LTV420" s="141"/>
      <c r="LTW420" s="141"/>
      <c r="LTX420" s="141"/>
      <c r="LTY420" s="141"/>
      <c r="LTZ420" s="141"/>
      <c r="LUA420" s="141"/>
      <c r="LUB420" s="141"/>
      <c r="LUC420" s="141"/>
      <c r="LUD420" s="141"/>
      <c r="LUE420" s="141"/>
      <c r="LUF420" s="141"/>
      <c r="LUG420" s="141"/>
      <c r="LUH420" s="141"/>
      <c r="LUI420" s="141"/>
      <c r="LUJ420" s="141"/>
      <c r="LUK420" s="141"/>
      <c r="LUL420" s="141"/>
      <c r="LUM420" s="141"/>
      <c r="LUN420" s="141"/>
      <c r="LUO420" s="141"/>
      <c r="LUP420" s="141"/>
      <c r="LUQ420" s="141"/>
      <c r="LUR420" s="141"/>
      <c r="LUS420" s="141"/>
      <c r="LUT420" s="141"/>
      <c r="LUU420" s="141"/>
      <c r="LUV420" s="141"/>
      <c r="LUW420" s="141"/>
      <c r="LUX420" s="141"/>
      <c r="LUY420" s="141"/>
      <c r="LUZ420" s="141"/>
      <c r="LVA420" s="141"/>
      <c r="LVB420" s="141"/>
      <c r="LVC420" s="141"/>
      <c r="LVD420" s="141"/>
      <c r="LVE420" s="141"/>
      <c r="LVF420" s="141"/>
      <c r="LVG420" s="141"/>
      <c r="LVH420" s="141"/>
      <c r="LVI420" s="141"/>
      <c r="LVJ420" s="141"/>
      <c r="LVK420" s="141"/>
      <c r="LVL420" s="141"/>
      <c r="LVM420" s="141"/>
      <c r="LVN420" s="141"/>
      <c r="LVO420" s="141"/>
      <c r="LVP420" s="141"/>
      <c r="LVQ420" s="141"/>
      <c r="LVR420" s="141"/>
      <c r="LVS420" s="141"/>
      <c r="LVT420" s="141"/>
      <c r="LVU420" s="141"/>
      <c r="LVV420" s="141"/>
      <c r="LVW420" s="141"/>
      <c r="LVX420" s="141"/>
      <c r="LVY420" s="141"/>
      <c r="LVZ420" s="141"/>
      <c r="LWA420" s="141"/>
      <c r="LWB420" s="141"/>
      <c r="LWC420" s="141"/>
      <c r="LWD420" s="141"/>
      <c r="LWE420" s="141"/>
      <c r="LWF420" s="141"/>
      <c r="LWG420" s="141"/>
      <c r="LWH420" s="141"/>
      <c r="LWI420" s="141"/>
      <c r="LWJ420" s="141"/>
      <c r="LWK420" s="141"/>
      <c r="LWL420" s="141"/>
      <c r="LWM420" s="141"/>
      <c r="LWN420" s="141"/>
      <c r="LWO420" s="141"/>
      <c r="LWP420" s="141"/>
      <c r="LWQ420" s="141"/>
      <c r="LWR420" s="141"/>
      <c r="LWS420" s="141"/>
      <c r="LWT420" s="141"/>
      <c r="LWU420" s="141"/>
      <c r="LWV420" s="141"/>
      <c r="LWW420" s="141"/>
      <c r="LWX420" s="141"/>
      <c r="LWY420" s="141"/>
      <c r="LWZ420" s="141"/>
      <c r="LXA420" s="141"/>
      <c r="LXB420" s="141"/>
      <c r="LXC420" s="141"/>
      <c r="LXD420" s="141"/>
      <c r="LXE420" s="141"/>
      <c r="LXF420" s="141"/>
      <c r="LXG420" s="141"/>
      <c r="LXH420" s="141"/>
      <c r="LXI420" s="141"/>
      <c r="LXJ420" s="141"/>
      <c r="LXK420" s="141"/>
      <c r="LXL420" s="141"/>
      <c r="LXM420" s="141"/>
      <c r="LXN420" s="141"/>
      <c r="LXO420" s="141"/>
      <c r="LXP420" s="141"/>
      <c r="LXQ420" s="141"/>
      <c r="LXR420" s="141"/>
      <c r="LXS420" s="141"/>
      <c r="LXT420" s="141"/>
      <c r="LXU420" s="141"/>
      <c r="LXV420" s="141"/>
      <c r="LXW420" s="141"/>
      <c r="LXX420" s="141"/>
      <c r="LXY420" s="141"/>
      <c r="LXZ420" s="141"/>
      <c r="LYA420" s="141"/>
      <c r="LYB420" s="141"/>
      <c r="LYC420" s="141"/>
      <c r="LYD420" s="141"/>
      <c r="LYE420" s="141"/>
      <c r="LYF420" s="141"/>
      <c r="LYG420" s="141"/>
      <c r="LYH420" s="141"/>
      <c r="LYI420" s="141"/>
      <c r="LYJ420" s="141"/>
      <c r="LYK420" s="141"/>
      <c r="LYL420" s="141"/>
      <c r="LYM420" s="141"/>
      <c r="LYN420" s="141"/>
      <c r="LYO420" s="141"/>
      <c r="LYP420" s="141"/>
      <c r="LYQ420" s="141"/>
      <c r="LYR420" s="141"/>
      <c r="LYS420" s="141"/>
      <c r="LYT420" s="141"/>
      <c r="LYU420" s="141"/>
      <c r="LYV420" s="141"/>
      <c r="LYW420" s="141"/>
      <c r="LYX420" s="141"/>
      <c r="LYY420" s="141"/>
      <c r="LYZ420" s="141"/>
      <c r="LZA420" s="141"/>
      <c r="LZB420" s="141"/>
      <c r="LZC420" s="141"/>
      <c r="LZD420" s="141"/>
      <c r="LZE420" s="141"/>
      <c r="LZF420" s="141"/>
      <c r="LZG420" s="141"/>
      <c r="LZH420" s="141"/>
      <c r="LZI420" s="141"/>
      <c r="LZJ420" s="141"/>
      <c r="LZK420" s="141"/>
      <c r="LZL420" s="141"/>
      <c r="LZM420" s="141"/>
      <c r="LZN420" s="141"/>
      <c r="LZO420" s="141"/>
      <c r="LZP420" s="141"/>
      <c r="LZQ420" s="141"/>
      <c r="LZR420" s="141"/>
      <c r="LZS420" s="141"/>
      <c r="LZT420" s="141"/>
      <c r="LZU420" s="141"/>
      <c r="LZV420" s="141"/>
      <c r="LZW420" s="141"/>
      <c r="LZX420" s="141"/>
      <c r="LZY420" s="141"/>
      <c r="LZZ420" s="141"/>
      <c r="MAA420" s="141"/>
      <c r="MAB420" s="141"/>
      <c r="MAC420" s="141"/>
      <c r="MAD420" s="141"/>
      <c r="MAE420" s="141"/>
      <c r="MAF420" s="141"/>
      <c r="MAG420" s="141"/>
      <c r="MAH420" s="141"/>
      <c r="MAI420" s="141"/>
      <c r="MAJ420" s="141"/>
      <c r="MAK420" s="141"/>
      <c r="MAL420" s="141"/>
      <c r="MAM420" s="141"/>
      <c r="MAN420" s="141"/>
      <c r="MAO420" s="141"/>
      <c r="MAP420" s="141"/>
      <c r="MAQ420" s="141"/>
      <c r="MAR420" s="141"/>
      <c r="MAS420" s="141"/>
      <c r="MAT420" s="141"/>
      <c r="MAU420" s="141"/>
      <c r="MAV420" s="141"/>
      <c r="MAW420" s="141"/>
      <c r="MAX420" s="141"/>
      <c r="MAY420" s="141"/>
      <c r="MAZ420" s="141"/>
      <c r="MBA420" s="141"/>
      <c r="MBB420" s="141"/>
      <c r="MBC420" s="141"/>
      <c r="MBD420" s="141"/>
      <c r="MBE420" s="141"/>
      <c r="MBF420" s="141"/>
      <c r="MBG420" s="141"/>
      <c r="MBH420" s="141"/>
      <c r="MBI420" s="141"/>
      <c r="MBJ420" s="141"/>
      <c r="MBK420" s="141"/>
      <c r="MBL420" s="141"/>
      <c r="MBM420" s="141"/>
      <c r="MBN420" s="141"/>
      <c r="MBO420" s="141"/>
      <c r="MBP420" s="141"/>
      <c r="MBQ420" s="141"/>
      <c r="MBR420" s="141"/>
      <c r="MBS420" s="141"/>
      <c r="MBT420" s="141"/>
      <c r="MBU420" s="141"/>
      <c r="MBV420" s="141"/>
      <c r="MBW420" s="141"/>
      <c r="MBX420" s="141"/>
      <c r="MBY420" s="141"/>
      <c r="MBZ420" s="141"/>
      <c r="MCA420" s="141"/>
      <c r="MCB420" s="141"/>
      <c r="MCC420" s="141"/>
      <c r="MCD420" s="141"/>
      <c r="MCE420" s="141"/>
      <c r="MCF420" s="141"/>
      <c r="MCG420" s="141"/>
      <c r="MCH420" s="141"/>
      <c r="MCI420" s="141"/>
      <c r="MCJ420" s="141"/>
      <c r="MCK420" s="141"/>
      <c r="MCL420" s="141"/>
      <c r="MCM420" s="141"/>
      <c r="MCN420" s="141"/>
      <c r="MCO420" s="141"/>
      <c r="MCP420" s="141"/>
      <c r="MCQ420" s="141"/>
      <c r="MCR420" s="141"/>
      <c r="MCS420" s="141"/>
      <c r="MCT420" s="141"/>
      <c r="MCU420" s="141"/>
      <c r="MCV420" s="141"/>
      <c r="MCW420" s="141"/>
      <c r="MCX420" s="141"/>
      <c r="MCY420" s="141"/>
      <c r="MCZ420" s="141"/>
      <c r="MDA420" s="141"/>
      <c r="MDB420" s="141"/>
      <c r="MDC420" s="141"/>
      <c r="MDD420" s="141"/>
      <c r="MDE420" s="141"/>
      <c r="MDF420" s="141"/>
      <c r="MDG420" s="141"/>
      <c r="MDH420" s="141"/>
      <c r="MDI420" s="141"/>
      <c r="MDJ420" s="141"/>
      <c r="MDK420" s="141"/>
      <c r="MDL420" s="141"/>
      <c r="MDM420" s="141"/>
      <c r="MDN420" s="141"/>
      <c r="MDO420" s="141"/>
      <c r="MDP420" s="141"/>
      <c r="MDQ420" s="141"/>
      <c r="MDR420" s="141"/>
      <c r="MDS420" s="141"/>
      <c r="MDT420" s="141"/>
      <c r="MDU420" s="141"/>
      <c r="MDV420" s="141"/>
      <c r="MDW420" s="141"/>
      <c r="MDX420" s="141"/>
      <c r="MDY420" s="141"/>
      <c r="MDZ420" s="141"/>
      <c r="MEA420" s="141"/>
      <c r="MEB420" s="141"/>
      <c r="MEC420" s="141"/>
      <c r="MED420" s="141"/>
      <c r="MEE420" s="141"/>
      <c r="MEF420" s="141"/>
      <c r="MEG420" s="141"/>
      <c r="MEH420" s="141"/>
      <c r="MEI420" s="141"/>
      <c r="MEJ420" s="141"/>
      <c r="MEK420" s="141"/>
      <c r="MEL420" s="141"/>
      <c r="MEM420" s="141"/>
      <c r="MEN420" s="141"/>
      <c r="MEO420" s="141"/>
      <c r="MEP420" s="141"/>
      <c r="MEQ420" s="141"/>
      <c r="MER420" s="141"/>
      <c r="MES420" s="141"/>
      <c r="MET420" s="141"/>
      <c r="MEU420" s="141"/>
      <c r="MEV420" s="141"/>
      <c r="MEW420" s="141"/>
      <c r="MEX420" s="141"/>
      <c r="MEY420" s="141"/>
      <c r="MEZ420" s="141"/>
      <c r="MFA420" s="141"/>
      <c r="MFB420" s="141"/>
      <c r="MFC420" s="141"/>
      <c r="MFD420" s="141"/>
      <c r="MFE420" s="141"/>
      <c r="MFF420" s="141"/>
      <c r="MFG420" s="141"/>
      <c r="MFH420" s="141"/>
      <c r="MFI420" s="141"/>
      <c r="MFJ420" s="141"/>
      <c r="MFK420" s="141"/>
      <c r="MFL420" s="141"/>
      <c r="MFM420" s="141"/>
      <c r="MFN420" s="141"/>
      <c r="MFO420" s="141"/>
      <c r="MFP420" s="141"/>
      <c r="MFQ420" s="141"/>
      <c r="MFR420" s="141"/>
      <c r="MFS420" s="141"/>
      <c r="MFT420" s="141"/>
      <c r="MFU420" s="141"/>
      <c r="MFV420" s="141"/>
      <c r="MFW420" s="141"/>
      <c r="MFX420" s="141"/>
      <c r="MFY420" s="141"/>
      <c r="MFZ420" s="141"/>
      <c r="MGA420" s="141"/>
      <c r="MGB420" s="141"/>
      <c r="MGC420" s="141"/>
      <c r="MGD420" s="141"/>
      <c r="MGE420" s="141"/>
      <c r="MGF420" s="141"/>
      <c r="MGG420" s="141"/>
      <c r="MGH420" s="141"/>
      <c r="MGI420" s="141"/>
      <c r="MGJ420" s="141"/>
      <c r="MGK420" s="141"/>
      <c r="MGL420" s="141"/>
      <c r="MGM420" s="141"/>
      <c r="MGN420" s="141"/>
      <c r="MGO420" s="141"/>
      <c r="MGP420" s="141"/>
      <c r="MGQ420" s="141"/>
      <c r="MGR420" s="141"/>
      <c r="MGS420" s="141"/>
      <c r="MGT420" s="141"/>
      <c r="MGU420" s="141"/>
      <c r="MGV420" s="141"/>
      <c r="MGW420" s="141"/>
      <c r="MGX420" s="141"/>
      <c r="MGY420" s="141"/>
      <c r="MGZ420" s="141"/>
      <c r="MHA420" s="141"/>
      <c r="MHB420" s="141"/>
      <c r="MHC420" s="141"/>
      <c r="MHD420" s="141"/>
      <c r="MHE420" s="141"/>
      <c r="MHF420" s="141"/>
      <c r="MHG420" s="141"/>
      <c r="MHH420" s="141"/>
      <c r="MHI420" s="141"/>
      <c r="MHJ420" s="141"/>
      <c r="MHK420" s="141"/>
      <c r="MHL420" s="141"/>
      <c r="MHM420" s="141"/>
      <c r="MHN420" s="141"/>
      <c r="MHO420" s="141"/>
      <c r="MHP420" s="141"/>
      <c r="MHQ420" s="141"/>
      <c r="MHR420" s="141"/>
      <c r="MHS420" s="141"/>
      <c r="MHT420" s="141"/>
      <c r="MHU420" s="141"/>
      <c r="MHV420" s="141"/>
      <c r="MHW420" s="141"/>
      <c r="MHX420" s="141"/>
      <c r="MHY420" s="141"/>
      <c r="MHZ420" s="141"/>
      <c r="MIA420" s="141"/>
      <c r="MIB420" s="141"/>
      <c r="MIC420" s="141"/>
      <c r="MID420" s="141"/>
      <c r="MIE420" s="141"/>
      <c r="MIF420" s="141"/>
      <c r="MIG420" s="141"/>
      <c r="MIH420" s="141"/>
      <c r="MII420" s="141"/>
      <c r="MIJ420" s="141"/>
      <c r="MIK420" s="141"/>
      <c r="MIL420" s="141"/>
      <c r="MIM420" s="141"/>
      <c r="MIN420" s="141"/>
      <c r="MIO420" s="141"/>
      <c r="MIP420" s="141"/>
      <c r="MIQ420" s="141"/>
      <c r="MIR420" s="141"/>
      <c r="MIS420" s="141"/>
      <c r="MIT420" s="141"/>
      <c r="MIU420" s="141"/>
      <c r="MIV420" s="141"/>
      <c r="MIW420" s="141"/>
      <c r="MIX420" s="141"/>
      <c r="MIY420" s="141"/>
      <c r="MIZ420" s="141"/>
      <c r="MJA420" s="141"/>
      <c r="MJB420" s="141"/>
      <c r="MJC420" s="141"/>
      <c r="MJD420" s="141"/>
      <c r="MJE420" s="141"/>
      <c r="MJF420" s="141"/>
      <c r="MJG420" s="141"/>
      <c r="MJH420" s="141"/>
      <c r="MJI420" s="141"/>
      <c r="MJJ420" s="141"/>
      <c r="MJK420" s="141"/>
      <c r="MJL420" s="141"/>
      <c r="MJM420" s="141"/>
      <c r="MJN420" s="141"/>
      <c r="MJO420" s="141"/>
      <c r="MJP420" s="141"/>
      <c r="MJQ420" s="141"/>
      <c r="MJR420" s="141"/>
      <c r="MJS420" s="141"/>
      <c r="MJT420" s="141"/>
      <c r="MJU420" s="141"/>
      <c r="MJV420" s="141"/>
      <c r="MJW420" s="141"/>
      <c r="MJX420" s="141"/>
      <c r="MJY420" s="141"/>
      <c r="MJZ420" s="141"/>
      <c r="MKA420" s="141"/>
      <c r="MKB420" s="141"/>
      <c r="MKC420" s="141"/>
      <c r="MKD420" s="141"/>
      <c r="MKE420" s="141"/>
      <c r="MKF420" s="141"/>
      <c r="MKG420" s="141"/>
      <c r="MKH420" s="141"/>
      <c r="MKI420" s="141"/>
      <c r="MKJ420" s="141"/>
      <c r="MKK420" s="141"/>
      <c r="MKL420" s="141"/>
      <c r="MKM420" s="141"/>
      <c r="MKN420" s="141"/>
      <c r="MKO420" s="141"/>
      <c r="MKP420" s="141"/>
      <c r="MKQ420" s="141"/>
      <c r="MKR420" s="141"/>
      <c r="MKS420" s="141"/>
      <c r="MKT420" s="141"/>
      <c r="MKU420" s="141"/>
      <c r="MKV420" s="141"/>
      <c r="MKW420" s="141"/>
      <c r="MKX420" s="141"/>
      <c r="MKY420" s="141"/>
      <c r="MKZ420" s="141"/>
      <c r="MLA420" s="141"/>
      <c r="MLB420" s="141"/>
      <c r="MLC420" s="141"/>
      <c r="MLD420" s="141"/>
      <c r="MLE420" s="141"/>
      <c r="MLF420" s="141"/>
      <c r="MLG420" s="141"/>
      <c r="MLH420" s="141"/>
      <c r="MLI420" s="141"/>
      <c r="MLJ420" s="141"/>
      <c r="MLK420" s="141"/>
      <c r="MLL420" s="141"/>
      <c r="MLM420" s="141"/>
      <c r="MLN420" s="141"/>
      <c r="MLO420" s="141"/>
      <c r="MLP420" s="141"/>
      <c r="MLQ420" s="141"/>
      <c r="MLR420" s="141"/>
      <c r="MLS420" s="141"/>
      <c r="MLT420" s="141"/>
      <c r="MLU420" s="141"/>
      <c r="MLV420" s="141"/>
      <c r="MLW420" s="141"/>
      <c r="MLX420" s="141"/>
      <c r="MLY420" s="141"/>
      <c r="MLZ420" s="141"/>
      <c r="MMA420" s="141"/>
      <c r="MMB420" s="141"/>
      <c r="MMC420" s="141"/>
      <c r="MMD420" s="141"/>
      <c r="MME420" s="141"/>
      <c r="MMF420" s="141"/>
      <c r="MMG420" s="141"/>
      <c r="MMH420" s="141"/>
      <c r="MMI420" s="141"/>
      <c r="MMJ420" s="141"/>
      <c r="MMK420" s="141"/>
      <c r="MML420" s="141"/>
      <c r="MMM420" s="141"/>
      <c r="MMN420" s="141"/>
      <c r="MMO420" s="141"/>
      <c r="MMP420" s="141"/>
      <c r="MMQ420" s="141"/>
      <c r="MMR420" s="141"/>
      <c r="MMS420" s="141"/>
      <c r="MMT420" s="141"/>
      <c r="MMU420" s="141"/>
      <c r="MMV420" s="141"/>
      <c r="MMW420" s="141"/>
      <c r="MMX420" s="141"/>
      <c r="MMY420" s="141"/>
      <c r="MMZ420" s="141"/>
      <c r="MNA420" s="141"/>
      <c r="MNB420" s="141"/>
      <c r="MNC420" s="141"/>
      <c r="MND420" s="141"/>
      <c r="MNE420" s="141"/>
      <c r="MNF420" s="141"/>
      <c r="MNG420" s="141"/>
      <c r="MNH420" s="141"/>
      <c r="MNI420" s="141"/>
      <c r="MNJ420" s="141"/>
      <c r="MNK420" s="141"/>
      <c r="MNL420" s="141"/>
      <c r="MNM420" s="141"/>
      <c r="MNN420" s="141"/>
      <c r="MNO420" s="141"/>
      <c r="MNP420" s="141"/>
      <c r="MNQ420" s="141"/>
      <c r="MNR420" s="141"/>
      <c r="MNS420" s="141"/>
      <c r="MNT420" s="141"/>
      <c r="MNU420" s="141"/>
      <c r="MNV420" s="141"/>
      <c r="MNW420" s="141"/>
      <c r="MNX420" s="141"/>
      <c r="MNY420" s="141"/>
      <c r="MNZ420" s="141"/>
      <c r="MOA420" s="141"/>
      <c r="MOB420" s="141"/>
      <c r="MOC420" s="141"/>
      <c r="MOD420" s="141"/>
      <c r="MOE420" s="141"/>
      <c r="MOF420" s="141"/>
      <c r="MOG420" s="141"/>
      <c r="MOH420" s="141"/>
      <c r="MOI420" s="141"/>
      <c r="MOJ420" s="141"/>
      <c r="MOK420" s="141"/>
      <c r="MOL420" s="141"/>
      <c r="MOM420" s="141"/>
      <c r="MON420" s="141"/>
      <c r="MOO420" s="141"/>
      <c r="MOP420" s="141"/>
      <c r="MOQ420" s="141"/>
      <c r="MOR420" s="141"/>
      <c r="MOS420" s="141"/>
      <c r="MOT420" s="141"/>
      <c r="MOU420" s="141"/>
      <c r="MOV420" s="141"/>
      <c r="MOW420" s="141"/>
      <c r="MOX420" s="141"/>
      <c r="MOY420" s="141"/>
      <c r="MOZ420" s="141"/>
      <c r="MPA420" s="141"/>
      <c r="MPB420" s="141"/>
      <c r="MPC420" s="141"/>
      <c r="MPD420" s="141"/>
      <c r="MPE420" s="141"/>
      <c r="MPF420" s="141"/>
      <c r="MPG420" s="141"/>
      <c r="MPH420" s="141"/>
      <c r="MPI420" s="141"/>
      <c r="MPJ420" s="141"/>
      <c r="MPK420" s="141"/>
      <c r="MPL420" s="141"/>
      <c r="MPM420" s="141"/>
      <c r="MPN420" s="141"/>
      <c r="MPO420" s="141"/>
      <c r="MPP420" s="141"/>
      <c r="MPQ420" s="141"/>
      <c r="MPR420" s="141"/>
      <c r="MPS420" s="141"/>
      <c r="MPT420" s="141"/>
      <c r="MPU420" s="141"/>
      <c r="MPV420" s="141"/>
      <c r="MPW420" s="141"/>
      <c r="MPX420" s="141"/>
      <c r="MPY420" s="141"/>
      <c r="MPZ420" s="141"/>
      <c r="MQA420" s="141"/>
      <c r="MQB420" s="141"/>
      <c r="MQC420" s="141"/>
      <c r="MQD420" s="141"/>
      <c r="MQE420" s="141"/>
      <c r="MQF420" s="141"/>
      <c r="MQG420" s="141"/>
      <c r="MQH420" s="141"/>
      <c r="MQI420" s="141"/>
      <c r="MQJ420" s="141"/>
      <c r="MQK420" s="141"/>
      <c r="MQL420" s="141"/>
      <c r="MQM420" s="141"/>
      <c r="MQN420" s="141"/>
      <c r="MQO420" s="141"/>
      <c r="MQP420" s="141"/>
      <c r="MQQ420" s="141"/>
      <c r="MQR420" s="141"/>
      <c r="MQS420" s="141"/>
      <c r="MQT420" s="141"/>
      <c r="MQU420" s="141"/>
      <c r="MQV420" s="141"/>
      <c r="MQW420" s="141"/>
      <c r="MQX420" s="141"/>
      <c r="MQY420" s="141"/>
      <c r="MQZ420" s="141"/>
      <c r="MRA420" s="141"/>
      <c r="MRB420" s="141"/>
      <c r="MRC420" s="141"/>
      <c r="MRD420" s="141"/>
      <c r="MRE420" s="141"/>
      <c r="MRF420" s="141"/>
      <c r="MRG420" s="141"/>
      <c r="MRH420" s="141"/>
      <c r="MRI420" s="141"/>
      <c r="MRJ420" s="141"/>
      <c r="MRK420" s="141"/>
      <c r="MRL420" s="141"/>
      <c r="MRM420" s="141"/>
      <c r="MRN420" s="141"/>
      <c r="MRO420" s="141"/>
      <c r="MRP420" s="141"/>
      <c r="MRQ420" s="141"/>
      <c r="MRR420" s="141"/>
      <c r="MRS420" s="141"/>
      <c r="MRT420" s="141"/>
      <c r="MRU420" s="141"/>
      <c r="MRV420" s="141"/>
      <c r="MRW420" s="141"/>
      <c r="MRX420" s="141"/>
      <c r="MRY420" s="141"/>
      <c r="MRZ420" s="141"/>
      <c r="MSA420" s="141"/>
      <c r="MSB420" s="141"/>
      <c r="MSC420" s="141"/>
      <c r="MSD420" s="141"/>
      <c r="MSE420" s="141"/>
      <c r="MSF420" s="141"/>
      <c r="MSG420" s="141"/>
      <c r="MSH420" s="141"/>
      <c r="MSI420" s="141"/>
      <c r="MSJ420" s="141"/>
      <c r="MSK420" s="141"/>
      <c r="MSL420" s="141"/>
      <c r="MSM420" s="141"/>
      <c r="MSN420" s="141"/>
      <c r="MSO420" s="141"/>
      <c r="MSP420" s="141"/>
      <c r="MSQ420" s="141"/>
      <c r="MSR420" s="141"/>
      <c r="MSS420" s="141"/>
      <c r="MST420" s="141"/>
      <c r="MSU420" s="141"/>
      <c r="MSV420" s="141"/>
      <c r="MSW420" s="141"/>
      <c r="MSX420" s="141"/>
      <c r="MSY420" s="141"/>
      <c r="MSZ420" s="141"/>
      <c r="MTA420" s="141"/>
      <c r="MTB420" s="141"/>
      <c r="MTC420" s="141"/>
      <c r="MTD420" s="141"/>
      <c r="MTE420" s="141"/>
      <c r="MTF420" s="141"/>
      <c r="MTG420" s="141"/>
      <c r="MTH420" s="141"/>
      <c r="MTI420" s="141"/>
      <c r="MTJ420" s="141"/>
      <c r="MTK420" s="141"/>
      <c r="MTL420" s="141"/>
      <c r="MTM420" s="141"/>
      <c r="MTN420" s="141"/>
      <c r="MTO420" s="141"/>
      <c r="MTP420" s="141"/>
      <c r="MTQ420" s="141"/>
      <c r="MTR420" s="141"/>
      <c r="MTS420" s="141"/>
      <c r="MTT420" s="141"/>
      <c r="MTU420" s="141"/>
      <c r="MTV420" s="141"/>
      <c r="MTW420" s="141"/>
      <c r="MTX420" s="141"/>
      <c r="MTY420" s="141"/>
      <c r="MTZ420" s="141"/>
      <c r="MUA420" s="141"/>
      <c r="MUB420" s="141"/>
      <c r="MUC420" s="141"/>
      <c r="MUD420" s="141"/>
      <c r="MUE420" s="141"/>
      <c r="MUF420" s="141"/>
      <c r="MUG420" s="141"/>
      <c r="MUH420" s="141"/>
      <c r="MUI420" s="141"/>
      <c r="MUJ420" s="141"/>
      <c r="MUK420" s="141"/>
      <c r="MUL420" s="141"/>
      <c r="MUM420" s="141"/>
      <c r="MUN420" s="141"/>
      <c r="MUO420" s="141"/>
      <c r="MUP420" s="141"/>
      <c r="MUQ420" s="141"/>
      <c r="MUR420" s="141"/>
      <c r="MUS420" s="141"/>
      <c r="MUT420" s="141"/>
      <c r="MUU420" s="141"/>
      <c r="MUV420" s="141"/>
      <c r="MUW420" s="141"/>
      <c r="MUX420" s="141"/>
      <c r="MUY420" s="141"/>
      <c r="MUZ420" s="141"/>
      <c r="MVA420" s="141"/>
      <c r="MVB420" s="141"/>
      <c r="MVC420" s="141"/>
      <c r="MVD420" s="141"/>
      <c r="MVE420" s="141"/>
      <c r="MVF420" s="141"/>
      <c r="MVG420" s="141"/>
      <c r="MVH420" s="141"/>
      <c r="MVI420" s="141"/>
      <c r="MVJ420" s="141"/>
      <c r="MVK420" s="141"/>
      <c r="MVL420" s="141"/>
      <c r="MVM420" s="141"/>
      <c r="MVN420" s="141"/>
      <c r="MVO420" s="141"/>
      <c r="MVP420" s="141"/>
      <c r="MVQ420" s="141"/>
      <c r="MVR420" s="141"/>
      <c r="MVS420" s="141"/>
      <c r="MVT420" s="141"/>
      <c r="MVU420" s="141"/>
      <c r="MVV420" s="141"/>
      <c r="MVW420" s="141"/>
      <c r="MVX420" s="141"/>
      <c r="MVY420" s="141"/>
      <c r="MVZ420" s="141"/>
      <c r="MWA420" s="141"/>
      <c r="MWB420" s="141"/>
      <c r="MWC420" s="141"/>
      <c r="MWD420" s="141"/>
      <c r="MWE420" s="141"/>
      <c r="MWF420" s="141"/>
      <c r="MWG420" s="141"/>
      <c r="MWH420" s="141"/>
      <c r="MWI420" s="141"/>
      <c r="MWJ420" s="141"/>
      <c r="MWK420" s="141"/>
      <c r="MWL420" s="141"/>
      <c r="MWM420" s="141"/>
      <c r="MWN420" s="141"/>
      <c r="MWO420" s="141"/>
      <c r="MWP420" s="141"/>
      <c r="MWQ420" s="141"/>
      <c r="MWR420" s="141"/>
      <c r="MWS420" s="141"/>
      <c r="MWT420" s="141"/>
      <c r="MWU420" s="141"/>
      <c r="MWV420" s="141"/>
      <c r="MWW420" s="141"/>
      <c r="MWX420" s="141"/>
      <c r="MWY420" s="141"/>
      <c r="MWZ420" s="141"/>
      <c r="MXA420" s="141"/>
      <c r="MXB420" s="141"/>
      <c r="MXC420" s="141"/>
      <c r="MXD420" s="141"/>
      <c r="MXE420" s="141"/>
      <c r="MXF420" s="141"/>
      <c r="MXG420" s="141"/>
      <c r="MXH420" s="141"/>
      <c r="MXI420" s="141"/>
      <c r="MXJ420" s="141"/>
      <c r="MXK420" s="141"/>
      <c r="MXL420" s="141"/>
      <c r="MXM420" s="141"/>
      <c r="MXN420" s="141"/>
      <c r="MXO420" s="141"/>
      <c r="MXP420" s="141"/>
      <c r="MXQ420" s="141"/>
      <c r="MXR420" s="141"/>
      <c r="MXS420" s="141"/>
      <c r="MXT420" s="141"/>
      <c r="MXU420" s="141"/>
      <c r="MXV420" s="141"/>
      <c r="MXW420" s="141"/>
      <c r="MXX420" s="141"/>
      <c r="MXY420" s="141"/>
      <c r="MXZ420" s="141"/>
      <c r="MYA420" s="141"/>
      <c r="MYB420" s="141"/>
      <c r="MYC420" s="141"/>
      <c r="MYD420" s="141"/>
      <c r="MYE420" s="141"/>
      <c r="MYF420" s="141"/>
      <c r="MYG420" s="141"/>
      <c r="MYH420" s="141"/>
      <c r="MYI420" s="141"/>
      <c r="MYJ420" s="141"/>
      <c r="MYK420" s="141"/>
      <c r="MYL420" s="141"/>
      <c r="MYM420" s="141"/>
      <c r="MYN420" s="141"/>
      <c r="MYO420" s="141"/>
      <c r="MYP420" s="141"/>
      <c r="MYQ420" s="141"/>
      <c r="MYR420" s="141"/>
      <c r="MYS420" s="141"/>
      <c r="MYT420" s="141"/>
      <c r="MYU420" s="141"/>
      <c r="MYV420" s="141"/>
      <c r="MYW420" s="141"/>
      <c r="MYX420" s="141"/>
      <c r="MYY420" s="141"/>
      <c r="MYZ420" s="141"/>
      <c r="MZA420" s="141"/>
      <c r="MZB420" s="141"/>
      <c r="MZC420" s="141"/>
      <c r="MZD420" s="141"/>
      <c r="MZE420" s="141"/>
      <c r="MZF420" s="141"/>
      <c r="MZG420" s="141"/>
      <c r="MZH420" s="141"/>
      <c r="MZI420" s="141"/>
      <c r="MZJ420" s="141"/>
      <c r="MZK420" s="141"/>
      <c r="MZL420" s="141"/>
      <c r="MZM420" s="141"/>
      <c r="MZN420" s="141"/>
      <c r="MZO420" s="141"/>
      <c r="MZP420" s="141"/>
      <c r="MZQ420" s="141"/>
      <c r="MZR420" s="141"/>
      <c r="MZS420" s="141"/>
      <c r="MZT420" s="141"/>
      <c r="MZU420" s="141"/>
      <c r="MZV420" s="141"/>
      <c r="MZW420" s="141"/>
      <c r="MZX420" s="141"/>
      <c r="MZY420" s="141"/>
      <c r="MZZ420" s="141"/>
      <c r="NAA420" s="141"/>
      <c r="NAB420" s="141"/>
      <c r="NAC420" s="141"/>
      <c r="NAD420" s="141"/>
      <c r="NAE420" s="141"/>
      <c r="NAF420" s="141"/>
      <c r="NAG420" s="141"/>
      <c r="NAH420" s="141"/>
      <c r="NAI420" s="141"/>
      <c r="NAJ420" s="141"/>
      <c r="NAK420" s="141"/>
      <c r="NAL420" s="141"/>
      <c r="NAM420" s="141"/>
      <c r="NAN420" s="141"/>
      <c r="NAO420" s="141"/>
      <c r="NAP420" s="141"/>
      <c r="NAQ420" s="141"/>
      <c r="NAR420" s="141"/>
      <c r="NAS420" s="141"/>
      <c r="NAT420" s="141"/>
      <c r="NAU420" s="141"/>
      <c r="NAV420" s="141"/>
      <c r="NAW420" s="141"/>
      <c r="NAX420" s="141"/>
      <c r="NAY420" s="141"/>
      <c r="NAZ420" s="141"/>
      <c r="NBA420" s="141"/>
      <c r="NBB420" s="141"/>
      <c r="NBC420" s="141"/>
      <c r="NBD420" s="141"/>
      <c r="NBE420" s="141"/>
      <c r="NBF420" s="141"/>
      <c r="NBG420" s="141"/>
      <c r="NBH420" s="141"/>
      <c r="NBI420" s="141"/>
      <c r="NBJ420" s="141"/>
      <c r="NBK420" s="141"/>
      <c r="NBL420" s="141"/>
      <c r="NBM420" s="141"/>
      <c r="NBN420" s="141"/>
      <c r="NBO420" s="141"/>
      <c r="NBP420" s="141"/>
      <c r="NBQ420" s="141"/>
      <c r="NBR420" s="141"/>
      <c r="NBS420" s="141"/>
      <c r="NBT420" s="141"/>
      <c r="NBU420" s="141"/>
      <c r="NBV420" s="141"/>
      <c r="NBW420" s="141"/>
      <c r="NBX420" s="141"/>
      <c r="NBY420" s="141"/>
      <c r="NBZ420" s="141"/>
      <c r="NCA420" s="141"/>
      <c r="NCB420" s="141"/>
      <c r="NCC420" s="141"/>
      <c r="NCD420" s="141"/>
      <c r="NCE420" s="141"/>
      <c r="NCF420" s="141"/>
      <c r="NCG420" s="141"/>
      <c r="NCH420" s="141"/>
      <c r="NCI420" s="141"/>
      <c r="NCJ420" s="141"/>
      <c r="NCK420" s="141"/>
      <c r="NCL420" s="141"/>
      <c r="NCM420" s="141"/>
      <c r="NCN420" s="141"/>
      <c r="NCO420" s="141"/>
      <c r="NCP420" s="141"/>
      <c r="NCQ420" s="141"/>
      <c r="NCR420" s="141"/>
      <c r="NCS420" s="141"/>
      <c r="NCT420" s="141"/>
      <c r="NCU420" s="141"/>
      <c r="NCV420" s="141"/>
      <c r="NCW420" s="141"/>
      <c r="NCX420" s="141"/>
      <c r="NCY420" s="141"/>
      <c r="NCZ420" s="141"/>
      <c r="NDA420" s="141"/>
      <c r="NDB420" s="141"/>
      <c r="NDC420" s="141"/>
      <c r="NDD420" s="141"/>
      <c r="NDE420" s="141"/>
      <c r="NDF420" s="141"/>
      <c r="NDG420" s="141"/>
      <c r="NDH420" s="141"/>
      <c r="NDI420" s="141"/>
      <c r="NDJ420" s="141"/>
      <c r="NDK420" s="141"/>
      <c r="NDL420" s="141"/>
      <c r="NDM420" s="141"/>
      <c r="NDN420" s="141"/>
      <c r="NDO420" s="141"/>
      <c r="NDP420" s="141"/>
      <c r="NDQ420" s="141"/>
      <c r="NDR420" s="141"/>
      <c r="NDS420" s="141"/>
      <c r="NDT420" s="141"/>
      <c r="NDU420" s="141"/>
      <c r="NDV420" s="141"/>
      <c r="NDW420" s="141"/>
      <c r="NDX420" s="141"/>
      <c r="NDY420" s="141"/>
      <c r="NDZ420" s="141"/>
      <c r="NEA420" s="141"/>
      <c r="NEB420" s="141"/>
      <c r="NEC420" s="141"/>
      <c r="NED420" s="141"/>
      <c r="NEE420" s="141"/>
      <c r="NEF420" s="141"/>
      <c r="NEG420" s="141"/>
      <c r="NEH420" s="141"/>
      <c r="NEI420" s="141"/>
      <c r="NEJ420" s="141"/>
      <c r="NEK420" s="141"/>
      <c r="NEL420" s="141"/>
      <c r="NEM420" s="141"/>
      <c r="NEN420" s="141"/>
      <c r="NEO420" s="141"/>
      <c r="NEP420" s="141"/>
      <c r="NEQ420" s="141"/>
      <c r="NER420" s="141"/>
      <c r="NES420" s="141"/>
      <c r="NET420" s="141"/>
      <c r="NEU420" s="141"/>
      <c r="NEV420" s="141"/>
      <c r="NEW420" s="141"/>
      <c r="NEX420" s="141"/>
      <c r="NEY420" s="141"/>
      <c r="NEZ420" s="141"/>
      <c r="NFA420" s="141"/>
      <c r="NFB420" s="141"/>
      <c r="NFC420" s="141"/>
      <c r="NFD420" s="141"/>
      <c r="NFE420" s="141"/>
      <c r="NFF420" s="141"/>
      <c r="NFG420" s="141"/>
      <c r="NFH420" s="141"/>
      <c r="NFI420" s="141"/>
      <c r="NFJ420" s="141"/>
      <c r="NFK420" s="141"/>
      <c r="NFL420" s="141"/>
      <c r="NFM420" s="141"/>
      <c r="NFN420" s="141"/>
      <c r="NFO420" s="141"/>
      <c r="NFP420" s="141"/>
      <c r="NFQ420" s="141"/>
      <c r="NFR420" s="141"/>
      <c r="NFS420" s="141"/>
      <c r="NFT420" s="141"/>
      <c r="NFU420" s="141"/>
      <c r="NFV420" s="141"/>
      <c r="NFW420" s="141"/>
      <c r="NFX420" s="141"/>
      <c r="NFY420" s="141"/>
      <c r="NFZ420" s="141"/>
      <c r="NGA420" s="141"/>
      <c r="NGB420" s="141"/>
      <c r="NGC420" s="141"/>
      <c r="NGD420" s="141"/>
      <c r="NGE420" s="141"/>
      <c r="NGF420" s="141"/>
      <c r="NGG420" s="141"/>
      <c r="NGH420" s="141"/>
      <c r="NGI420" s="141"/>
      <c r="NGJ420" s="141"/>
      <c r="NGK420" s="141"/>
      <c r="NGL420" s="141"/>
      <c r="NGM420" s="141"/>
      <c r="NGN420" s="141"/>
      <c r="NGO420" s="141"/>
      <c r="NGP420" s="141"/>
      <c r="NGQ420" s="141"/>
      <c r="NGR420" s="141"/>
      <c r="NGS420" s="141"/>
      <c r="NGT420" s="141"/>
      <c r="NGU420" s="141"/>
      <c r="NGV420" s="141"/>
      <c r="NGW420" s="141"/>
      <c r="NGX420" s="141"/>
      <c r="NGY420" s="141"/>
      <c r="NGZ420" s="141"/>
      <c r="NHA420" s="141"/>
      <c r="NHB420" s="141"/>
      <c r="NHC420" s="141"/>
      <c r="NHD420" s="141"/>
      <c r="NHE420" s="141"/>
      <c r="NHF420" s="141"/>
      <c r="NHG420" s="141"/>
      <c r="NHH420" s="141"/>
      <c r="NHI420" s="141"/>
      <c r="NHJ420" s="141"/>
      <c r="NHK420" s="141"/>
      <c r="NHL420" s="141"/>
      <c r="NHM420" s="141"/>
      <c r="NHN420" s="141"/>
      <c r="NHO420" s="141"/>
      <c r="NHP420" s="141"/>
      <c r="NHQ420" s="141"/>
      <c r="NHR420" s="141"/>
      <c r="NHS420" s="141"/>
      <c r="NHT420" s="141"/>
      <c r="NHU420" s="141"/>
      <c r="NHV420" s="141"/>
      <c r="NHW420" s="141"/>
      <c r="NHX420" s="141"/>
      <c r="NHY420" s="141"/>
      <c r="NHZ420" s="141"/>
      <c r="NIA420" s="141"/>
      <c r="NIB420" s="141"/>
      <c r="NIC420" s="141"/>
      <c r="NID420" s="141"/>
      <c r="NIE420" s="141"/>
      <c r="NIF420" s="141"/>
      <c r="NIG420" s="141"/>
      <c r="NIH420" s="141"/>
      <c r="NII420" s="141"/>
      <c r="NIJ420" s="141"/>
      <c r="NIK420" s="141"/>
      <c r="NIL420" s="141"/>
      <c r="NIM420" s="141"/>
      <c r="NIN420" s="141"/>
      <c r="NIO420" s="141"/>
      <c r="NIP420" s="141"/>
      <c r="NIQ420" s="141"/>
      <c r="NIR420" s="141"/>
      <c r="NIS420" s="141"/>
      <c r="NIT420" s="141"/>
      <c r="NIU420" s="141"/>
      <c r="NIV420" s="141"/>
      <c r="NIW420" s="141"/>
      <c r="NIX420" s="141"/>
      <c r="NIY420" s="141"/>
      <c r="NIZ420" s="141"/>
      <c r="NJA420" s="141"/>
      <c r="NJB420" s="141"/>
      <c r="NJC420" s="141"/>
      <c r="NJD420" s="141"/>
      <c r="NJE420" s="141"/>
      <c r="NJF420" s="141"/>
      <c r="NJG420" s="141"/>
      <c r="NJH420" s="141"/>
      <c r="NJI420" s="141"/>
      <c r="NJJ420" s="141"/>
      <c r="NJK420" s="141"/>
      <c r="NJL420" s="141"/>
      <c r="NJM420" s="141"/>
      <c r="NJN420" s="141"/>
      <c r="NJO420" s="141"/>
      <c r="NJP420" s="141"/>
      <c r="NJQ420" s="141"/>
      <c r="NJR420" s="141"/>
      <c r="NJS420" s="141"/>
      <c r="NJT420" s="141"/>
      <c r="NJU420" s="141"/>
      <c r="NJV420" s="141"/>
      <c r="NJW420" s="141"/>
      <c r="NJX420" s="141"/>
      <c r="NJY420" s="141"/>
      <c r="NJZ420" s="141"/>
      <c r="NKA420" s="141"/>
      <c r="NKB420" s="141"/>
      <c r="NKC420" s="141"/>
      <c r="NKD420" s="141"/>
      <c r="NKE420" s="141"/>
      <c r="NKF420" s="141"/>
      <c r="NKG420" s="141"/>
      <c r="NKH420" s="141"/>
      <c r="NKI420" s="141"/>
      <c r="NKJ420" s="141"/>
      <c r="NKK420" s="141"/>
      <c r="NKL420" s="141"/>
      <c r="NKM420" s="141"/>
      <c r="NKN420" s="141"/>
      <c r="NKO420" s="141"/>
      <c r="NKP420" s="141"/>
      <c r="NKQ420" s="141"/>
      <c r="NKR420" s="141"/>
      <c r="NKS420" s="141"/>
      <c r="NKT420" s="141"/>
      <c r="NKU420" s="141"/>
      <c r="NKV420" s="141"/>
      <c r="NKW420" s="141"/>
      <c r="NKX420" s="141"/>
      <c r="NKY420" s="141"/>
      <c r="NKZ420" s="141"/>
      <c r="NLA420" s="141"/>
      <c r="NLB420" s="141"/>
      <c r="NLC420" s="141"/>
      <c r="NLD420" s="141"/>
      <c r="NLE420" s="141"/>
      <c r="NLF420" s="141"/>
      <c r="NLG420" s="141"/>
      <c r="NLH420" s="141"/>
      <c r="NLI420" s="141"/>
      <c r="NLJ420" s="141"/>
      <c r="NLK420" s="141"/>
      <c r="NLL420" s="141"/>
      <c r="NLM420" s="141"/>
      <c r="NLN420" s="141"/>
      <c r="NLO420" s="141"/>
      <c r="NLP420" s="141"/>
      <c r="NLQ420" s="141"/>
      <c r="NLR420" s="141"/>
      <c r="NLS420" s="141"/>
      <c r="NLT420" s="141"/>
      <c r="NLU420" s="141"/>
      <c r="NLV420" s="141"/>
      <c r="NLW420" s="141"/>
      <c r="NLX420" s="141"/>
      <c r="NLY420" s="141"/>
      <c r="NLZ420" s="141"/>
      <c r="NMA420" s="141"/>
      <c r="NMB420" s="141"/>
      <c r="NMC420" s="141"/>
      <c r="NMD420" s="141"/>
      <c r="NME420" s="141"/>
      <c r="NMF420" s="141"/>
      <c r="NMG420" s="141"/>
      <c r="NMH420" s="141"/>
      <c r="NMI420" s="141"/>
      <c r="NMJ420" s="141"/>
      <c r="NMK420" s="141"/>
      <c r="NML420" s="141"/>
      <c r="NMM420" s="141"/>
      <c r="NMN420" s="141"/>
      <c r="NMO420" s="141"/>
      <c r="NMP420" s="141"/>
      <c r="NMQ420" s="141"/>
      <c r="NMR420" s="141"/>
      <c r="NMS420" s="141"/>
      <c r="NMT420" s="141"/>
      <c r="NMU420" s="141"/>
      <c r="NMV420" s="141"/>
      <c r="NMW420" s="141"/>
      <c r="NMX420" s="141"/>
      <c r="NMY420" s="141"/>
      <c r="NMZ420" s="141"/>
      <c r="NNA420" s="141"/>
      <c r="NNB420" s="141"/>
      <c r="NNC420" s="141"/>
      <c r="NND420" s="141"/>
      <c r="NNE420" s="141"/>
      <c r="NNF420" s="141"/>
      <c r="NNG420" s="141"/>
      <c r="NNH420" s="141"/>
      <c r="NNI420" s="141"/>
      <c r="NNJ420" s="141"/>
      <c r="NNK420" s="141"/>
      <c r="NNL420" s="141"/>
      <c r="NNM420" s="141"/>
      <c r="NNN420" s="141"/>
      <c r="NNO420" s="141"/>
      <c r="NNP420" s="141"/>
      <c r="NNQ420" s="141"/>
      <c r="NNR420" s="141"/>
      <c r="NNS420" s="141"/>
      <c r="NNT420" s="141"/>
      <c r="NNU420" s="141"/>
      <c r="NNV420" s="141"/>
      <c r="NNW420" s="141"/>
      <c r="NNX420" s="141"/>
      <c r="NNY420" s="141"/>
      <c r="NNZ420" s="141"/>
      <c r="NOA420" s="141"/>
      <c r="NOB420" s="141"/>
      <c r="NOC420" s="141"/>
      <c r="NOD420" s="141"/>
      <c r="NOE420" s="141"/>
      <c r="NOF420" s="141"/>
      <c r="NOG420" s="141"/>
      <c r="NOH420" s="141"/>
      <c r="NOI420" s="141"/>
      <c r="NOJ420" s="141"/>
      <c r="NOK420" s="141"/>
      <c r="NOL420" s="141"/>
      <c r="NOM420" s="141"/>
      <c r="NON420" s="141"/>
      <c r="NOO420" s="141"/>
      <c r="NOP420" s="141"/>
      <c r="NOQ420" s="141"/>
      <c r="NOR420" s="141"/>
      <c r="NOS420" s="141"/>
      <c r="NOT420" s="141"/>
      <c r="NOU420" s="141"/>
      <c r="NOV420" s="141"/>
      <c r="NOW420" s="141"/>
      <c r="NOX420" s="141"/>
      <c r="NOY420" s="141"/>
      <c r="NOZ420" s="141"/>
      <c r="NPA420" s="141"/>
      <c r="NPB420" s="141"/>
      <c r="NPC420" s="141"/>
      <c r="NPD420" s="141"/>
      <c r="NPE420" s="141"/>
      <c r="NPF420" s="141"/>
      <c r="NPG420" s="141"/>
      <c r="NPH420" s="141"/>
      <c r="NPI420" s="141"/>
      <c r="NPJ420" s="141"/>
      <c r="NPK420" s="141"/>
      <c r="NPL420" s="141"/>
      <c r="NPM420" s="141"/>
      <c r="NPN420" s="141"/>
      <c r="NPO420" s="141"/>
      <c r="NPP420" s="141"/>
      <c r="NPQ420" s="141"/>
      <c r="NPR420" s="141"/>
      <c r="NPS420" s="141"/>
      <c r="NPT420" s="141"/>
      <c r="NPU420" s="141"/>
      <c r="NPV420" s="141"/>
      <c r="NPW420" s="141"/>
      <c r="NPX420" s="141"/>
      <c r="NPY420" s="141"/>
      <c r="NPZ420" s="141"/>
      <c r="NQA420" s="141"/>
      <c r="NQB420" s="141"/>
      <c r="NQC420" s="141"/>
      <c r="NQD420" s="141"/>
      <c r="NQE420" s="141"/>
      <c r="NQF420" s="141"/>
      <c r="NQG420" s="141"/>
      <c r="NQH420" s="141"/>
      <c r="NQI420" s="141"/>
      <c r="NQJ420" s="141"/>
      <c r="NQK420" s="141"/>
      <c r="NQL420" s="141"/>
      <c r="NQM420" s="141"/>
      <c r="NQN420" s="141"/>
      <c r="NQO420" s="141"/>
      <c r="NQP420" s="141"/>
      <c r="NQQ420" s="141"/>
      <c r="NQR420" s="141"/>
      <c r="NQS420" s="141"/>
      <c r="NQT420" s="141"/>
      <c r="NQU420" s="141"/>
      <c r="NQV420" s="141"/>
      <c r="NQW420" s="141"/>
      <c r="NQX420" s="141"/>
      <c r="NQY420" s="141"/>
      <c r="NQZ420" s="141"/>
      <c r="NRA420" s="141"/>
      <c r="NRB420" s="141"/>
      <c r="NRC420" s="141"/>
      <c r="NRD420" s="141"/>
      <c r="NRE420" s="141"/>
      <c r="NRF420" s="141"/>
      <c r="NRG420" s="141"/>
      <c r="NRH420" s="141"/>
      <c r="NRI420" s="141"/>
      <c r="NRJ420" s="141"/>
      <c r="NRK420" s="141"/>
      <c r="NRL420" s="141"/>
      <c r="NRM420" s="141"/>
      <c r="NRN420" s="141"/>
      <c r="NRO420" s="141"/>
      <c r="NRP420" s="141"/>
      <c r="NRQ420" s="141"/>
      <c r="NRR420" s="141"/>
      <c r="NRS420" s="141"/>
      <c r="NRT420" s="141"/>
      <c r="NRU420" s="141"/>
      <c r="NRV420" s="141"/>
      <c r="NRW420" s="141"/>
      <c r="NRX420" s="141"/>
      <c r="NRY420" s="141"/>
      <c r="NRZ420" s="141"/>
      <c r="NSA420" s="141"/>
      <c r="NSB420" s="141"/>
      <c r="NSC420" s="141"/>
      <c r="NSD420" s="141"/>
      <c r="NSE420" s="141"/>
      <c r="NSF420" s="141"/>
      <c r="NSG420" s="141"/>
      <c r="NSH420" s="141"/>
      <c r="NSI420" s="141"/>
      <c r="NSJ420" s="141"/>
      <c r="NSK420" s="141"/>
      <c r="NSL420" s="141"/>
      <c r="NSM420" s="141"/>
      <c r="NSN420" s="141"/>
      <c r="NSO420" s="141"/>
      <c r="NSP420" s="141"/>
      <c r="NSQ420" s="141"/>
      <c r="NSR420" s="141"/>
      <c r="NSS420" s="141"/>
      <c r="NST420" s="141"/>
      <c r="NSU420" s="141"/>
      <c r="NSV420" s="141"/>
      <c r="NSW420" s="141"/>
      <c r="NSX420" s="141"/>
      <c r="NSY420" s="141"/>
      <c r="NSZ420" s="141"/>
      <c r="NTA420" s="141"/>
      <c r="NTB420" s="141"/>
      <c r="NTC420" s="141"/>
      <c r="NTD420" s="141"/>
      <c r="NTE420" s="141"/>
      <c r="NTF420" s="141"/>
      <c r="NTG420" s="141"/>
      <c r="NTH420" s="141"/>
      <c r="NTI420" s="141"/>
      <c r="NTJ420" s="141"/>
      <c r="NTK420" s="141"/>
      <c r="NTL420" s="141"/>
      <c r="NTM420" s="141"/>
      <c r="NTN420" s="141"/>
      <c r="NTO420" s="141"/>
      <c r="NTP420" s="141"/>
      <c r="NTQ420" s="141"/>
      <c r="NTR420" s="141"/>
      <c r="NTS420" s="141"/>
      <c r="NTT420" s="141"/>
      <c r="NTU420" s="141"/>
      <c r="NTV420" s="141"/>
      <c r="NTW420" s="141"/>
      <c r="NTX420" s="141"/>
      <c r="NTY420" s="141"/>
      <c r="NTZ420" s="141"/>
      <c r="NUA420" s="141"/>
      <c r="NUB420" s="141"/>
      <c r="NUC420" s="141"/>
      <c r="NUD420" s="141"/>
      <c r="NUE420" s="141"/>
      <c r="NUF420" s="141"/>
      <c r="NUG420" s="141"/>
      <c r="NUH420" s="141"/>
      <c r="NUI420" s="141"/>
      <c r="NUJ420" s="141"/>
      <c r="NUK420" s="141"/>
      <c r="NUL420" s="141"/>
      <c r="NUM420" s="141"/>
      <c r="NUN420" s="141"/>
      <c r="NUO420" s="141"/>
      <c r="NUP420" s="141"/>
      <c r="NUQ420" s="141"/>
      <c r="NUR420" s="141"/>
      <c r="NUS420" s="141"/>
      <c r="NUT420" s="141"/>
      <c r="NUU420" s="141"/>
      <c r="NUV420" s="141"/>
      <c r="NUW420" s="141"/>
      <c r="NUX420" s="141"/>
      <c r="NUY420" s="141"/>
      <c r="NUZ420" s="141"/>
      <c r="NVA420" s="141"/>
      <c r="NVB420" s="141"/>
      <c r="NVC420" s="141"/>
      <c r="NVD420" s="141"/>
      <c r="NVE420" s="141"/>
      <c r="NVF420" s="141"/>
      <c r="NVG420" s="141"/>
      <c r="NVH420" s="141"/>
      <c r="NVI420" s="141"/>
      <c r="NVJ420" s="141"/>
      <c r="NVK420" s="141"/>
      <c r="NVL420" s="141"/>
      <c r="NVM420" s="141"/>
      <c r="NVN420" s="141"/>
      <c r="NVO420" s="141"/>
      <c r="NVP420" s="141"/>
      <c r="NVQ420" s="141"/>
      <c r="NVR420" s="141"/>
      <c r="NVS420" s="141"/>
      <c r="NVT420" s="141"/>
      <c r="NVU420" s="141"/>
      <c r="NVV420" s="141"/>
      <c r="NVW420" s="141"/>
      <c r="NVX420" s="141"/>
      <c r="NVY420" s="141"/>
      <c r="NVZ420" s="141"/>
      <c r="NWA420" s="141"/>
      <c r="NWB420" s="141"/>
      <c r="NWC420" s="141"/>
      <c r="NWD420" s="141"/>
      <c r="NWE420" s="141"/>
      <c r="NWF420" s="141"/>
      <c r="NWG420" s="141"/>
      <c r="NWH420" s="141"/>
      <c r="NWI420" s="141"/>
      <c r="NWJ420" s="141"/>
      <c r="NWK420" s="141"/>
      <c r="NWL420" s="141"/>
      <c r="NWM420" s="141"/>
      <c r="NWN420" s="141"/>
      <c r="NWO420" s="141"/>
      <c r="NWP420" s="141"/>
      <c r="NWQ420" s="141"/>
      <c r="NWR420" s="141"/>
      <c r="NWS420" s="141"/>
      <c r="NWT420" s="141"/>
      <c r="NWU420" s="141"/>
      <c r="NWV420" s="141"/>
      <c r="NWW420" s="141"/>
      <c r="NWX420" s="141"/>
      <c r="NWY420" s="141"/>
      <c r="NWZ420" s="141"/>
      <c r="NXA420" s="141"/>
      <c r="NXB420" s="141"/>
      <c r="NXC420" s="141"/>
      <c r="NXD420" s="141"/>
      <c r="NXE420" s="141"/>
      <c r="NXF420" s="141"/>
      <c r="NXG420" s="141"/>
      <c r="NXH420" s="141"/>
      <c r="NXI420" s="141"/>
      <c r="NXJ420" s="141"/>
      <c r="NXK420" s="141"/>
      <c r="NXL420" s="141"/>
      <c r="NXM420" s="141"/>
      <c r="NXN420" s="141"/>
      <c r="NXO420" s="141"/>
      <c r="NXP420" s="141"/>
      <c r="NXQ420" s="141"/>
      <c r="NXR420" s="141"/>
      <c r="NXS420" s="141"/>
      <c r="NXT420" s="141"/>
      <c r="NXU420" s="141"/>
      <c r="NXV420" s="141"/>
      <c r="NXW420" s="141"/>
      <c r="NXX420" s="141"/>
      <c r="NXY420" s="141"/>
      <c r="NXZ420" s="141"/>
      <c r="NYA420" s="141"/>
      <c r="NYB420" s="141"/>
      <c r="NYC420" s="141"/>
      <c r="NYD420" s="141"/>
      <c r="NYE420" s="141"/>
      <c r="NYF420" s="141"/>
      <c r="NYG420" s="141"/>
      <c r="NYH420" s="141"/>
      <c r="NYI420" s="141"/>
      <c r="NYJ420" s="141"/>
      <c r="NYK420" s="141"/>
      <c r="NYL420" s="141"/>
      <c r="NYM420" s="141"/>
      <c r="NYN420" s="141"/>
      <c r="NYO420" s="141"/>
      <c r="NYP420" s="141"/>
      <c r="NYQ420" s="141"/>
      <c r="NYR420" s="141"/>
      <c r="NYS420" s="141"/>
      <c r="NYT420" s="141"/>
      <c r="NYU420" s="141"/>
      <c r="NYV420" s="141"/>
      <c r="NYW420" s="141"/>
      <c r="NYX420" s="141"/>
      <c r="NYY420" s="141"/>
      <c r="NYZ420" s="141"/>
      <c r="NZA420" s="141"/>
      <c r="NZB420" s="141"/>
      <c r="NZC420" s="141"/>
      <c r="NZD420" s="141"/>
      <c r="NZE420" s="141"/>
      <c r="NZF420" s="141"/>
      <c r="NZG420" s="141"/>
      <c r="NZH420" s="141"/>
      <c r="NZI420" s="141"/>
      <c r="NZJ420" s="141"/>
      <c r="NZK420" s="141"/>
      <c r="NZL420" s="141"/>
      <c r="NZM420" s="141"/>
      <c r="NZN420" s="141"/>
      <c r="NZO420" s="141"/>
      <c r="NZP420" s="141"/>
      <c r="NZQ420" s="141"/>
      <c r="NZR420" s="141"/>
      <c r="NZS420" s="141"/>
      <c r="NZT420" s="141"/>
      <c r="NZU420" s="141"/>
      <c r="NZV420" s="141"/>
      <c r="NZW420" s="141"/>
      <c r="NZX420" s="141"/>
      <c r="NZY420" s="141"/>
      <c r="NZZ420" s="141"/>
      <c r="OAA420" s="141"/>
      <c r="OAB420" s="141"/>
      <c r="OAC420" s="141"/>
      <c r="OAD420" s="141"/>
      <c r="OAE420" s="141"/>
      <c r="OAF420" s="141"/>
      <c r="OAG420" s="141"/>
      <c r="OAH420" s="141"/>
      <c r="OAI420" s="141"/>
      <c r="OAJ420" s="141"/>
      <c r="OAK420" s="141"/>
      <c r="OAL420" s="141"/>
      <c r="OAM420" s="141"/>
      <c r="OAN420" s="141"/>
      <c r="OAO420" s="141"/>
      <c r="OAP420" s="141"/>
      <c r="OAQ420" s="141"/>
      <c r="OAR420" s="141"/>
      <c r="OAS420" s="141"/>
      <c r="OAT420" s="141"/>
      <c r="OAU420" s="141"/>
      <c r="OAV420" s="141"/>
      <c r="OAW420" s="141"/>
      <c r="OAX420" s="141"/>
      <c r="OAY420" s="141"/>
      <c r="OAZ420" s="141"/>
      <c r="OBA420" s="141"/>
      <c r="OBB420" s="141"/>
      <c r="OBC420" s="141"/>
      <c r="OBD420" s="141"/>
      <c r="OBE420" s="141"/>
      <c r="OBF420" s="141"/>
      <c r="OBG420" s="141"/>
      <c r="OBH420" s="141"/>
      <c r="OBI420" s="141"/>
      <c r="OBJ420" s="141"/>
      <c r="OBK420" s="141"/>
      <c r="OBL420" s="141"/>
      <c r="OBM420" s="141"/>
      <c r="OBN420" s="141"/>
      <c r="OBO420" s="141"/>
      <c r="OBP420" s="141"/>
      <c r="OBQ420" s="141"/>
      <c r="OBR420" s="141"/>
      <c r="OBS420" s="141"/>
      <c r="OBT420" s="141"/>
      <c r="OBU420" s="141"/>
      <c r="OBV420" s="141"/>
      <c r="OBW420" s="141"/>
      <c r="OBX420" s="141"/>
      <c r="OBY420" s="141"/>
      <c r="OBZ420" s="141"/>
      <c r="OCA420" s="141"/>
      <c r="OCB420" s="141"/>
      <c r="OCC420" s="141"/>
      <c r="OCD420" s="141"/>
      <c r="OCE420" s="141"/>
      <c r="OCF420" s="141"/>
      <c r="OCG420" s="141"/>
      <c r="OCH420" s="141"/>
      <c r="OCI420" s="141"/>
      <c r="OCJ420" s="141"/>
      <c r="OCK420" s="141"/>
      <c r="OCL420" s="141"/>
      <c r="OCM420" s="141"/>
      <c r="OCN420" s="141"/>
      <c r="OCO420" s="141"/>
      <c r="OCP420" s="141"/>
      <c r="OCQ420" s="141"/>
      <c r="OCR420" s="141"/>
      <c r="OCS420" s="141"/>
      <c r="OCT420" s="141"/>
      <c r="OCU420" s="141"/>
      <c r="OCV420" s="141"/>
      <c r="OCW420" s="141"/>
      <c r="OCX420" s="141"/>
      <c r="OCY420" s="141"/>
      <c r="OCZ420" s="141"/>
      <c r="ODA420" s="141"/>
      <c r="ODB420" s="141"/>
      <c r="ODC420" s="141"/>
      <c r="ODD420" s="141"/>
      <c r="ODE420" s="141"/>
      <c r="ODF420" s="141"/>
      <c r="ODG420" s="141"/>
      <c r="ODH420" s="141"/>
      <c r="ODI420" s="141"/>
      <c r="ODJ420" s="141"/>
      <c r="ODK420" s="141"/>
      <c r="ODL420" s="141"/>
      <c r="ODM420" s="141"/>
      <c r="ODN420" s="141"/>
      <c r="ODO420" s="141"/>
      <c r="ODP420" s="141"/>
      <c r="ODQ420" s="141"/>
      <c r="ODR420" s="141"/>
      <c r="ODS420" s="141"/>
      <c r="ODT420" s="141"/>
      <c r="ODU420" s="141"/>
      <c r="ODV420" s="141"/>
      <c r="ODW420" s="141"/>
      <c r="ODX420" s="141"/>
      <c r="ODY420" s="141"/>
      <c r="ODZ420" s="141"/>
      <c r="OEA420" s="141"/>
      <c r="OEB420" s="141"/>
      <c r="OEC420" s="141"/>
      <c r="OED420" s="141"/>
      <c r="OEE420" s="141"/>
      <c r="OEF420" s="141"/>
      <c r="OEG420" s="141"/>
      <c r="OEH420" s="141"/>
      <c r="OEI420" s="141"/>
      <c r="OEJ420" s="141"/>
      <c r="OEK420" s="141"/>
      <c r="OEL420" s="141"/>
      <c r="OEM420" s="141"/>
      <c r="OEN420" s="141"/>
      <c r="OEO420" s="141"/>
      <c r="OEP420" s="141"/>
      <c r="OEQ420" s="141"/>
      <c r="OER420" s="141"/>
      <c r="OES420" s="141"/>
      <c r="OET420" s="141"/>
      <c r="OEU420" s="141"/>
      <c r="OEV420" s="141"/>
      <c r="OEW420" s="141"/>
      <c r="OEX420" s="141"/>
      <c r="OEY420" s="141"/>
      <c r="OEZ420" s="141"/>
      <c r="OFA420" s="141"/>
      <c r="OFB420" s="141"/>
      <c r="OFC420" s="141"/>
      <c r="OFD420" s="141"/>
      <c r="OFE420" s="141"/>
      <c r="OFF420" s="141"/>
      <c r="OFG420" s="141"/>
      <c r="OFH420" s="141"/>
      <c r="OFI420" s="141"/>
      <c r="OFJ420" s="141"/>
      <c r="OFK420" s="141"/>
      <c r="OFL420" s="141"/>
      <c r="OFM420" s="141"/>
      <c r="OFN420" s="141"/>
      <c r="OFO420" s="141"/>
      <c r="OFP420" s="141"/>
      <c r="OFQ420" s="141"/>
      <c r="OFR420" s="141"/>
      <c r="OFS420" s="141"/>
      <c r="OFT420" s="141"/>
      <c r="OFU420" s="141"/>
      <c r="OFV420" s="141"/>
      <c r="OFW420" s="141"/>
      <c r="OFX420" s="141"/>
      <c r="OFY420" s="141"/>
      <c r="OFZ420" s="141"/>
      <c r="OGA420" s="141"/>
      <c r="OGB420" s="141"/>
      <c r="OGC420" s="141"/>
      <c r="OGD420" s="141"/>
      <c r="OGE420" s="141"/>
      <c r="OGF420" s="141"/>
      <c r="OGG420" s="141"/>
      <c r="OGH420" s="141"/>
      <c r="OGI420" s="141"/>
      <c r="OGJ420" s="141"/>
      <c r="OGK420" s="141"/>
      <c r="OGL420" s="141"/>
      <c r="OGM420" s="141"/>
      <c r="OGN420" s="141"/>
      <c r="OGO420" s="141"/>
      <c r="OGP420" s="141"/>
      <c r="OGQ420" s="141"/>
      <c r="OGR420" s="141"/>
      <c r="OGS420" s="141"/>
      <c r="OGT420" s="141"/>
      <c r="OGU420" s="141"/>
      <c r="OGV420" s="141"/>
      <c r="OGW420" s="141"/>
      <c r="OGX420" s="141"/>
      <c r="OGY420" s="141"/>
      <c r="OGZ420" s="141"/>
      <c r="OHA420" s="141"/>
      <c r="OHB420" s="141"/>
      <c r="OHC420" s="141"/>
      <c r="OHD420" s="141"/>
      <c r="OHE420" s="141"/>
      <c r="OHF420" s="141"/>
      <c r="OHG420" s="141"/>
      <c r="OHH420" s="141"/>
      <c r="OHI420" s="141"/>
      <c r="OHJ420" s="141"/>
      <c r="OHK420" s="141"/>
      <c r="OHL420" s="141"/>
      <c r="OHM420" s="141"/>
      <c r="OHN420" s="141"/>
      <c r="OHO420" s="141"/>
      <c r="OHP420" s="141"/>
      <c r="OHQ420" s="141"/>
      <c r="OHR420" s="141"/>
      <c r="OHS420" s="141"/>
      <c r="OHT420" s="141"/>
      <c r="OHU420" s="141"/>
      <c r="OHV420" s="141"/>
      <c r="OHW420" s="141"/>
      <c r="OHX420" s="141"/>
      <c r="OHY420" s="141"/>
      <c r="OHZ420" s="141"/>
      <c r="OIA420" s="141"/>
      <c r="OIB420" s="141"/>
      <c r="OIC420" s="141"/>
      <c r="OID420" s="141"/>
      <c r="OIE420" s="141"/>
      <c r="OIF420" s="141"/>
      <c r="OIG420" s="141"/>
      <c r="OIH420" s="141"/>
      <c r="OII420" s="141"/>
      <c r="OIJ420" s="141"/>
      <c r="OIK420" s="141"/>
      <c r="OIL420" s="141"/>
      <c r="OIM420" s="141"/>
      <c r="OIN420" s="141"/>
      <c r="OIO420" s="141"/>
      <c r="OIP420" s="141"/>
      <c r="OIQ420" s="141"/>
      <c r="OIR420" s="141"/>
      <c r="OIS420" s="141"/>
      <c r="OIT420" s="141"/>
      <c r="OIU420" s="141"/>
      <c r="OIV420" s="141"/>
      <c r="OIW420" s="141"/>
      <c r="OIX420" s="141"/>
      <c r="OIY420" s="141"/>
      <c r="OIZ420" s="141"/>
      <c r="OJA420" s="141"/>
      <c r="OJB420" s="141"/>
      <c r="OJC420" s="141"/>
      <c r="OJD420" s="141"/>
      <c r="OJE420" s="141"/>
      <c r="OJF420" s="141"/>
      <c r="OJG420" s="141"/>
      <c r="OJH420" s="141"/>
      <c r="OJI420" s="141"/>
      <c r="OJJ420" s="141"/>
      <c r="OJK420" s="141"/>
      <c r="OJL420" s="141"/>
      <c r="OJM420" s="141"/>
      <c r="OJN420" s="141"/>
      <c r="OJO420" s="141"/>
      <c r="OJP420" s="141"/>
      <c r="OJQ420" s="141"/>
      <c r="OJR420" s="141"/>
      <c r="OJS420" s="141"/>
      <c r="OJT420" s="141"/>
      <c r="OJU420" s="141"/>
      <c r="OJV420" s="141"/>
      <c r="OJW420" s="141"/>
      <c r="OJX420" s="141"/>
      <c r="OJY420" s="141"/>
      <c r="OJZ420" s="141"/>
      <c r="OKA420" s="141"/>
      <c r="OKB420" s="141"/>
      <c r="OKC420" s="141"/>
      <c r="OKD420" s="141"/>
      <c r="OKE420" s="141"/>
      <c r="OKF420" s="141"/>
      <c r="OKG420" s="141"/>
      <c r="OKH420" s="141"/>
      <c r="OKI420" s="141"/>
      <c r="OKJ420" s="141"/>
      <c r="OKK420" s="141"/>
      <c r="OKL420" s="141"/>
      <c r="OKM420" s="141"/>
      <c r="OKN420" s="141"/>
      <c r="OKO420" s="141"/>
      <c r="OKP420" s="141"/>
      <c r="OKQ420" s="141"/>
      <c r="OKR420" s="141"/>
      <c r="OKS420" s="141"/>
      <c r="OKT420" s="141"/>
      <c r="OKU420" s="141"/>
      <c r="OKV420" s="141"/>
      <c r="OKW420" s="141"/>
      <c r="OKX420" s="141"/>
      <c r="OKY420" s="141"/>
      <c r="OKZ420" s="141"/>
      <c r="OLA420" s="141"/>
      <c r="OLB420" s="141"/>
      <c r="OLC420" s="141"/>
      <c r="OLD420" s="141"/>
      <c r="OLE420" s="141"/>
      <c r="OLF420" s="141"/>
      <c r="OLG420" s="141"/>
      <c r="OLH420" s="141"/>
      <c r="OLI420" s="141"/>
      <c r="OLJ420" s="141"/>
      <c r="OLK420" s="141"/>
      <c r="OLL420" s="141"/>
      <c r="OLM420" s="141"/>
      <c r="OLN420" s="141"/>
      <c r="OLO420" s="141"/>
      <c r="OLP420" s="141"/>
      <c r="OLQ420" s="141"/>
      <c r="OLR420" s="141"/>
      <c r="OLS420" s="141"/>
      <c r="OLT420" s="141"/>
      <c r="OLU420" s="141"/>
      <c r="OLV420" s="141"/>
      <c r="OLW420" s="141"/>
      <c r="OLX420" s="141"/>
      <c r="OLY420" s="141"/>
      <c r="OLZ420" s="141"/>
      <c r="OMA420" s="141"/>
      <c r="OMB420" s="141"/>
      <c r="OMC420" s="141"/>
      <c r="OMD420" s="141"/>
      <c r="OME420" s="141"/>
      <c r="OMF420" s="141"/>
      <c r="OMG420" s="141"/>
      <c r="OMH420" s="141"/>
      <c r="OMI420" s="141"/>
      <c r="OMJ420" s="141"/>
      <c r="OMK420" s="141"/>
      <c r="OML420" s="141"/>
      <c r="OMM420" s="141"/>
      <c r="OMN420" s="141"/>
      <c r="OMO420" s="141"/>
      <c r="OMP420" s="141"/>
      <c r="OMQ420" s="141"/>
      <c r="OMR420" s="141"/>
      <c r="OMS420" s="141"/>
      <c r="OMT420" s="141"/>
      <c r="OMU420" s="141"/>
      <c r="OMV420" s="141"/>
      <c r="OMW420" s="141"/>
      <c r="OMX420" s="141"/>
      <c r="OMY420" s="141"/>
      <c r="OMZ420" s="141"/>
      <c r="ONA420" s="141"/>
      <c r="ONB420" s="141"/>
      <c r="ONC420" s="141"/>
      <c r="OND420" s="141"/>
      <c r="ONE420" s="141"/>
      <c r="ONF420" s="141"/>
      <c r="ONG420" s="141"/>
      <c r="ONH420" s="141"/>
      <c r="ONI420" s="141"/>
      <c r="ONJ420" s="141"/>
      <c r="ONK420" s="141"/>
      <c r="ONL420" s="141"/>
      <c r="ONM420" s="141"/>
      <c r="ONN420" s="141"/>
      <c r="ONO420" s="141"/>
      <c r="ONP420" s="141"/>
      <c r="ONQ420" s="141"/>
      <c r="ONR420" s="141"/>
      <c r="ONS420" s="141"/>
      <c r="ONT420" s="141"/>
      <c r="ONU420" s="141"/>
      <c r="ONV420" s="141"/>
      <c r="ONW420" s="141"/>
      <c r="ONX420" s="141"/>
      <c r="ONY420" s="141"/>
      <c r="ONZ420" s="141"/>
      <c r="OOA420" s="141"/>
      <c r="OOB420" s="141"/>
      <c r="OOC420" s="141"/>
      <c r="OOD420" s="141"/>
      <c r="OOE420" s="141"/>
      <c r="OOF420" s="141"/>
      <c r="OOG420" s="141"/>
      <c r="OOH420" s="141"/>
      <c r="OOI420" s="141"/>
      <c r="OOJ420" s="141"/>
      <c r="OOK420" s="141"/>
      <c r="OOL420" s="141"/>
      <c r="OOM420" s="141"/>
      <c r="OON420" s="141"/>
      <c r="OOO420" s="141"/>
      <c r="OOP420" s="141"/>
      <c r="OOQ420" s="141"/>
      <c r="OOR420" s="141"/>
      <c r="OOS420" s="141"/>
      <c r="OOT420" s="141"/>
      <c r="OOU420" s="141"/>
      <c r="OOV420" s="141"/>
      <c r="OOW420" s="141"/>
      <c r="OOX420" s="141"/>
      <c r="OOY420" s="141"/>
      <c r="OOZ420" s="141"/>
      <c r="OPA420" s="141"/>
      <c r="OPB420" s="141"/>
      <c r="OPC420" s="141"/>
      <c r="OPD420" s="141"/>
      <c r="OPE420" s="141"/>
      <c r="OPF420" s="141"/>
      <c r="OPG420" s="141"/>
      <c r="OPH420" s="141"/>
      <c r="OPI420" s="141"/>
      <c r="OPJ420" s="141"/>
      <c r="OPK420" s="141"/>
      <c r="OPL420" s="141"/>
      <c r="OPM420" s="141"/>
      <c r="OPN420" s="141"/>
      <c r="OPO420" s="141"/>
      <c r="OPP420" s="141"/>
      <c r="OPQ420" s="141"/>
      <c r="OPR420" s="141"/>
      <c r="OPS420" s="141"/>
      <c r="OPT420" s="141"/>
      <c r="OPU420" s="141"/>
      <c r="OPV420" s="141"/>
      <c r="OPW420" s="141"/>
      <c r="OPX420" s="141"/>
      <c r="OPY420" s="141"/>
      <c r="OPZ420" s="141"/>
      <c r="OQA420" s="141"/>
      <c r="OQB420" s="141"/>
      <c r="OQC420" s="141"/>
      <c r="OQD420" s="141"/>
      <c r="OQE420" s="141"/>
      <c r="OQF420" s="141"/>
      <c r="OQG420" s="141"/>
      <c r="OQH420" s="141"/>
      <c r="OQI420" s="141"/>
      <c r="OQJ420" s="141"/>
      <c r="OQK420" s="141"/>
      <c r="OQL420" s="141"/>
      <c r="OQM420" s="141"/>
      <c r="OQN420" s="141"/>
      <c r="OQO420" s="141"/>
      <c r="OQP420" s="141"/>
      <c r="OQQ420" s="141"/>
      <c r="OQR420" s="141"/>
      <c r="OQS420" s="141"/>
      <c r="OQT420" s="141"/>
      <c r="OQU420" s="141"/>
      <c r="OQV420" s="141"/>
      <c r="OQW420" s="141"/>
      <c r="OQX420" s="141"/>
      <c r="OQY420" s="141"/>
      <c r="OQZ420" s="141"/>
      <c r="ORA420" s="141"/>
      <c r="ORB420" s="141"/>
      <c r="ORC420" s="141"/>
      <c r="ORD420" s="141"/>
      <c r="ORE420" s="141"/>
      <c r="ORF420" s="141"/>
      <c r="ORG420" s="141"/>
      <c r="ORH420" s="141"/>
      <c r="ORI420" s="141"/>
      <c r="ORJ420" s="141"/>
      <c r="ORK420" s="141"/>
      <c r="ORL420" s="141"/>
      <c r="ORM420" s="141"/>
      <c r="ORN420" s="141"/>
      <c r="ORO420" s="141"/>
      <c r="ORP420" s="141"/>
      <c r="ORQ420" s="141"/>
      <c r="ORR420" s="141"/>
      <c r="ORS420" s="141"/>
      <c r="ORT420" s="141"/>
      <c r="ORU420" s="141"/>
      <c r="ORV420" s="141"/>
      <c r="ORW420" s="141"/>
      <c r="ORX420" s="141"/>
      <c r="ORY420" s="141"/>
      <c r="ORZ420" s="141"/>
      <c r="OSA420" s="141"/>
      <c r="OSB420" s="141"/>
      <c r="OSC420" s="141"/>
      <c r="OSD420" s="141"/>
      <c r="OSE420" s="141"/>
      <c r="OSF420" s="141"/>
      <c r="OSG420" s="141"/>
      <c r="OSH420" s="141"/>
      <c r="OSI420" s="141"/>
      <c r="OSJ420" s="141"/>
      <c r="OSK420" s="141"/>
      <c r="OSL420" s="141"/>
      <c r="OSM420" s="141"/>
      <c r="OSN420" s="141"/>
      <c r="OSO420" s="141"/>
      <c r="OSP420" s="141"/>
      <c r="OSQ420" s="141"/>
      <c r="OSR420" s="141"/>
      <c r="OSS420" s="141"/>
      <c r="OST420" s="141"/>
      <c r="OSU420" s="141"/>
      <c r="OSV420" s="141"/>
      <c r="OSW420" s="141"/>
      <c r="OSX420" s="141"/>
      <c r="OSY420" s="141"/>
      <c r="OSZ420" s="141"/>
      <c r="OTA420" s="141"/>
      <c r="OTB420" s="141"/>
      <c r="OTC420" s="141"/>
      <c r="OTD420" s="141"/>
      <c r="OTE420" s="141"/>
      <c r="OTF420" s="141"/>
      <c r="OTG420" s="141"/>
      <c r="OTH420" s="141"/>
      <c r="OTI420" s="141"/>
      <c r="OTJ420" s="141"/>
      <c r="OTK420" s="141"/>
      <c r="OTL420" s="141"/>
      <c r="OTM420" s="141"/>
      <c r="OTN420" s="141"/>
      <c r="OTO420" s="141"/>
      <c r="OTP420" s="141"/>
      <c r="OTQ420" s="141"/>
      <c r="OTR420" s="141"/>
      <c r="OTS420" s="141"/>
      <c r="OTT420" s="141"/>
      <c r="OTU420" s="141"/>
      <c r="OTV420" s="141"/>
      <c r="OTW420" s="141"/>
      <c r="OTX420" s="141"/>
      <c r="OTY420" s="141"/>
      <c r="OTZ420" s="141"/>
      <c r="OUA420" s="141"/>
      <c r="OUB420" s="141"/>
      <c r="OUC420" s="141"/>
      <c r="OUD420" s="141"/>
      <c r="OUE420" s="141"/>
      <c r="OUF420" s="141"/>
      <c r="OUG420" s="141"/>
      <c r="OUH420" s="141"/>
      <c r="OUI420" s="141"/>
      <c r="OUJ420" s="141"/>
      <c r="OUK420" s="141"/>
      <c r="OUL420" s="141"/>
      <c r="OUM420" s="141"/>
      <c r="OUN420" s="141"/>
      <c r="OUO420" s="141"/>
      <c r="OUP420" s="141"/>
      <c r="OUQ420" s="141"/>
      <c r="OUR420" s="141"/>
      <c r="OUS420" s="141"/>
      <c r="OUT420" s="141"/>
      <c r="OUU420" s="141"/>
      <c r="OUV420" s="141"/>
      <c r="OUW420" s="141"/>
      <c r="OUX420" s="141"/>
      <c r="OUY420" s="141"/>
      <c r="OUZ420" s="141"/>
      <c r="OVA420" s="141"/>
      <c r="OVB420" s="141"/>
      <c r="OVC420" s="141"/>
      <c r="OVD420" s="141"/>
      <c r="OVE420" s="141"/>
      <c r="OVF420" s="141"/>
      <c r="OVG420" s="141"/>
      <c r="OVH420" s="141"/>
      <c r="OVI420" s="141"/>
      <c r="OVJ420" s="141"/>
      <c r="OVK420" s="141"/>
      <c r="OVL420" s="141"/>
      <c r="OVM420" s="141"/>
      <c r="OVN420" s="141"/>
      <c r="OVO420" s="141"/>
      <c r="OVP420" s="141"/>
      <c r="OVQ420" s="141"/>
      <c r="OVR420" s="141"/>
      <c r="OVS420" s="141"/>
      <c r="OVT420" s="141"/>
      <c r="OVU420" s="141"/>
      <c r="OVV420" s="141"/>
      <c r="OVW420" s="141"/>
      <c r="OVX420" s="141"/>
      <c r="OVY420" s="141"/>
      <c r="OVZ420" s="141"/>
      <c r="OWA420" s="141"/>
      <c r="OWB420" s="141"/>
      <c r="OWC420" s="141"/>
      <c r="OWD420" s="141"/>
      <c r="OWE420" s="141"/>
      <c r="OWF420" s="141"/>
      <c r="OWG420" s="141"/>
      <c r="OWH420" s="141"/>
      <c r="OWI420" s="141"/>
      <c r="OWJ420" s="141"/>
      <c r="OWK420" s="141"/>
      <c r="OWL420" s="141"/>
      <c r="OWM420" s="141"/>
      <c r="OWN420" s="141"/>
      <c r="OWO420" s="141"/>
      <c r="OWP420" s="141"/>
      <c r="OWQ420" s="141"/>
      <c r="OWR420" s="141"/>
      <c r="OWS420" s="141"/>
      <c r="OWT420" s="141"/>
      <c r="OWU420" s="141"/>
      <c r="OWV420" s="141"/>
      <c r="OWW420" s="141"/>
      <c r="OWX420" s="141"/>
      <c r="OWY420" s="141"/>
      <c r="OWZ420" s="141"/>
      <c r="OXA420" s="141"/>
      <c r="OXB420" s="141"/>
      <c r="OXC420" s="141"/>
      <c r="OXD420" s="141"/>
      <c r="OXE420" s="141"/>
      <c r="OXF420" s="141"/>
      <c r="OXG420" s="141"/>
      <c r="OXH420" s="141"/>
      <c r="OXI420" s="141"/>
      <c r="OXJ420" s="141"/>
      <c r="OXK420" s="141"/>
      <c r="OXL420" s="141"/>
      <c r="OXM420" s="141"/>
      <c r="OXN420" s="141"/>
      <c r="OXO420" s="141"/>
      <c r="OXP420" s="141"/>
      <c r="OXQ420" s="141"/>
      <c r="OXR420" s="141"/>
      <c r="OXS420" s="141"/>
      <c r="OXT420" s="141"/>
      <c r="OXU420" s="141"/>
      <c r="OXV420" s="141"/>
      <c r="OXW420" s="141"/>
      <c r="OXX420" s="141"/>
      <c r="OXY420" s="141"/>
      <c r="OXZ420" s="141"/>
      <c r="OYA420" s="141"/>
      <c r="OYB420" s="141"/>
      <c r="OYC420" s="141"/>
      <c r="OYD420" s="141"/>
      <c r="OYE420" s="141"/>
      <c r="OYF420" s="141"/>
      <c r="OYG420" s="141"/>
      <c r="OYH420" s="141"/>
      <c r="OYI420" s="141"/>
      <c r="OYJ420" s="141"/>
      <c r="OYK420" s="141"/>
      <c r="OYL420" s="141"/>
      <c r="OYM420" s="141"/>
      <c r="OYN420" s="141"/>
      <c r="OYO420" s="141"/>
      <c r="OYP420" s="141"/>
      <c r="OYQ420" s="141"/>
      <c r="OYR420" s="141"/>
      <c r="OYS420" s="141"/>
      <c r="OYT420" s="141"/>
      <c r="OYU420" s="141"/>
      <c r="OYV420" s="141"/>
      <c r="OYW420" s="141"/>
      <c r="OYX420" s="141"/>
      <c r="OYY420" s="141"/>
      <c r="OYZ420" s="141"/>
      <c r="OZA420" s="141"/>
      <c r="OZB420" s="141"/>
      <c r="OZC420" s="141"/>
      <c r="OZD420" s="141"/>
      <c r="OZE420" s="141"/>
      <c r="OZF420" s="141"/>
      <c r="OZG420" s="141"/>
      <c r="OZH420" s="141"/>
      <c r="OZI420" s="141"/>
      <c r="OZJ420" s="141"/>
      <c r="OZK420" s="141"/>
      <c r="OZL420" s="141"/>
      <c r="OZM420" s="141"/>
      <c r="OZN420" s="141"/>
      <c r="OZO420" s="141"/>
      <c r="OZP420" s="141"/>
      <c r="OZQ420" s="141"/>
      <c r="OZR420" s="141"/>
      <c r="OZS420" s="141"/>
      <c r="OZT420" s="141"/>
      <c r="OZU420" s="141"/>
      <c r="OZV420" s="141"/>
      <c r="OZW420" s="141"/>
      <c r="OZX420" s="141"/>
      <c r="OZY420" s="141"/>
      <c r="OZZ420" s="141"/>
      <c r="PAA420" s="141"/>
      <c r="PAB420" s="141"/>
      <c r="PAC420" s="141"/>
      <c r="PAD420" s="141"/>
      <c r="PAE420" s="141"/>
      <c r="PAF420" s="141"/>
      <c r="PAG420" s="141"/>
      <c r="PAH420" s="141"/>
      <c r="PAI420" s="141"/>
      <c r="PAJ420" s="141"/>
      <c r="PAK420" s="141"/>
      <c r="PAL420" s="141"/>
      <c r="PAM420" s="141"/>
      <c r="PAN420" s="141"/>
      <c r="PAO420" s="141"/>
      <c r="PAP420" s="141"/>
      <c r="PAQ420" s="141"/>
      <c r="PAR420" s="141"/>
      <c r="PAS420" s="141"/>
      <c r="PAT420" s="141"/>
      <c r="PAU420" s="141"/>
      <c r="PAV420" s="141"/>
      <c r="PAW420" s="141"/>
      <c r="PAX420" s="141"/>
      <c r="PAY420" s="141"/>
      <c r="PAZ420" s="141"/>
      <c r="PBA420" s="141"/>
      <c r="PBB420" s="141"/>
      <c r="PBC420" s="141"/>
      <c r="PBD420" s="141"/>
      <c r="PBE420" s="141"/>
      <c r="PBF420" s="141"/>
      <c r="PBG420" s="141"/>
      <c r="PBH420" s="141"/>
      <c r="PBI420" s="141"/>
      <c r="PBJ420" s="141"/>
      <c r="PBK420" s="141"/>
      <c r="PBL420" s="141"/>
      <c r="PBM420" s="141"/>
      <c r="PBN420" s="141"/>
      <c r="PBO420" s="141"/>
      <c r="PBP420" s="141"/>
      <c r="PBQ420" s="141"/>
      <c r="PBR420" s="141"/>
      <c r="PBS420" s="141"/>
      <c r="PBT420" s="141"/>
      <c r="PBU420" s="141"/>
      <c r="PBV420" s="141"/>
      <c r="PBW420" s="141"/>
      <c r="PBX420" s="141"/>
      <c r="PBY420" s="141"/>
      <c r="PBZ420" s="141"/>
      <c r="PCA420" s="141"/>
      <c r="PCB420" s="141"/>
      <c r="PCC420" s="141"/>
      <c r="PCD420" s="141"/>
      <c r="PCE420" s="141"/>
      <c r="PCF420" s="141"/>
      <c r="PCG420" s="141"/>
      <c r="PCH420" s="141"/>
      <c r="PCI420" s="141"/>
      <c r="PCJ420" s="141"/>
      <c r="PCK420" s="141"/>
      <c r="PCL420" s="141"/>
      <c r="PCM420" s="141"/>
      <c r="PCN420" s="141"/>
      <c r="PCO420" s="141"/>
      <c r="PCP420" s="141"/>
      <c r="PCQ420" s="141"/>
      <c r="PCR420" s="141"/>
      <c r="PCS420" s="141"/>
      <c r="PCT420" s="141"/>
      <c r="PCU420" s="141"/>
      <c r="PCV420" s="141"/>
      <c r="PCW420" s="141"/>
      <c r="PCX420" s="141"/>
      <c r="PCY420" s="141"/>
      <c r="PCZ420" s="141"/>
      <c r="PDA420" s="141"/>
      <c r="PDB420" s="141"/>
      <c r="PDC420" s="141"/>
      <c r="PDD420" s="141"/>
      <c r="PDE420" s="141"/>
      <c r="PDF420" s="141"/>
      <c r="PDG420" s="141"/>
      <c r="PDH420" s="141"/>
      <c r="PDI420" s="141"/>
      <c r="PDJ420" s="141"/>
      <c r="PDK420" s="141"/>
      <c r="PDL420" s="141"/>
      <c r="PDM420" s="141"/>
      <c r="PDN420" s="141"/>
      <c r="PDO420" s="141"/>
      <c r="PDP420" s="141"/>
      <c r="PDQ420" s="141"/>
      <c r="PDR420" s="141"/>
      <c r="PDS420" s="141"/>
      <c r="PDT420" s="141"/>
      <c r="PDU420" s="141"/>
      <c r="PDV420" s="141"/>
      <c r="PDW420" s="141"/>
      <c r="PDX420" s="141"/>
      <c r="PDY420" s="141"/>
      <c r="PDZ420" s="141"/>
      <c r="PEA420" s="141"/>
      <c r="PEB420" s="141"/>
      <c r="PEC420" s="141"/>
      <c r="PED420" s="141"/>
      <c r="PEE420" s="141"/>
      <c r="PEF420" s="141"/>
      <c r="PEG420" s="141"/>
      <c r="PEH420" s="141"/>
      <c r="PEI420" s="141"/>
      <c r="PEJ420" s="141"/>
      <c r="PEK420" s="141"/>
      <c r="PEL420" s="141"/>
      <c r="PEM420" s="141"/>
      <c r="PEN420" s="141"/>
      <c r="PEO420" s="141"/>
      <c r="PEP420" s="141"/>
      <c r="PEQ420" s="141"/>
      <c r="PER420" s="141"/>
      <c r="PES420" s="141"/>
      <c r="PET420" s="141"/>
      <c r="PEU420" s="141"/>
      <c r="PEV420" s="141"/>
      <c r="PEW420" s="141"/>
      <c r="PEX420" s="141"/>
      <c r="PEY420" s="141"/>
      <c r="PEZ420" s="141"/>
      <c r="PFA420" s="141"/>
      <c r="PFB420" s="141"/>
      <c r="PFC420" s="141"/>
      <c r="PFD420" s="141"/>
      <c r="PFE420" s="141"/>
      <c r="PFF420" s="141"/>
      <c r="PFG420" s="141"/>
      <c r="PFH420" s="141"/>
      <c r="PFI420" s="141"/>
      <c r="PFJ420" s="141"/>
      <c r="PFK420" s="141"/>
      <c r="PFL420" s="141"/>
      <c r="PFM420" s="141"/>
      <c r="PFN420" s="141"/>
      <c r="PFO420" s="141"/>
      <c r="PFP420" s="141"/>
      <c r="PFQ420" s="141"/>
      <c r="PFR420" s="141"/>
      <c r="PFS420" s="141"/>
      <c r="PFT420" s="141"/>
      <c r="PFU420" s="141"/>
      <c r="PFV420" s="141"/>
      <c r="PFW420" s="141"/>
      <c r="PFX420" s="141"/>
      <c r="PFY420" s="141"/>
      <c r="PFZ420" s="141"/>
      <c r="PGA420" s="141"/>
      <c r="PGB420" s="141"/>
      <c r="PGC420" s="141"/>
      <c r="PGD420" s="141"/>
      <c r="PGE420" s="141"/>
      <c r="PGF420" s="141"/>
      <c r="PGG420" s="141"/>
      <c r="PGH420" s="141"/>
      <c r="PGI420" s="141"/>
      <c r="PGJ420" s="141"/>
      <c r="PGK420" s="141"/>
      <c r="PGL420" s="141"/>
      <c r="PGM420" s="141"/>
      <c r="PGN420" s="141"/>
      <c r="PGO420" s="141"/>
      <c r="PGP420" s="141"/>
      <c r="PGQ420" s="141"/>
      <c r="PGR420" s="141"/>
      <c r="PGS420" s="141"/>
      <c r="PGT420" s="141"/>
      <c r="PGU420" s="141"/>
      <c r="PGV420" s="141"/>
      <c r="PGW420" s="141"/>
      <c r="PGX420" s="141"/>
      <c r="PGY420" s="141"/>
      <c r="PGZ420" s="141"/>
      <c r="PHA420" s="141"/>
      <c r="PHB420" s="141"/>
      <c r="PHC420" s="141"/>
      <c r="PHD420" s="141"/>
      <c r="PHE420" s="141"/>
      <c r="PHF420" s="141"/>
      <c r="PHG420" s="141"/>
      <c r="PHH420" s="141"/>
      <c r="PHI420" s="141"/>
      <c r="PHJ420" s="141"/>
      <c r="PHK420" s="141"/>
      <c r="PHL420" s="141"/>
      <c r="PHM420" s="141"/>
      <c r="PHN420" s="141"/>
      <c r="PHO420" s="141"/>
      <c r="PHP420" s="141"/>
      <c r="PHQ420" s="141"/>
      <c r="PHR420" s="141"/>
      <c r="PHS420" s="141"/>
      <c r="PHT420" s="141"/>
      <c r="PHU420" s="141"/>
      <c r="PHV420" s="141"/>
      <c r="PHW420" s="141"/>
      <c r="PHX420" s="141"/>
      <c r="PHY420" s="141"/>
      <c r="PHZ420" s="141"/>
      <c r="PIA420" s="141"/>
      <c r="PIB420" s="141"/>
      <c r="PIC420" s="141"/>
      <c r="PID420" s="141"/>
      <c r="PIE420" s="141"/>
      <c r="PIF420" s="141"/>
      <c r="PIG420" s="141"/>
      <c r="PIH420" s="141"/>
      <c r="PII420" s="141"/>
      <c r="PIJ420" s="141"/>
      <c r="PIK420" s="141"/>
      <c r="PIL420" s="141"/>
      <c r="PIM420" s="141"/>
      <c r="PIN420" s="141"/>
      <c r="PIO420" s="141"/>
      <c r="PIP420" s="141"/>
      <c r="PIQ420" s="141"/>
      <c r="PIR420" s="141"/>
      <c r="PIS420" s="141"/>
      <c r="PIT420" s="141"/>
      <c r="PIU420" s="141"/>
      <c r="PIV420" s="141"/>
      <c r="PIW420" s="141"/>
      <c r="PIX420" s="141"/>
      <c r="PIY420" s="141"/>
      <c r="PIZ420" s="141"/>
      <c r="PJA420" s="141"/>
      <c r="PJB420" s="141"/>
      <c r="PJC420" s="141"/>
      <c r="PJD420" s="141"/>
      <c r="PJE420" s="141"/>
      <c r="PJF420" s="141"/>
      <c r="PJG420" s="141"/>
      <c r="PJH420" s="141"/>
      <c r="PJI420" s="141"/>
      <c r="PJJ420" s="141"/>
      <c r="PJK420" s="141"/>
      <c r="PJL420" s="141"/>
      <c r="PJM420" s="141"/>
      <c r="PJN420" s="141"/>
      <c r="PJO420" s="141"/>
      <c r="PJP420" s="141"/>
      <c r="PJQ420" s="141"/>
      <c r="PJR420" s="141"/>
      <c r="PJS420" s="141"/>
      <c r="PJT420" s="141"/>
      <c r="PJU420" s="141"/>
      <c r="PJV420" s="141"/>
      <c r="PJW420" s="141"/>
      <c r="PJX420" s="141"/>
      <c r="PJY420" s="141"/>
      <c r="PJZ420" s="141"/>
      <c r="PKA420" s="141"/>
      <c r="PKB420" s="141"/>
      <c r="PKC420" s="141"/>
      <c r="PKD420" s="141"/>
      <c r="PKE420" s="141"/>
      <c r="PKF420" s="141"/>
      <c r="PKG420" s="141"/>
      <c r="PKH420" s="141"/>
      <c r="PKI420" s="141"/>
      <c r="PKJ420" s="141"/>
      <c r="PKK420" s="141"/>
      <c r="PKL420" s="141"/>
      <c r="PKM420" s="141"/>
      <c r="PKN420" s="141"/>
      <c r="PKO420" s="141"/>
      <c r="PKP420" s="141"/>
      <c r="PKQ420" s="141"/>
      <c r="PKR420" s="141"/>
      <c r="PKS420" s="141"/>
      <c r="PKT420" s="141"/>
      <c r="PKU420" s="141"/>
      <c r="PKV420" s="141"/>
      <c r="PKW420" s="141"/>
      <c r="PKX420" s="141"/>
      <c r="PKY420" s="141"/>
      <c r="PKZ420" s="141"/>
      <c r="PLA420" s="141"/>
      <c r="PLB420" s="141"/>
      <c r="PLC420" s="141"/>
      <c r="PLD420" s="141"/>
      <c r="PLE420" s="141"/>
      <c r="PLF420" s="141"/>
      <c r="PLG420" s="141"/>
      <c r="PLH420" s="141"/>
      <c r="PLI420" s="141"/>
      <c r="PLJ420" s="141"/>
      <c r="PLK420" s="141"/>
      <c r="PLL420" s="141"/>
      <c r="PLM420" s="141"/>
      <c r="PLN420" s="141"/>
      <c r="PLO420" s="141"/>
      <c r="PLP420" s="141"/>
      <c r="PLQ420" s="141"/>
      <c r="PLR420" s="141"/>
      <c r="PLS420" s="141"/>
      <c r="PLT420" s="141"/>
      <c r="PLU420" s="141"/>
      <c r="PLV420" s="141"/>
      <c r="PLW420" s="141"/>
      <c r="PLX420" s="141"/>
      <c r="PLY420" s="141"/>
      <c r="PLZ420" s="141"/>
      <c r="PMA420" s="141"/>
      <c r="PMB420" s="141"/>
      <c r="PMC420" s="141"/>
      <c r="PMD420" s="141"/>
      <c r="PME420" s="141"/>
      <c r="PMF420" s="141"/>
      <c r="PMG420" s="141"/>
      <c r="PMH420" s="141"/>
      <c r="PMI420" s="141"/>
      <c r="PMJ420" s="141"/>
      <c r="PMK420" s="141"/>
      <c r="PML420" s="141"/>
      <c r="PMM420" s="141"/>
      <c r="PMN420" s="141"/>
      <c r="PMO420" s="141"/>
      <c r="PMP420" s="141"/>
      <c r="PMQ420" s="141"/>
      <c r="PMR420" s="141"/>
      <c r="PMS420" s="141"/>
      <c r="PMT420" s="141"/>
      <c r="PMU420" s="141"/>
      <c r="PMV420" s="141"/>
      <c r="PMW420" s="141"/>
      <c r="PMX420" s="141"/>
      <c r="PMY420" s="141"/>
      <c r="PMZ420" s="141"/>
      <c r="PNA420" s="141"/>
      <c r="PNB420" s="141"/>
      <c r="PNC420" s="141"/>
      <c r="PND420" s="141"/>
      <c r="PNE420" s="141"/>
      <c r="PNF420" s="141"/>
      <c r="PNG420" s="141"/>
      <c r="PNH420" s="141"/>
      <c r="PNI420" s="141"/>
      <c r="PNJ420" s="141"/>
      <c r="PNK420" s="141"/>
      <c r="PNL420" s="141"/>
      <c r="PNM420" s="141"/>
      <c r="PNN420" s="141"/>
      <c r="PNO420" s="141"/>
      <c r="PNP420" s="141"/>
      <c r="PNQ420" s="141"/>
      <c r="PNR420" s="141"/>
      <c r="PNS420" s="141"/>
      <c r="PNT420" s="141"/>
      <c r="PNU420" s="141"/>
      <c r="PNV420" s="141"/>
      <c r="PNW420" s="141"/>
      <c r="PNX420" s="141"/>
      <c r="PNY420" s="141"/>
      <c r="PNZ420" s="141"/>
      <c r="POA420" s="141"/>
      <c r="POB420" s="141"/>
      <c r="POC420" s="141"/>
      <c r="POD420" s="141"/>
      <c r="POE420" s="141"/>
      <c r="POF420" s="141"/>
      <c r="POG420" s="141"/>
      <c r="POH420" s="141"/>
      <c r="POI420" s="141"/>
      <c r="POJ420" s="141"/>
      <c r="POK420" s="141"/>
      <c r="POL420" s="141"/>
      <c r="POM420" s="141"/>
      <c r="PON420" s="141"/>
      <c r="POO420" s="141"/>
      <c r="POP420" s="141"/>
      <c r="POQ420" s="141"/>
      <c r="POR420" s="141"/>
      <c r="POS420" s="141"/>
      <c r="POT420" s="141"/>
      <c r="POU420" s="141"/>
      <c r="POV420" s="141"/>
      <c r="POW420" s="141"/>
      <c r="POX420" s="141"/>
      <c r="POY420" s="141"/>
      <c r="POZ420" s="141"/>
      <c r="PPA420" s="141"/>
      <c r="PPB420" s="141"/>
      <c r="PPC420" s="141"/>
      <c r="PPD420" s="141"/>
      <c r="PPE420" s="141"/>
      <c r="PPF420" s="141"/>
      <c r="PPG420" s="141"/>
      <c r="PPH420" s="141"/>
      <c r="PPI420" s="141"/>
      <c r="PPJ420" s="141"/>
      <c r="PPK420" s="141"/>
      <c r="PPL420" s="141"/>
      <c r="PPM420" s="141"/>
      <c r="PPN420" s="141"/>
      <c r="PPO420" s="141"/>
      <c r="PPP420" s="141"/>
      <c r="PPQ420" s="141"/>
      <c r="PPR420" s="141"/>
      <c r="PPS420" s="141"/>
      <c r="PPT420" s="141"/>
      <c r="PPU420" s="141"/>
      <c r="PPV420" s="141"/>
      <c r="PPW420" s="141"/>
      <c r="PPX420" s="141"/>
      <c r="PPY420" s="141"/>
      <c r="PPZ420" s="141"/>
      <c r="PQA420" s="141"/>
      <c r="PQB420" s="141"/>
      <c r="PQC420" s="141"/>
      <c r="PQD420" s="141"/>
      <c r="PQE420" s="141"/>
      <c r="PQF420" s="141"/>
      <c r="PQG420" s="141"/>
      <c r="PQH420" s="141"/>
      <c r="PQI420" s="141"/>
      <c r="PQJ420" s="141"/>
      <c r="PQK420" s="141"/>
      <c r="PQL420" s="141"/>
      <c r="PQM420" s="141"/>
      <c r="PQN420" s="141"/>
      <c r="PQO420" s="141"/>
      <c r="PQP420" s="141"/>
      <c r="PQQ420" s="141"/>
      <c r="PQR420" s="141"/>
      <c r="PQS420" s="141"/>
      <c r="PQT420" s="141"/>
      <c r="PQU420" s="141"/>
      <c r="PQV420" s="141"/>
      <c r="PQW420" s="141"/>
      <c r="PQX420" s="141"/>
      <c r="PQY420" s="141"/>
      <c r="PQZ420" s="141"/>
      <c r="PRA420" s="141"/>
      <c r="PRB420" s="141"/>
      <c r="PRC420" s="141"/>
      <c r="PRD420" s="141"/>
      <c r="PRE420" s="141"/>
      <c r="PRF420" s="141"/>
      <c r="PRG420" s="141"/>
      <c r="PRH420" s="141"/>
      <c r="PRI420" s="141"/>
      <c r="PRJ420" s="141"/>
      <c r="PRK420" s="141"/>
      <c r="PRL420" s="141"/>
      <c r="PRM420" s="141"/>
      <c r="PRN420" s="141"/>
      <c r="PRO420" s="141"/>
      <c r="PRP420" s="141"/>
      <c r="PRQ420" s="141"/>
      <c r="PRR420" s="141"/>
      <c r="PRS420" s="141"/>
      <c r="PRT420" s="141"/>
      <c r="PRU420" s="141"/>
      <c r="PRV420" s="141"/>
      <c r="PRW420" s="141"/>
      <c r="PRX420" s="141"/>
      <c r="PRY420" s="141"/>
      <c r="PRZ420" s="141"/>
      <c r="PSA420" s="141"/>
      <c r="PSB420" s="141"/>
      <c r="PSC420" s="141"/>
      <c r="PSD420" s="141"/>
      <c r="PSE420" s="141"/>
      <c r="PSF420" s="141"/>
      <c r="PSG420" s="141"/>
      <c r="PSH420" s="141"/>
      <c r="PSI420" s="141"/>
      <c r="PSJ420" s="141"/>
      <c r="PSK420" s="141"/>
      <c r="PSL420" s="141"/>
      <c r="PSM420" s="141"/>
      <c r="PSN420" s="141"/>
      <c r="PSO420" s="141"/>
      <c r="PSP420" s="141"/>
      <c r="PSQ420" s="141"/>
      <c r="PSR420" s="141"/>
      <c r="PSS420" s="141"/>
      <c r="PST420" s="141"/>
      <c r="PSU420" s="141"/>
      <c r="PSV420" s="141"/>
      <c r="PSW420" s="141"/>
      <c r="PSX420" s="141"/>
      <c r="PSY420" s="141"/>
      <c r="PSZ420" s="141"/>
      <c r="PTA420" s="141"/>
      <c r="PTB420" s="141"/>
      <c r="PTC420" s="141"/>
      <c r="PTD420" s="141"/>
      <c r="PTE420" s="141"/>
      <c r="PTF420" s="141"/>
      <c r="PTG420" s="141"/>
      <c r="PTH420" s="141"/>
      <c r="PTI420" s="141"/>
      <c r="PTJ420" s="141"/>
      <c r="PTK420" s="141"/>
      <c r="PTL420" s="141"/>
      <c r="PTM420" s="141"/>
      <c r="PTN420" s="141"/>
      <c r="PTO420" s="141"/>
      <c r="PTP420" s="141"/>
      <c r="PTQ420" s="141"/>
      <c r="PTR420" s="141"/>
      <c r="PTS420" s="141"/>
      <c r="PTT420" s="141"/>
      <c r="PTU420" s="141"/>
      <c r="PTV420" s="141"/>
      <c r="PTW420" s="141"/>
      <c r="PTX420" s="141"/>
      <c r="PTY420" s="141"/>
      <c r="PTZ420" s="141"/>
      <c r="PUA420" s="141"/>
      <c r="PUB420" s="141"/>
      <c r="PUC420" s="141"/>
      <c r="PUD420" s="141"/>
      <c r="PUE420" s="141"/>
      <c r="PUF420" s="141"/>
      <c r="PUG420" s="141"/>
      <c r="PUH420" s="141"/>
      <c r="PUI420" s="141"/>
      <c r="PUJ420" s="141"/>
      <c r="PUK420" s="141"/>
      <c r="PUL420" s="141"/>
      <c r="PUM420" s="141"/>
      <c r="PUN420" s="141"/>
      <c r="PUO420" s="141"/>
      <c r="PUP420" s="141"/>
      <c r="PUQ420" s="141"/>
      <c r="PUR420" s="141"/>
      <c r="PUS420" s="141"/>
      <c r="PUT420" s="141"/>
      <c r="PUU420" s="141"/>
      <c r="PUV420" s="141"/>
      <c r="PUW420" s="141"/>
      <c r="PUX420" s="141"/>
      <c r="PUY420" s="141"/>
      <c r="PUZ420" s="141"/>
      <c r="PVA420" s="141"/>
      <c r="PVB420" s="141"/>
      <c r="PVC420" s="141"/>
      <c r="PVD420" s="141"/>
      <c r="PVE420" s="141"/>
      <c r="PVF420" s="141"/>
      <c r="PVG420" s="141"/>
      <c r="PVH420" s="141"/>
      <c r="PVI420" s="141"/>
      <c r="PVJ420" s="141"/>
      <c r="PVK420" s="141"/>
      <c r="PVL420" s="141"/>
      <c r="PVM420" s="141"/>
      <c r="PVN420" s="141"/>
      <c r="PVO420" s="141"/>
      <c r="PVP420" s="141"/>
      <c r="PVQ420" s="141"/>
      <c r="PVR420" s="141"/>
      <c r="PVS420" s="141"/>
      <c r="PVT420" s="141"/>
      <c r="PVU420" s="141"/>
      <c r="PVV420" s="141"/>
      <c r="PVW420" s="141"/>
      <c r="PVX420" s="141"/>
      <c r="PVY420" s="141"/>
      <c r="PVZ420" s="141"/>
      <c r="PWA420" s="141"/>
      <c r="PWB420" s="141"/>
      <c r="PWC420" s="141"/>
      <c r="PWD420" s="141"/>
      <c r="PWE420" s="141"/>
      <c r="PWF420" s="141"/>
      <c r="PWG420" s="141"/>
      <c r="PWH420" s="141"/>
      <c r="PWI420" s="141"/>
      <c r="PWJ420" s="141"/>
      <c r="PWK420" s="141"/>
      <c r="PWL420" s="141"/>
      <c r="PWM420" s="141"/>
      <c r="PWN420" s="141"/>
      <c r="PWO420" s="141"/>
      <c r="PWP420" s="141"/>
      <c r="PWQ420" s="141"/>
      <c r="PWR420" s="141"/>
      <c r="PWS420" s="141"/>
      <c r="PWT420" s="141"/>
      <c r="PWU420" s="141"/>
      <c r="PWV420" s="141"/>
      <c r="PWW420" s="141"/>
      <c r="PWX420" s="141"/>
      <c r="PWY420" s="141"/>
      <c r="PWZ420" s="141"/>
      <c r="PXA420" s="141"/>
      <c r="PXB420" s="141"/>
      <c r="PXC420" s="141"/>
      <c r="PXD420" s="141"/>
      <c r="PXE420" s="141"/>
      <c r="PXF420" s="141"/>
      <c r="PXG420" s="141"/>
      <c r="PXH420" s="141"/>
      <c r="PXI420" s="141"/>
      <c r="PXJ420" s="141"/>
      <c r="PXK420" s="141"/>
      <c r="PXL420" s="141"/>
      <c r="PXM420" s="141"/>
      <c r="PXN420" s="141"/>
      <c r="PXO420" s="141"/>
      <c r="PXP420" s="141"/>
      <c r="PXQ420" s="141"/>
      <c r="PXR420" s="141"/>
      <c r="PXS420" s="141"/>
      <c r="PXT420" s="141"/>
      <c r="PXU420" s="141"/>
      <c r="PXV420" s="141"/>
      <c r="PXW420" s="141"/>
      <c r="PXX420" s="141"/>
      <c r="PXY420" s="141"/>
      <c r="PXZ420" s="141"/>
      <c r="PYA420" s="141"/>
      <c r="PYB420" s="141"/>
      <c r="PYC420" s="141"/>
      <c r="PYD420" s="141"/>
      <c r="PYE420" s="141"/>
      <c r="PYF420" s="141"/>
      <c r="PYG420" s="141"/>
      <c r="PYH420" s="141"/>
      <c r="PYI420" s="141"/>
      <c r="PYJ420" s="141"/>
      <c r="PYK420" s="141"/>
      <c r="PYL420" s="141"/>
      <c r="PYM420" s="141"/>
      <c r="PYN420" s="141"/>
      <c r="PYO420" s="141"/>
      <c r="PYP420" s="141"/>
      <c r="PYQ420" s="141"/>
      <c r="PYR420" s="141"/>
      <c r="PYS420" s="141"/>
      <c r="PYT420" s="141"/>
      <c r="PYU420" s="141"/>
      <c r="PYV420" s="141"/>
      <c r="PYW420" s="141"/>
      <c r="PYX420" s="141"/>
      <c r="PYY420" s="141"/>
      <c r="PYZ420" s="141"/>
      <c r="PZA420" s="141"/>
      <c r="PZB420" s="141"/>
      <c r="PZC420" s="141"/>
      <c r="PZD420" s="141"/>
      <c r="PZE420" s="141"/>
      <c r="PZF420" s="141"/>
      <c r="PZG420" s="141"/>
      <c r="PZH420" s="141"/>
      <c r="PZI420" s="141"/>
      <c r="PZJ420" s="141"/>
      <c r="PZK420" s="141"/>
      <c r="PZL420" s="141"/>
      <c r="PZM420" s="141"/>
      <c r="PZN420" s="141"/>
      <c r="PZO420" s="141"/>
      <c r="PZP420" s="141"/>
      <c r="PZQ420" s="141"/>
      <c r="PZR420" s="141"/>
      <c r="PZS420" s="141"/>
      <c r="PZT420" s="141"/>
      <c r="PZU420" s="141"/>
      <c r="PZV420" s="141"/>
      <c r="PZW420" s="141"/>
      <c r="PZX420" s="141"/>
      <c r="PZY420" s="141"/>
      <c r="PZZ420" s="141"/>
      <c r="QAA420" s="141"/>
      <c r="QAB420" s="141"/>
      <c r="QAC420" s="141"/>
      <c r="QAD420" s="141"/>
      <c r="QAE420" s="141"/>
      <c r="QAF420" s="141"/>
      <c r="QAG420" s="141"/>
      <c r="QAH420" s="141"/>
      <c r="QAI420" s="141"/>
      <c r="QAJ420" s="141"/>
      <c r="QAK420" s="141"/>
      <c r="QAL420" s="141"/>
      <c r="QAM420" s="141"/>
      <c r="QAN420" s="141"/>
      <c r="QAO420" s="141"/>
      <c r="QAP420" s="141"/>
      <c r="QAQ420" s="141"/>
      <c r="QAR420" s="141"/>
      <c r="QAS420" s="141"/>
      <c r="QAT420" s="141"/>
      <c r="QAU420" s="141"/>
      <c r="QAV420" s="141"/>
      <c r="QAW420" s="141"/>
      <c r="QAX420" s="141"/>
      <c r="QAY420" s="141"/>
      <c r="QAZ420" s="141"/>
      <c r="QBA420" s="141"/>
      <c r="QBB420" s="141"/>
      <c r="QBC420" s="141"/>
      <c r="QBD420" s="141"/>
      <c r="QBE420" s="141"/>
      <c r="QBF420" s="141"/>
      <c r="QBG420" s="141"/>
      <c r="QBH420" s="141"/>
      <c r="QBI420" s="141"/>
      <c r="QBJ420" s="141"/>
      <c r="QBK420" s="141"/>
      <c r="QBL420" s="141"/>
      <c r="QBM420" s="141"/>
      <c r="QBN420" s="141"/>
      <c r="QBO420" s="141"/>
      <c r="QBP420" s="141"/>
      <c r="QBQ420" s="141"/>
      <c r="QBR420" s="141"/>
      <c r="QBS420" s="141"/>
      <c r="QBT420" s="141"/>
      <c r="QBU420" s="141"/>
      <c r="QBV420" s="141"/>
      <c r="QBW420" s="141"/>
      <c r="QBX420" s="141"/>
      <c r="QBY420" s="141"/>
      <c r="QBZ420" s="141"/>
      <c r="QCA420" s="141"/>
      <c r="QCB420" s="141"/>
      <c r="QCC420" s="141"/>
      <c r="QCD420" s="141"/>
      <c r="QCE420" s="141"/>
      <c r="QCF420" s="141"/>
      <c r="QCG420" s="141"/>
      <c r="QCH420" s="141"/>
      <c r="QCI420" s="141"/>
      <c r="QCJ420" s="141"/>
      <c r="QCK420" s="141"/>
      <c r="QCL420" s="141"/>
      <c r="QCM420" s="141"/>
      <c r="QCN420" s="141"/>
      <c r="QCO420" s="141"/>
      <c r="QCP420" s="141"/>
      <c r="QCQ420" s="141"/>
      <c r="QCR420" s="141"/>
      <c r="QCS420" s="141"/>
      <c r="QCT420" s="141"/>
      <c r="QCU420" s="141"/>
      <c r="QCV420" s="141"/>
      <c r="QCW420" s="141"/>
      <c r="QCX420" s="141"/>
      <c r="QCY420" s="141"/>
      <c r="QCZ420" s="141"/>
      <c r="QDA420" s="141"/>
      <c r="QDB420" s="141"/>
      <c r="QDC420" s="141"/>
      <c r="QDD420" s="141"/>
      <c r="QDE420" s="141"/>
      <c r="QDF420" s="141"/>
      <c r="QDG420" s="141"/>
      <c r="QDH420" s="141"/>
      <c r="QDI420" s="141"/>
      <c r="QDJ420" s="141"/>
      <c r="QDK420" s="141"/>
      <c r="QDL420" s="141"/>
      <c r="QDM420" s="141"/>
      <c r="QDN420" s="141"/>
      <c r="QDO420" s="141"/>
      <c r="QDP420" s="141"/>
      <c r="QDQ420" s="141"/>
      <c r="QDR420" s="141"/>
      <c r="QDS420" s="141"/>
      <c r="QDT420" s="141"/>
      <c r="QDU420" s="141"/>
      <c r="QDV420" s="141"/>
      <c r="QDW420" s="141"/>
      <c r="QDX420" s="141"/>
      <c r="QDY420" s="141"/>
      <c r="QDZ420" s="141"/>
      <c r="QEA420" s="141"/>
      <c r="QEB420" s="141"/>
      <c r="QEC420" s="141"/>
      <c r="QED420" s="141"/>
      <c r="QEE420" s="141"/>
      <c r="QEF420" s="141"/>
      <c r="QEG420" s="141"/>
      <c r="QEH420" s="141"/>
      <c r="QEI420" s="141"/>
      <c r="QEJ420" s="141"/>
      <c r="QEK420" s="141"/>
      <c r="QEL420" s="141"/>
      <c r="QEM420" s="141"/>
      <c r="QEN420" s="141"/>
      <c r="QEO420" s="141"/>
      <c r="QEP420" s="141"/>
      <c r="QEQ420" s="141"/>
      <c r="QER420" s="141"/>
      <c r="QES420" s="141"/>
      <c r="QET420" s="141"/>
      <c r="QEU420" s="141"/>
      <c r="QEV420" s="141"/>
      <c r="QEW420" s="141"/>
      <c r="QEX420" s="141"/>
      <c r="QEY420" s="141"/>
      <c r="QEZ420" s="141"/>
      <c r="QFA420" s="141"/>
      <c r="QFB420" s="141"/>
      <c r="QFC420" s="141"/>
      <c r="QFD420" s="141"/>
      <c r="QFE420" s="141"/>
      <c r="QFF420" s="141"/>
      <c r="QFG420" s="141"/>
      <c r="QFH420" s="141"/>
      <c r="QFI420" s="141"/>
      <c r="QFJ420" s="141"/>
      <c r="QFK420" s="141"/>
      <c r="QFL420" s="141"/>
      <c r="QFM420" s="141"/>
      <c r="QFN420" s="141"/>
      <c r="QFO420" s="141"/>
      <c r="QFP420" s="141"/>
      <c r="QFQ420" s="141"/>
      <c r="QFR420" s="141"/>
      <c r="QFS420" s="141"/>
      <c r="QFT420" s="141"/>
      <c r="QFU420" s="141"/>
      <c r="QFV420" s="141"/>
      <c r="QFW420" s="141"/>
      <c r="QFX420" s="141"/>
      <c r="QFY420" s="141"/>
      <c r="QFZ420" s="141"/>
      <c r="QGA420" s="141"/>
      <c r="QGB420" s="141"/>
      <c r="QGC420" s="141"/>
      <c r="QGD420" s="141"/>
      <c r="QGE420" s="141"/>
      <c r="QGF420" s="141"/>
      <c r="QGG420" s="141"/>
      <c r="QGH420" s="141"/>
      <c r="QGI420" s="141"/>
      <c r="QGJ420" s="141"/>
      <c r="QGK420" s="141"/>
      <c r="QGL420" s="141"/>
      <c r="QGM420" s="141"/>
      <c r="QGN420" s="141"/>
      <c r="QGO420" s="141"/>
      <c r="QGP420" s="141"/>
      <c r="QGQ420" s="141"/>
      <c r="QGR420" s="141"/>
      <c r="QGS420" s="141"/>
      <c r="QGT420" s="141"/>
      <c r="QGU420" s="141"/>
      <c r="QGV420" s="141"/>
      <c r="QGW420" s="141"/>
      <c r="QGX420" s="141"/>
      <c r="QGY420" s="141"/>
      <c r="QGZ420" s="141"/>
      <c r="QHA420" s="141"/>
      <c r="QHB420" s="141"/>
      <c r="QHC420" s="141"/>
      <c r="QHD420" s="141"/>
      <c r="QHE420" s="141"/>
      <c r="QHF420" s="141"/>
      <c r="QHG420" s="141"/>
      <c r="QHH420" s="141"/>
      <c r="QHI420" s="141"/>
      <c r="QHJ420" s="141"/>
      <c r="QHK420" s="141"/>
      <c r="QHL420" s="141"/>
      <c r="QHM420" s="141"/>
      <c r="QHN420" s="141"/>
      <c r="QHO420" s="141"/>
      <c r="QHP420" s="141"/>
      <c r="QHQ420" s="141"/>
      <c r="QHR420" s="141"/>
      <c r="QHS420" s="141"/>
      <c r="QHT420" s="141"/>
      <c r="QHU420" s="141"/>
      <c r="QHV420" s="141"/>
      <c r="QHW420" s="141"/>
      <c r="QHX420" s="141"/>
      <c r="QHY420" s="141"/>
      <c r="QHZ420" s="141"/>
      <c r="QIA420" s="141"/>
      <c r="QIB420" s="141"/>
      <c r="QIC420" s="141"/>
      <c r="QID420" s="141"/>
      <c r="QIE420" s="141"/>
      <c r="QIF420" s="141"/>
      <c r="QIG420" s="141"/>
      <c r="QIH420" s="141"/>
      <c r="QII420" s="141"/>
      <c r="QIJ420" s="141"/>
      <c r="QIK420" s="141"/>
      <c r="QIL420" s="141"/>
      <c r="QIM420" s="141"/>
      <c r="QIN420" s="141"/>
      <c r="QIO420" s="141"/>
      <c r="QIP420" s="141"/>
      <c r="QIQ420" s="141"/>
      <c r="QIR420" s="141"/>
      <c r="QIS420" s="141"/>
      <c r="QIT420" s="141"/>
      <c r="QIU420" s="141"/>
      <c r="QIV420" s="141"/>
      <c r="QIW420" s="141"/>
      <c r="QIX420" s="141"/>
      <c r="QIY420" s="141"/>
      <c r="QIZ420" s="141"/>
      <c r="QJA420" s="141"/>
      <c r="QJB420" s="141"/>
      <c r="QJC420" s="141"/>
      <c r="QJD420" s="141"/>
      <c r="QJE420" s="141"/>
      <c r="QJF420" s="141"/>
      <c r="QJG420" s="141"/>
      <c r="QJH420" s="141"/>
      <c r="QJI420" s="141"/>
      <c r="QJJ420" s="141"/>
      <c r="QJK420" s="141"/>
      <c r="QJL420" s="141"/>
      <c r="QJM420" s="141"/>
      <c r="QJN420" s="141"/>
      <c r="QJO420" s="141"/>
      <c r="QJP420" s="141"/>
      <c r="QJQ420" s="141"/>
      <c r="QJR420" s="141"/>
      <c r="QJS420" s="141"/>
      <c r="QJT420" s="141"/>
      <c r="QJU420" s="141"/>
      <c r="QJV420" s="141"/>
      <c r="QJW420" s="141"/>
      <c r="QJX420" s="141"/>
      <c r="QJY420" s="141"/>
      <c r="QJZ420" s="141"/>
      <c r="QKA420" s="141"/>
      <c r="QKB420" s="141"/>
      <c r="QKC420" s="141"/>
      <c r="QKD420" s="141"/>
      <c r="QKE420" s="141"/>
      <c r="QKF420" s="141"/>
      <c r="QKG420" s="141"/>
      <c r="QKH420" s="141"/>
      <c r="QKI420" s="141"/>
      <c r="QKJ420" s="141"/>
      <c r="QKK420" s="141"/>
      <c r="QKL420" s="141"/>
      <c r="QKM420" s="141"/>
      <c r="QKN420" s="141"/>
      <c r="QKO420" s="141"/>
      <c r="QKP420" s="141"/>
      <c r="QKQ420" s="141"/>
      <c r="QKR420" s="141"/>
      <c r="QKS420" s="141"/>
      <c r="QKT420" s="141"/>
      <c r="QKU420" s="141"/>
      <c r="QKV420" s="141"/>
      <c r="QKW420" s="141"/>
      <c r="QKX420" s="141"/>
      <c r="QKY420" s="141"/>
      <c r="QKZ420" s="141"/>
      <c r="QLA420" s="141"/>
      <c r="QLB420" s="141"/>
      <c r="QLC420" s="141"/>
      <c r="QLD420" s="141"/>
      <c r="QLE420" s="141"/>
      <c r="QLF420" s="141"/>
      <c r="QLG420" s="141"/>
      <c r="QLH420" s="141"/>
      <c r="QLI420" s="141"/>
      <c r="QLJ420" s="141"/>
      <c r="QLK420" s="141"/>
      <c r="QLL420" s="141"/>
      <c r="QLM420" s="141"/>
      <c r="QLN420" s="141"/>
      <c r="QLO420" s="141"/>
      <c r="QLP420" s="141"/>
      <c r="QLQ420" s="141"/>
      <c r="QLR420" s="141"/>
      <c r="QLS420" s="141"/>
      <c r="QLT420" s="141"/>
      <c r="QLU420" s="141"/>
      <c r="QLV420" s="141"/>
      <c r="QLW420" s="141"/>
      <c r="QLX420" s="141"/>
      <c r="QLY420" s="141"/>
      <c r="QLZ420" s="141"/>
      <c r="QMA420" s="141"/>
      <c r="QMB420" s="141"/>
      <c r="QMC420" s="141"/>
      <c r="QMD420" s="141"/>
      <c r="QME420" s="141"/>
      <c r="QMF420" s="141"/>
      <c r="QMG420" s="141"/>
      <c r="QMH420" s="141"/>
      <c r="QMI420" s="141"/>
      <c r="QMJ420" s="141"/>
      <c r="QMK420" s="141"/>
      <c r="QML420" s="141"/>
      <c r="QMM420" s="141"/>
      <c r="QMN420" s="141"/>
      <c r="QMO420" s="141"/>
      <c r="QMP420" s="141"/>
      <c r="QMQ420" s="141"/>
      <c r="QMR420" s="141"/>
      <c r="QMS420" s="141"/>
      <c r="QMT420" s="141"/>
      <c r="QMU420" s="141"/>
      <c r="QMV420" s="141"/>
      <c r="QMW420" s="141"/>
      <c r="QMX420" s="141"/>
      <c r="QMY420" s="141"/>
      <c r="QMZ420" s="141"/>
      <c r="QNA420" s="141"/>
      <c r="QNB420" s="141"/>
      <c r="QNC420" s="141"/>
      <c r="QND420" s="141"/>
      <c r="QNE420" s="141"/>
      <c r="QNF420" s="141"/>
      <c r="QNG420" s="141"/>
      <c r="QNH420" s="141"/>
      <c r="QNI420" s="141"/>
      <c r="QNJ420" s="141"/>
      <c r="QNK420" s="141"/>
      <c r="QNL420" s="141"/>
      <c r="QNM420" s="141"/>
      <c r="QNN420" s="141"/>
      <c r="QNO420" s="141"/>
      <c r="QNP420" s="141"/>
      <c r="QNQ420" s="141"/>
      <c r="QNR420" s="141"/>
      <c r="QNS420" s="141"/>
      <c r="QNT420" s="141"/>
      <c r="QNU420" s="141"/>
      <c r="QNV420" s="141"/>
      <c r="QNW420" s="141"/>
      <c r="QNX420" s="141"/>
      <c r="QNY420" s="141"/>
      <c r="QNZ420" s="141"/>
      <c r="QOA420" s="141"/>
      <c r="QOB420" s="141"/>
      <c r="QOC420" s="141"/>
      <c r="QOD420" s="141"/>
      <c r="QOE420" s="141"/>
      <c r="QOF420" s="141"/>
      <c r="QOG420" s="141"/>
      <c r="QOH420" s="141"/>
      <c r="QOI420" s="141"/>
      <c r="QOJ420" s="141"/>
      <c r="QOK420" s="141"/>
      <c r="QOL420" s="141"/>
      <c r="QOM420" s="141"/>
      <c r="QON420" s="141"/>
      <c r="QOO420" s="141"/>
      <c r="QOP420" s="141"/>
      <c r="QOQ420" s="141"/>
      <c r="QOR420" s="141"/>
      <c r="QOS420" s="141"/>
      <c r="QOT420" s="141"/>
      <c r="QOU420" s="141"/>
      <c r="QOV420" s="141"/>
      <c r="QOW420" s="141"/>
      <c r="QOX420" s="141"/>
      <c r="QOY420" s="141"/>
      <c r="QOZ420" s="141"/>
      <c r="QPA420" s="141"/>
      <c r="QPB420" s="141"/>
      <c r="QPC420" s="141"/>
      <c r="QPD420" s="141"/>
      <c r="QPE420" s="141"/>
      <c r="QPF420" s="141"/>
      <c r="QPG420" s="141"/>
      <c r="QPH420" s="141"/>
      <c r="QPI420" s="141"/>
      <c r="QPJ420" s="141"/>
      <c r="QPK420" s="141"/>
      <c r="QPL420" s="141"/>
      <c r="QPM420" s="141"/>
      <c r="QPN420" s="141"/>
      <c r="QPO420" s="141"/>
      <c r="QPP420" s="141"/>
      <c r="QPQ420" s="141"/>
      <c r="QPR420" s="141"/>
      <c r="QPS420" s="141"/>
      <c r="QPT420" s="141"/>
      <c r="QPU420" s="141"/>
      <c r="QPV420" s="141"/>
      <c r="QPW420" s="141"/>
      <c r="QPX420" s="141"/>
      <c r="QPY420" s="141"/>
      <c r="QPZ420" s="141"/>
      <c r="QQA420" s="141"/>
      <c r="QQB420" s="141"/>
      <c r="QQC420" s="141"/>
      <c r="QQD420" s="141"/>
      <c r="QQE420" s="141"/>
      <c r="QQF420" s="141"/>
      <c r="QQG420" s="141"/>
      <c r="QQH420" s="141"/>
      <c r="QQI420" s="141"/>
      <c r="QQJ420" s="141"/>
      <c r="QQK420" s="141"/>
      <c r="QQL420" s="141"/>
      <c r="QQM420" s="141"/>
      <c r="QQN420" s="141"/>
      <c r="QQO420" s="141"/>
      <c r="QQP420" s="141"/>
      <c r="QQQ420" s="141"/>
      <c r="QQR420" s="141"/>
      <c r="QQS420" s="141"/>
      <c r="QQT420" s="141"/>
      <c r="QQU420" s="141"/>
      <c r="QQV420" s="141"/>
      <c r="QQW420" s="141"/>
      <c r="QQX420" s="141"/>
      <c r="QQY420" s="141"/>
      <c r="QQZ420" s="141"/>
      <c r="QRA420" s="141"/>
      <c r="QRB420" s="141"/>
      <c r="QRC420" s="141"/>
      <c r="QRD420" s="141"/>
      <c r="QRE420" s="141"/>
      <c r="QRF420" s="141"/>
      <c r="QRG420" s="141"/>
      <c r="QRH420" s="141"/>
      <c r="QRI420" s="141"/>
      <c r="QRJ420" s="141"/>
      <c r="QRK420" s="141"/>
      <c r="QRL420" s="141"/>
      <c r="QRM420" s="141"/>
      <c r="QRN420" s="141"/>
      <c r="QRO420" s="141"/>
      <c r="QRP420" s="141"/>
      <c r="QRQ420" s="141"/>
      <c r="QRR420" s="141"/>
      <c r="QRS420" s="141"/>
      <c r="QRT420" s="141"/>
      <c r="QRU420" s="141"/>
      <c r="QRV420" s="141"/>
      <c r="QRW420" s="141"/>
      <c r="QRX420" s="141"/>
      <c r="QRY420" s="141"/>
      <c r="QRZ420" s="141"/>
      <c r="QSA420" s="141"/>
      <c r="QSB420" s="141"/>
      <c r="QSC420" s="141"/>
      <c r="QSD420" s="141"/>
      <c r="QSE420" s="141"/>
      <c r="QSF420" s="141"/>
      <c r="QSG420" s="141"/>
      <c r="QSH420" s="141"/>
      <c r="QSI420" s="141"/>
      <c r="QSJ420" s="141"/>
      <c r="QSK420" s="141"/>
      <c r="QSL420" s="141"/>
      <c r="QSM420" s="141"/>
      <c r="QSN420" s="141"/>
      <c r="QSO420" s="141"/>
      <c r="QSP420" s="141"/>
      <c r="QSQ420" s="141"/>
      <c r="QSR420" s="141"/>
      <c r="QSS420" s="141"/>
      <c r="QST420" s="141"/>
      <c r="QSU420" s="141"/>
      <c r="QSV420" s="141"/>
      <c r="QSW420" s="141"/>
      <c r="QSX420" s="141"/>
      <c r="QSY420" s="141"/>
      <c r="QSZ420" s="141"/>
      <c r="QTA420" s="141"/>
      <c r="QTB420" s="141"/>
      <c r="QTC420" s="141"/>
      <c r="QTD420" s="141"/>
      <c r="QTE420" s="141"/>
      <c r="QTF420" s="141"/>
      <c r="QTG420" s="141"/>
      <c r="QTH420" s="141"/>
      <c r="QTI420" s="141"/>
      <c r="QTJ420" s="141"/>
      <c r="QTK420" s="141"/>
      <c r="QTL420" s="141"/>
      <c r="QTM420" s="141"/>
      <c r="QTN420" s="141"/>
      <c r="QTO420" s="141"/>
      <c r="QTP420" s="141"/>
      <c r="QTQ420" s="141"/>
      <c r="QTR420" s="141"/>
      <c r="QTS420" s="141"/>
      <c r="QTT420" s="141"/>
      <c r="QTU420" s="141"/>
      <c r="QTV420" s="141"/>
      <c r="QTW420" s="141"/>
      <c r="QTX420" s="141"/>
      <c r="QTY420" s="141"/>
      <c r="QTZ420" s="141"/>
      <c r="QUA420" s="141"/>
      <c r="QUB420" s="141"/>
      <c r="QUC420" s="141"/>
      <c r="QUD420" s="141"/>
      <c r="QUE420" s="141"/>
      <c r="QUF420" s="141"/>
      <c r="QUG420" s="141"/>
      <c r="QUH420" s="141"/>
      <c r="QUI420" s="141"/>
      <c r="QUJ420" s="141"/>
      <c r="QUK420" s="141"/>
      <c r="QUL420" s="141"/>
      <c r="QUM420" s="141"/>
      <c r="QUN420" s="141"/>
      <c r="QUO420" s="141"/>
      <c r="QUP420" s="141"/>
      <c r="QUQ420" s="141"/>
      <c r="QUR420" s="141"/>
      <c r="QUS420" s="141"/>
      <c r="QUT420" s="141"/>
      <c r="QUU420" s="141"/>
      <c r="QUV420" s="141"/>
      <c r="QUW420" s="141"/>
      <c r="QUX420" s="141"/>
      <c r="QUY420" s="141"/>
      <c r="QUZ420" s="141"/>
      <c r="QVA420" s="141"/>
      <c r="QVB420" s="141"/>
      <c r="QVC420" s="141"/>
      <c r="QVD420" s="141"/>
      <c r="QVE420" s="141"/>
      <c r="QVF420" s="141"/>
      <c r="QVG420" s="141"/>
      <c r="QVH420" s="141"/>
      <c r="QVI420" s="141"/>
      <c r="QVJ420" s="141"/>
      <c r="QVK420" s="141"/>
      <c r="QVL420" s="141"/>
      <c r="QVM420" s="141"/>
      <c r="QVN420" s="141"/>
      <c r="QVO420" s="141"/>
      <c r="QVP420" s="141"/>
      <c r="QVQ420" s="141"/>
      <c r="QVR420" s="141"/>
      <c r="QVS420" s="141"/>
      <c r="QVT420" s="141"/>
      <c r="QVU420" s="141"/>
      <c r="QVV420" s="141"/>
      <c r="QVW420" s="141"/>
      <c r="QVX420" s="141"/>
      <c r="QVY420" s="141"/>
      <c r="QVZ420" s="141"/>
      <c r="QWA420" s="141"/>
      <c r="QWB420" s="141"/>
      <c r="QWC420" s="141"/>
      <c r="QWD420" s="141"/>
      <c r="QWE420" s="141"/>
      <c r="QWF420" s="141"/>
      <c r="QWG420" s="141"/>
      <c r="QWH420" s="141"/>
      <c r="QWI420" s="141"/>
      <c r="QWJ420" s="141"/>
      <c r="QWK420" s="141"/>
      <c r="QWL420" s="141"/>
      <c r="QWM420" s="141"/>
      <c r="QWN420" s="141"/>
      <c r="QWO420" s="141"/>
      <c r="QWP420" s="141"/>
      <c r="QWQ420" s="141"/>
      <c r="QWR420" s="141"/>
      <c r="QWS420" s="141"/>
      <c r="QWT420" s="141"/>
      <c r="QWU420" s="141"/>
      <c r="QWV420" s="141"/>
      <c r="QWW420" s="141"/>
      <c r="QWX420" s="141"/>
      <c r="QWY420" s="141"/>
      <c r="QWZ420" s="141"/>
      <c r="QXA420" s="141"/>
      <c r="QXB420" s="141"/>
      <c r="QXC420" s="141"/>
      <c r="QXD420" s="141"/>
      <c r="QXE420" s="141"/>
      <c r="QXF420" s="141"/>
      <c r="QXG420" s="141"/>
      <c r="QXH420" s="141"/>
      <c r="QXI420" s="141"/>
      <c r="QXJ420" s="141"/>
      <c r="QXK420" s="141"/>
      <c r="QXL420" s="141"/>
      <c r="QXM420" s="141"/>
      <c r="QXN420" s="141"/>
      <c r="QXO420" s="141"/>
      <c r="QXP420" s="141"/>
      <c r="QXQ420" s="141"/>
      <c r="QXR420" s="141"/>
      <c r="QXS420" s="141"/>
      <c r="QXT420" s="141"/>
      <c r="QXU420" s="141"/>
      <c r="QXV420" s="141"/>
      <c r="QXW420" s="141"/>
      <c r="QXX420" s="141"/>
      <c r="QXY420" s="141"/>
      <c r="QXZ420" s="141"/>
      <c r="QYA420" s="141"/>
      <c r="QYB420" s="141"/>
      <c r="QYC420" s="141"/>
      <c r="QYD420" s="141"/>
      <c r="QYE420" s="141"/>
      <c r="QYF420" s="141"/>
      <c r="QYG420" s="141"/>
      <c r="QYH420" s="141"/>
      <c r="QYI420" s="141"/>
      <c r="QYJ420" s="141"/>
      <c r="QYK420" s="141"/>
      <c r="QYL420" s="141"/>
      <c r="QYM420" s="141"/>
      <c r="QYN420" s="141"/>
      <c r="QYO420" s="141"/>
      <c r="QYP420" s="141"/>
      <c r="QYQ420" s="141"/>
      <c r="QYR420" s="141"/>
      <c r="QYS420" s="141"/>
      <c r="QYT420" s="141"/>
      <c r="QYU420" s="141"/>
      <c r="QYV420" s="141"/>
      <c r="QYW420" s="141"/>
      <c r="QYX420" s="141"/>
      <c r="QYY420" s="141"/>
      <c r="QYZ420" s="141"/>
      <c r="QZA420" s="141"/>
      <c r="QZB420" s="141"/>
      <c r="QZC420" s="141"/>
      <c r="QZD420" s="141"/>
      <c r="QZE420" s="141"/>
      <c r="QZF420" s="141"/>
      <c r="QZG420" s="141"/>
      <c r="QZH420" s="141"/>
      <c r="QZI420" s="141"/>
      <c r="QZJ420" s="141"/>
      <c r="QZK420" s="141"/>
      <c r="QZL420" s="141"/>
      <c r="QZM420" s="141"/>
      <c r="QZN420" s="141"/>
      <c r="QZO420" s="141"/>
      <c r="QZP420" s="141"/>
      <c r="QZQ420" s="141"/>
      <c r="QZR420" s="141"/>
      <c r="QZS420" s="141"/>
      <c r="QZT420" s="141"/>
      <c r="QZU420" s="141"/>
      <c r="QZV420" s="141"/>
      <c r="QZW420" s="141"/>
      <c r="QZX420" s="141"/>
      <c r="QZY420" s="141"/>
      <c r="QZZ420" s="141"/>
      <c r="RAA420" s="141"/>
      <c r="RAB420" s="141"/>
      <c r="RAC420" s="141"/>
      <c r="RAD420" s="141"/>
      <c r="RAE420" s="141"/>
      <c r="RAF420" s="141"/>
      <c r="RAG420" s="141"/>
      <c r="RAH420" s="141"/>
      <c r="RAI420" s="141"/>
      <c r="RAJ420" s="141"/>
      <c r="RAK420" s="141"/>
      <c r="RAL420" s="141"/>
      <c r="RAM420" s="141"/>
      <c r="RAN420" s="141"/>
      <c r="RAO420" s="141"/>
      <c r="RAP420" s="141"/>
      <c r="RAQ420" s="141"/>
      <c r="RAR420" s="141"/>
      <c r="RAS420" s="141"/>
      <c r="RAT420" s="141"/>
      <c r="RAU420" s="141"/>
      <c r="RAV420" s="141"/>
      <c r="RAW420" s="141"/>
      <c r="RAX420" s="141"/>
      <c r="RAY420" s="141"/>
      <c r="RAZ420" s="141"/>
      <c r="RBA420" s="141"/>
      <c r="RBB420" s="141"/>
      <c r="RBC420" s="141"/>
      <c r="RBD420" s="141"/>
      <c r="RBE420" s="141"/>
      <c r="RBF420" s="141"/>
      <c r="RBG420" s="141"/>
      <c r="RBH420" s="141"/>
      <c r="RBI420" s="141"/>
      <c r="RBJ420" s="141"/>
      <c r="RBK420" s="141"/>
      <c r="RBL420" s="141"/>
      <c r="RBM420" s="141"/>
      <c r="RBN420" s="141"/>
      <c r="RBO420" s="141"/>
      <c r="RBP420" s="141"/>
      <c r="RBQ420" s="141"/>
      <c r="RBR420" s="141"/>
      <c r="RBS420" s="141"/>
      <c r="RBT420" s="141"/>
      <c r="RBU420" s="141"/>
      <c r="RBV420" s="141"/>
      <c r="RBW420" s="141"/>
      <c r="RBX420" s="141"/>
      <c r="RBY420" s="141"/>
      <c r="RBZ420" s="141"/>
      <c r="RCA420" s="141"/>
      <c r="RCB420" s="141"/>
      <c r="RCC420" s="141"/>
      <c r="RCD420" s="141"/>
      <c r="RCE420" s="141"/>
      <c r="RCF420" s="141"/>
      <c r="RCG420" s="141"/>
      <c r="RCH420" s="141"/>
      <c r="RCI420" s="141"/>
      <c r="RCJ420" s="141"/>
      <c r="RCK420" s="141"/>
      <c r="RCL420" s="141"/>
      <c r="RCM420" s="141"/>
      <c r="RCN420" s="141"/>
      <c r="RCO420" s="141"/>
      <c r="RCP420" s="141"/>
      <c r="RCQ420" s="141"/>
      <c r="RCR420" s="141"/>
      <c r="RCS420" s="141"/>
      <c r="RCT420" s="141"/>
      <c r="RCU420" s="141"/>
      <c r="RCV420" s="141"/>
      <c r="RCW420" s="141"/>
      <c r="RCX420" s="141"/>
      <c r="RCY420" s="141"/>
      <c r="RCZ420" s="141"/>
      <c r="RDA420" s="141"/>
      <c r="RDB420" s="141"/>
      <c r="RDC420" s="141"/>
      <c r="RDD420" s="141"/>
      <c r="RDE420" s="141"/>
      <c r="RDF420" s="141"/>
      <c r="RDG420" s="141"/>
      <c r="RDH420" s="141"/>
      <c r="RDI420" s="141"/>
      <c r="RDJ420" s="141"/>
      <c r="RDK420" s="141"/>
      <c r="RDL420" s="141"/>
      <c r="RDM420" s="141"/>
      <c r="RDN420" s="141"/>
      <c r="RDO420" s="141"/>
      <c r="RDP420" s="141"/>
      <c r="RDQ420" s="141"/>
      <c r="RDR420" s="141"/>
      <c r="RDS420" s="141"/>
      <c r="RDT420" s="141"/>
      <c r="RDU420" s="141"/>
      <c r="RDV420" s="141"/>
      <c r="RDW420" s="141"/>
      <c r="RDX420" s="141"/>
      <c r="RDY420" s="141"/>
      <c r="RDZ420" s="141"/>
      <c r="REA420" s="141"/>
      <c r="REB420" s="141"/>
      <c r="REC420" s="141"/>
      <c r="RED420" s="141"/>
      <c r="REE420" s="141"/>
      <c r="REF420" s="141"/>
      <c r="REG420" s="141"/>
      <c r="REH420" s="141"/>
      <c r="REI420" s="141"/>
      <c r="REJ420" s="141"/>
      <c r="REK420" s="141"/>
      <c r="REL420" s="141"/>
      <c r="REM420" s="141"/>
      <c r="REN420" s="141"/>
      <c r="REO420" s="141"/>
      <c r="REP420" s="141"/>
      <c r="REQ420" s="141"/>
      <c r="RER420" s="141"/>
      <c r="RES420" s="141"/>
      <c r="RET420" s="141"/>
      <c r="REU420" s="141"/>
      <c r="REV420" s="141"/>
      <c r="REW420" s="141"/>
      <c r="REX420" s="141"/>
      <c r="REY420" s="141"/>
      <c r="REZ420" s="141"/>
      <c r="RFA420" s="141"/>
      <c r="RFB420" s="141"/>
      <c r="RFC420" s="141"/>
      <c r="RFD420" s="141"/>
      <c r="RFE420" s="141"/>
      <c r="RFF420" s="141"/>
      <c r="RFG420" s="141"/>
      <c r="RFH420" s="141"/>
      <c r="RFI420" s="141"/>
      <c r="RFJ420" s="141"/>
      <c r="RFK420" s="141"/>
      <c r="RFL420" s="141"/>
      <c r="RFM420" s="141"/>
      <c r="RFN420" s="141"/>
      <c r="RFO420" s="141"/>
      <c r="RFP420" s="141"/>
      <c r="RFQ420" s="141"/>
      <c r="RFR420" s="141"/>
      <c r="RFS420" s="141"/>
      <c r="RFT420" s="141"/>
      <c r="RFU420" s="141"/>
      <c r="RFV420" s="141"/>
      <c r="RFW420" s="141"/>
      <c r="RFX420" s="141"/>
      <c r="RFY420" s="141"/>
      <c r="RFZ420" s="141"/>
      <c r="RGA420" s="141"/>
      <c r="RGB420" s="141"/>
      <c r="RGC420" s="141"/>
      <c r="RGD420" s="141"/>
      <c r="RGE420" s="141"/>
      <c r="RGF420" s="141"/>
      <c r="RGG420" s="141"/>
      <c r="RGH420" s="141"/>
      <c r="RGI420" s="141"/>
      <c r="RGJ420" s="141"/>
      <c r="RGK420" s="141"/>
      <c r="RGL420" s="141"/>
      <c r="RGM420" s="141"/>
      <c r="RGN420" s="141"/>
      <c r="RGO420" s="141"/>
      <c r="RGP420" s="141"/>
      <c r="RGQ420" s="141"/>
      <c r="RGR420" s="141"/>
      <c r="RGS420" s="141"/>
      <c r="RGT420" s="141"/>
      <c r="RGU420" s="141"/>
      <c r="RGV420" s="141"/>
      <c r="RGW420" s="141"/>
      <c r="RGX420" s="141"/>
      <c r="RGY420" s="141"/>
      <c r="RGZ420" s="141"/>
      <c r="RHA420" s="141"/>
      <c r="RHB420" s="141"/>
      <c r="RHC420" s="141"/>
      <c r="RHD420" s="141"/>
      <c r="RHE420" s="141"/>
      <c r="RHF420" s="141"/>
      <c r="RHG420" s="141"/>
      <c r="RHH420" s="141"/>
      <c r="RHI420" s="141"/>
      <c r="RHJ420" s="141"/>
      <c r="RHK420" s="141"/>
      <c r="RHL420" s="141"/>
      <c r="RHM420" s="141"/>
      <c r="RHN420" s="141"/>
      <c r="RHO420" s="141"/>
      <c r="RHP420" s="141"/>
      <c r="RHQ420" s="141"/>
      <c r="RHR420" s="141"/>
      <c r="RHS420" s="141"/>
      <c r="RHT420" s="141"/>
      <c r="RHU420" s="141"/>
      <c r="RHV420" s="141"/>
      <c r="RHW420" s="141"/>
      <c r="RHX420" s="141"/>
      <c r="RHY420" s="141"/>
      <c r="RHZ420" s="141"/>
      <c r="RIA420" s="141"/>
      <c r="RIB420" s="141"/>
      <c r="RIC420" s="141"/>
      <c r="RID420" s="141"/>
      <c r="RIE420" s="141"/>
      <c r="RIF420" s="141"/>
      <c r="RIG420" s="141"/>
      <c r="RIH420" s="141"/>
      <c r="RII420" s="141"/>
      <c r="RIJ420" s="141"/>
      <c r="RIK420" s="141"/>
      <c r="RIL420" s="141"/>
      <c r="RIM420" s="141"/>
      <c r="RIN420" s="141"/>
      <c r="RIO420" s="141"/>
      <c r="RIP420" s="141"/>
      <c r="RIQ420" s="141"/>
      <c r="RIR420" s="141"/>
      <c r="RIS420" s="141"/>
      <c r="RIT420" s="141"/>
      <c r="RIU420" s="141"/>
      <c r="RIV420" s="141"/>
      <c r="RIW420" s="141"/>
      <c r="RIX420" s="141"/>
      <c r="RIY420" s="141"/>
      <c r="RIZ420" s="141"/>
      <c r="RJA420" s="141"/>
      <c r="RJB420" s="141"/>
      <c r="RJC420" s="141"/>
      <c r="RJD420" s="141"/>
      <c r="RJE420" s="141"/>
      <c r="RJF420" s="141"/>
      <c r="RJG420" s="141"/>
      <c r="RJH420" s="141"/>
      <c r="RJI420" s="141"/>
      <c r="RJJ420" s="141"/>
      <c r="RJK420" s="141"/>
      <c r="RJL420" s="141"/>
      <c r="RJM420" s="141"/>
      <c r="RJN420" s="141"/>
      <c r="RJO420" s="141"/>
      <c r="RJP420" s="141"/>
      <c r="RJQ420" s="141"/>
      <c r="RJR420" s="141"/>
      <c r="RJS420" s="141"/>
      <c r="RJT420" s="141"/>
      <c r="RJU420" s="141"/>
      <c r="RJV420" s="141"/>
      <c r="RJW420" s="141"/>
      <c r="RJX420" s="141"/>
      <c r="RJY420" s="141"/>
      <c r="RJZ420" s="141"/>
      <c r="RKA420" s="141"/>
      <c r="RKB420" s="141"/>
      <c r="RKC420" s="141"/>
      <c r="RKD420" s="141"/>
      <c r="RKE420" s="141"/>
      <c r="RKF420" s="141"/>
      <c r="RKG420" s="141"/>
      <c r="RKH420" s="141"/>
      <c r="RKI420" s="141"/>
      <c r="RKJ420" s="141"/>
      <c r="RKK420" s="141"/>
      <c r="RKL420" s="141"/>
      <c r="RKM420" s="141"/>
      <c r="RKN420" s="141"/>
      <c r="RKO420" s="141"/>
      <c r="RKP420" s="141"/>
      <c r="RKQ420" s="141"/>
      <c r="RKR420" s="141"/>
      <c r="RKS420" s="141"/>
      <c r="RKT420" s="141"/>
      <c r="RKU420" s="141"/>
      <c r="RKV420" s="141"/>
      <c r="RKW420" s="141"/>
      <c r="RKX420" s="141"/>
      <c r="RKY420" s="141"/>
      <c r="RKZ420" s="141"/>
      <c r="RLA420" s="141"/>
      <c r="RLB420" s="141"/>
      <c r="RLC420" s="141"/>
      <c r="RLD420" s="141"/>
      <c r="RLE420" s="141"/>
      <c r="RLF420" s="141"/>
      <c r="RLG420" s="141"/>
      <c r="RLH420" s="141"/>
      <c r="RLI420" s="141"/>
      <c r="RLJ420" s="141"/>
      <c r="RLK420" s="141"/>
      <c r="RLL420" s="141"/>
      <c r="RLM420" s="141"/>
      <c r="RLN420" s="141"/>
      <c r="RLO420" s="141"/>
      <c r="RLP420" s="141"/>
      <c r="RLQ420" s="141"/>
      <c r="RLR420" s="141"/>
      <c r="RLS420" s="141"/>
      <c r="RLT420" s="141"/>
      <c r="RLU420" s="141"/>
      <c r="RLV420" s="141"/>
      <c r="RLW420" s="141"/>
      <c r="RLX420" s="141"/>
      <c r="RLY420" s="141"/>
      <c r="RLZ420" s="141"/>
      <c r="RMA420" s="141"/>
      <c r="RMB420" s="141"/>
      <c r="RMC420" s="141"/>
      <c r="RMD420" s="141"/>
      <c r="RME420" s="141"/>
      <c r="RMF420" s="141"/>
      <c r="RMG420" s="141"/>
      <c r="RMH420" s="141"/>
      <c r="RMI420" s="141"/>
      <c r="RMJ420" s="141"/>
      <c r="RMK420" s="141"/>
      <c r="RML420" s="141"/>
      <c r="RMM420" s="141"/>
      <c r="RMN420" s="141"/>
      <c r="RMO420" s="141"/>
      <c r="RMP420" s="141"/>
      <c r="RMQ420" s="141"/>
      <c r="RMR420" s="141"/>
      <c r="RMS420" s="141"/>
      <c r="RMT420" s="141"/>
      <c r="RMU420" s="141"/>
      <c r="RMV420" s="141"/>
      <c r="RMW420" s="141"/>
      <c r="RMX420" s="141"/>
      <c r="RMY420" s="141"/>
      <c r="RMZ420" s="141"/>
      <c r="RNA420" s="141"/>
      <c r="RNB420" s="141"/>
      <c r="RNC420" s="141"/>
      <c r="RND420" s="141"/>
      <c r="RNE420" s="141"/>
      <c r="RNF420" s="141"/>
      <c r="RNG420" s="141"/>
      <c r="RNH420" s="141"/>
      <c r="RNI420" s="141"/>
      <c r="RNJ420" s="141"/>
      <c r="RNK420" s="141"/>
      <c r="RNL420" s="141"/>
      <c r="RNM420" s="141"/>
      <c r="RNN420" s="141"/>
      <c r="RNO420" s="141"/>
      <c r="RNP420" s="141"/>
      <c r="RNQ420" s="141"/>
      <c r="RNR420" s="141"/>
      <c r="RNS420" s="141"/>
      <c r="RNT420" s="141"/>
      <c r="RNU420" s="141"/>
      <c r="RNV420" s="141"/>
      <c r="RNW420" s="141"/>
      <c r="RNX420" s="141"/>
      <c r="RNY420" s="141"/>
      <c r="RNZ420" s="141"/>
      <c r="ROA420" s="141"/>
      <c r="ROB420" s="141"/>
      <c r="ROC420" s="141"/>
      <c r="ROD420" s="141"/>
      <c r="ROE420" s="141"/>
      <c r="ROF420" s="141"/>
      <c r="ROG420" s="141"/>
      <c r="ROH420" s="141"/>
      <c r="ROI420" s="141"/>
      <c r="ROJ420" s="141"/>
      <c r="ROK420" s="141"/>
      <c r="ROL420" s="141"/>
      <c r="ROM420" s="141"/>
      <c r="RON420" s="141"/>
      <c r="ROO420" s="141"/>
      <c r="ROP420" s="141"/>
      <c r="ROQ420" s="141"/>
      <c r="ROR420" s="141"/>
      <c r="ROS420" s="141"/>
      <c r="ROT420" s="141"/>
      <c r="ROU420" s="141"/>
      <c r="ROV420" s="141"/>
      <c r="ROW420" s="141"/>
      <c r="ROX420" s="141"/>
      <c r="ROY420" s="141"/>
      <c r="ROZ420" s="141"/>
      <c r="RPA420" s="141"/>
      <c r="RPB420" s="141"/>
      <c r="RPC420" s="141"/>
      <c r="RPD420" s="141"/>
      <c r="RPE420" s="141"/>
      <c r="RPF420" s="141"/>
      <c r="RPG420" s="141"/>
      <c r="RPH420" s="141"/>
      <c r="RPI420" s="141"/>
      <c r="RPJ420" s="141"/>
      <c r="RPK420" s="141"/>
      <c r="RPL420" s="141"/>
      <c r="RPM420" s="141"/>
      <c r="RPN420" s="141"/>
      <c r="RPO420" s="141"/>
      <c r="RPP420" s="141"/>
      <c r="RPQ420" s="141"/>
      <c r="RPR420" s="141"/>
      <c r="RPS420" s="141"/>
      <c r="RPT420" s="141"/>
      <c r="RPU420" s="141"/>
      <c r="RPV420" s="141"/>
      <c r="RPW420" s="141"/>
      <c r="RPX420" s="141"/>
      <c r="RPY420" s="141"/>
      <c r="RPZ420" s="141"/>
      <c r="RQA420" s="141"/>
      <c r="RQB420" s="141"/>
      <c r="RQC420" s="141"/>
      <c r="RQD420" s="141"/>
      <c r="RQE420" s="141"/>
      <c r="RQF420" s="141"/>
      <c r="RQG420" s="141"/>
      <c r="RQH420" s="141"/>
      <c r="RQI420" s="141"/>
      <c r="RQJ420" s="141"/>
      <c r="RQK420" s="141"/>
      <c r="RQL420" s="141"/>
      <c r="RQM420" s="141"/>
      <c r="RQN420" s="141"/>
      <c r="RQO420" s="141"/>
      <c r="RQP420" s="141"/>
      <c r="RQQ420" s="141"/>
      <c r="RQR420" s="141"/>
      <c r="RQS420" s="141"/>
      <c r="RQT420" s="141"/>
      <c r="RQU420" s="141"/>
      <c r="RQV420" s="141"/>
      <c r="RQW420" s="141"/>
      <c r="RQX420" s="141"/>
      <c r="RQY420" s="141"/>
      <c r="RQZ420" s="141"/>
      <c r="RRA420" s="141"/>
      <c r="RRB420" s="141"/>
      <c r="RRC420" s="141"/>
      <c r="RRD420" s="141"/>
      <c r="RRE420" s="141"/>
      <c r="RRF420" s="141"/>
      <c r="RRG420" s="141"/>
      <c r="RRH420" s="141"/>
      <c r="RRI420" s="141"/>
      <c r="RRJ420" s="141"/>
      <c r="RRK420" s="141"/>
      <c r="RRL420" s="141"/>
      <c r="RRM420" s="141"/>
      <c r="RRN420" s="141"/>
      <c r="RRO420" s="141"/>
      <c r="RRP420" s="141"/>
      <c r="RRQ420" s="141"/>
      <c r="RRR420" s="141"/>
      <c r="RRS420" s="141"/>
      <c r="RRT420" s="141"/>
      <c r="RRU420" s="141"/>
      <c r="RRV420" s="141"/>
      <c r="RRW420" s="141"/>
      <c r="RRX420" s="141"/>
      <c r="RRY420" s="141"/>
      <c r="RRZ420" s="141"/>
      <c r="RSA420" s="141"/>
      <c r="RSB420" s="141"/>
      <c r="RSC420" s="141"/>
      <c r="RSD420" s="141"/>
      <c r="RSE420" s="141"/>
      <c r="RSF420" s="141"/>
      <c r="RSG420" s="141"/>
      <c r="RSH420" s="141"/>
      <c r="RSI420" s="141"/>
      <c r="RSJ420" s="141"/>
      <c r="RSK420" s="141"/>
      <c r="RSL420" s="141"/>
      <c r="RSM420" s="141"/>
      <c r="RSN420" s="141"/>
      <c r="RSO420" s="141"/>
      <c r="RSP420" s="141"/>
      <c r="RSQ420" s="141"/>
      <c r="RSR420" s="141"/>
      <c r="RSS420" s="141"/>
      <c r="RST420" s="141"/>
      <c r="RSU420" s="141"/>
      <c r="RSV420" s="141"/>
      <c r="RSW420" s="141"/>
      <c r="RSX420" s="141"/>
      <c r="RSY420" s="141"/>
      <c r="RSZ420" s="141"/>
      <c r="RTA420" s="141"/>
      <c r="RTB420" s="141"/>
      <c r="RTC420" s="141"/>
      <c r="RTD420" s="141"/>
      <c r="RTE420" s="141"/>
      <c r="RTF420" s="141"/>
      <c r="RTG420" s="141"/>
      <c r="RTH420" s="141"/>
      <c r="RTI420" s="141"/>
      <c r="RTJ420" s="141"/>
      <c r="RTK420" s="141"/>
      <c r="RTL420" s="141"/>
      <c r="RTM420" s="141"/>
      <c r="RTN420" s="141"/>
      <c r="RTO420" s="141"/>
      <c r="RTP420" s="141"/>
      <c r="RTQ420" s="141"/>
      <c r="RTR420" s="141"/>
      <c r="RTS420" s="141"/>
      <c r="RTT420" s="141"/>
      <c r="RTU420" s="141"/>
      <c r="RTV420" s="141"/>
      <c r="RTW420" s="141"/>
      <c r="RTX420" s="141"/>
      <c r="RTY420" s="141"/>
      <c r="RTZ420" s="141"/>
      <c r="RUA420" s="141"/>
      <c r="RUB420" s="141"/>
      <c r="RUC420" s="141"/>
      <c r="RUD420" s="141"/>
      <c r="RUE420" s="141"/>
      <c r="RUF420" s="141"/>
      <c r="RUG420" s="141"/>
      <c r="RUH420" s="141"/>
      <c r="RUI420" s="141"/>
      <c r="RUJ420" s="141"/>
      <c r="RUK420" s="141"/>
      <c r="RUL420" s="141"/>
      <c r="RUM420" s="141"/>
      <c r="RUN420" s="141"/>
      <c r="RUO420" s="141"/>
      <c r="RUP420" s="141"/>
      <c r="RUQ420" s="141"/>
      <c r="RUR420" s="141"/>
      <c r="RUS420" s="141"/>
      <c r="RUT420" s="141"/>
      <c r="RUU420" s="141"/>
      <c r="RUV420" s="141"/>
      <c r="RUW420" s="141"/>
      <c r="RUX420" s="141"/>
      <c r="RUY420" s="141"/>
      <c r="RUZ420" s="141"/>
      <c r="RVA420" s="141"/>
      <c r="RVB420" s="141"/>
      <c r="RVC420" s="141"/>
      <c r="RVD420" s="141"/>
      <c r="RVE420" s="141"/>
      <c r="RVF420" s="141"/>
      <c r="RVG420" s="141"/>
      <c r="RVH420" s="141"/>
      <c r="RVI420" s="141"/>
      <c r="RVJ420" s="141"/>
      <c r="RVK420" s="141"/>
      <c r="RVL420" s="141"/>
      <c r="RVM420" s="141"/>
      <c r="RVN420" s="141"/>
      <c r="RVO420" s="141"/>
      <c r="RVP420" s="141"/>
      <c r="RVQ420" s="141"/>
      <c r="RVR420" s="141"/>
      <c r="RVS420" s="141"/>
      <c r="RVT420" s="141"/>
      <c r="RVU420" s="141"/>
      <c r="RVV420" s="141"/>
      <c r="RVW420" s="141"/>
      <c r="RVX420" s="141"/>
      <c r="RVY420" s="141"/>
      <c r="RVZ420" s="141"/>
      <c r="RWA420" s="141"/>
      <c r="RWB420" s="141"/>
      <c r="RWC420" s="141"/>
      <c r="RWD420" s="141"/>
      <c r="RWE420" s="141"/>
      <c r="RWF420" s="141"/>
      <c r="RWG420" s="141"/>
      <c r="RWH420" s="141"/>
      <c r="RWI420" s="141"/>
      <c r="RWJ420" s="141"/>
      <c r="RWK420" s="141"/>
      <c r="RWL420" s="141"/>
      <c r="RWM420" s="141"/>
      <c r="RWN420" s="141"/>
      <c r="RWO420" s="141"/>
      <c r="RWP420" s="141"/>
      <c r="RWQ420" s="141"/>
      <c r="RWR420" s="141"/>
      <c r="RWS420" s="141"/>
      <c r="RWT420" s="141"/>
      <c r="RWU420" s="141"/>
      <c r="RWV420" s="141"/>
      <c r="RWW420" s="141"/>
      <c r="RWX420" s="141"/>
      <c r="RWY420" s="141"/>
      <c r="RWZ420" s="141"/>
      <c r="RXA420" s="141"/>
      <c r="RXB420" s="141"/>
      <c r="RXC420" s="141"/>
      <c r="RXD420" s="141"/>
      <c r="RXE420" s="141"/>
      <c r="RXF420" s="141"/>
      <c r="RXG420" s="141"/>
      <c r="RXH420" s="141"/>
      <c r="RXI420" s="141"/>
      <c r="RXJ420" s="141"/>
      <c r="RXK420" s="141"/>
      <c r="RXL420" s="141"/>
      <c r="RXM420" s="141"/>
      <c r="RXN420" s="141"/>
      <c r="RXO420" s="141"/>
      <c r="RXP420" s="141"/>
      <c r="RXQ420" s="141"/>
      <c r="RXR420" s="141"/>
      <c r="RXS420" s="141"/>
      <c r="RXT420" s="141"/>
      <c r="RXU420" s="141"/>
      <c r="RXV420" s="141"/>
      <c r="RXW420" s="141"/>
      <c r="RXX420" s="141"/>
      <c r="RXY420" s="141"/>
      <c r="RXZ420" s="141"/>
      <c r="RYA420" s="141"/>
      <c r="RYB420" s="141"/>
      <c r="RYC420" s="141"/>
      <c r="RYD420" s="141"/>
      <c r="RYE420" s="141"/>
      <c r="RYF420" s="141"/>
      <c r="RYG420" s="141"/>
      <c r="RYH420" s="141"/>
      <c r="RYI420" s="141"/>
      <c r="RYJ420" s="141"/>
      <c r="RYK420" s="141"/>
      <c r="RYL420" s="141"/>
      <c r="RYM420" s="141"/>
      <c r="RYN420" s="141"/>
      <c r="RYO420" s="141"/>
      <c r="RYP420" s="141"/>
      <c r="RYQ420" s="141"/>
      <c r="RYR420" s="141"/>
      <c r="RYS420" s="141"/>
      <c r="RYT420" s="141"/>
      <c r="RYU420" s="141"/>
      <c r="RYV420" s="141"/>
      <c r="RYW420" s="141"/>
      <c r="RYX420" s="141"/>
      <c r="RYY420" s="141"/>
      <c r="RYZ420" s="141"/>
      <c r="RZA420" s="141"/>
      <c r="RZB420" s="141"/>
      <c r="RZC420" s="141"/>
      <c r="RZD420" s="141"/>
      <c r="RZE420" s="141"/>
      <c r="RZF420" s="141"/>
      <c r="RZG420" s="141"/>
      <c r="RZH420" s="141"/>
      <c r="RZI420" s="141"/>
      <c r="RZJ420" s="141"/>
      <c r="RZK420" s="141"/>
      <c r="RZL420" s="141"/>
      <c r="RZM420" s="141"/>
      <c r="RZN420" s="141"/>
      <c r="RZO420" s="141"/>
      <c r="RZP420" s="141"/>
      <c r="RZQ420" s="141"/>
      <c r="RZR420" s="141"/>
      <c r="RZS420" s="141"/>
      <c r="RZT420" s="141"/>
      <c r="RZU420" s="141"/>
      <c r="RZV420" s="141"/>
      <c r="RZW420" s="141"/>
      <c r="RZX420" s="141"/>
      <c r="RZY420" s="141"/>
      <c r="RZZ420" s="141"/>
      <c r="SAA420" s="141"/>
      <c r="SAB420" s="141"/>
      <c r="SAC420" s="141"/>
      <c r="SAD420" s="141"/>
      <c r="SAE420" s="141"/>
      <c r="SAF420" s="141"/>
      <c r="SAG420" s="141"/>
      <c r="SAH420" s="141"/>
      <c r="SAI420" s="141"/>
      <c r="SAJ420" s="141"/>
      <c r="SAK420" s="141"/>
      <c r="SAL420" s="141"/>
      <c r="SAM420" s="141"/>
      <c r="SAN420" s="141"/>
      <c r="SAO420" s="141"/>
      <c r="SAP420" s="141"/>
      <c r="SAQ420" s="141"/>
      <c r="SAR420" s="141"/>
      <c r="SAS420" s="141"/>
      <c r="SAT420" s="141"/>
      <c r="SAU420" s="141"/>
      <c r="SAV420" s="141"/>
      <c r="SAW420" s="141"/>
      <c r="SAX420" s="141"/>
      <c r="SAY420" s="141"/>
      <c r="SAZ420" s="141"/>
      <c r="SBA420" s="141"/>
      <c r="SBB420" s="141"/>
      <c r="SBC420" s="141"/>
      <c r="SBD420" s="141"/>
      <c r="SBE420" s="141"/>
      <c r="SBF420" s="141"/>
      <c r="SBG420" s="141"/>
      <c r="SBH420" s="141"/>
      <c r="SBI420" s="141"/>
      <c r="SBJ420" s="141"/>
      <c r="SBK420" s="141"/>
      <c r="SBL420" s="141"/>
      <c r="SBM420" s="141"/>
      <c r="SBN420" s="141"/>
      <c r="SBO420" s="141"/>
      <c r="SBP420" s="141"/>
      <c r="SBQ420" s="141"/>
      <c r="SBR420" s="141"/>
      <c r="SBS420" s="141"/>
      <c r="SBT420" s="141"/>
      <c r="SBU420" s="141"/>
      <c r="SBV420" s="141"/>
      <c r="SBW420" s="141"/>
      <c r="SBX420" s="141"/>
      <c r="SBY420" s="141"/>
      <c r="SBZ420" s="141"/>
      <c r="SCA420" s="141"/>
      <c r="SCB420" s="141"/>
      <c r="SCC420" s="141"/>
      <c r="SCD420" s="141"/>
      <c r="SCE420" s="141"/>
      <c r="SCF420" s="141"/>
      <c r="SCG420" s="141"/>
      <c r="SCH420" s="141"/>
      <c r="SCI420" s="141"/>
      <c r="SCJ420" s="141"/>
      <c r="SCK420" s="141"/>
      <c r="SCL420" s="141"/>
      <c r="SCM420" s="141"/>
      <c r="SCN420" s="141"/>
      <c r="SCO420" s="141"/>
      <c r="SCP420" s="141"/>
      <c r="SCQ420" s="141"/>
      <c r="SCR420" s="141"/>
      <c r="SCS420" s="141"/>
      <c r="SCT420" s="141"/>
      <c r="SCU420" s="141"/>
      <c r="SCV420" s="141"/>
      <c r="SCW420" s="141"/>
      <c r="SCX420" s="141"/>
      <c r="SCY420" s="141"/>
      <c r="SCZ420" s="141"/>
      <c r="SDA420" s="141"/>
      <c r="SDB420" s="141"/>
      <c r="SDC420" s="141"/>
      <c r="SDD420" s="141"/>
      <c r="SDE420" s="141"/>
      <c r="SDF420" s="141"/>
      <c r="SDG420" s="141"/>
      <c r="SDH420" s="141"/>
      <c r="SDI420" s="141"/>
      <c r="SDJ420" s="141"/>
      <c r="SDK420" s="141"/>
      <c r="SDL420" s="141"/>
      <c r="SDM420" s="141"/>
      <c r="SDN420" s="141"/>
      <c r="SDO420" s="141"/>
      <c r="SDP420" s="141"/>
      <c r="SDQ420" s="141"/>
      <c r="SDR420" s="141"/>
      <c r="SDS420" s="141"/>
      <c r="SDT420" s="141"/>
      <c r="SDU420" s="141"/>
      <c r="SDV420" s="141"/>
      <c r="SDW420" s="141"/>
      <c r="SDX420" s="141"/>
      <c r="SDY420" s="141"/>
      <c r="SDZ420" s="141"/>
      <c r="SEA420" s="141"/>
      <c r="SEB420" s="141"/>
      <c r="SEC420" s="141"/>
      <c r="SED420" s="141"/>
      <c r="SEE420" s="141"/>
      <c r="SEF420" s="141"/>
      <c r="SEG420" s="141"/>
      <c r="SEH420" s="141"/>
      <c r="SEI420" s="141"/>
      <c r="SEJ420" s="141"/>
      <c r="SEK420" s="141"/>
      <c r="SEL420" s="141"/>
      <c r="SEM420" s="141"/>
      <c r="SEN420" s="141"/>
      <c r="SEO420" s="141"/>
      <c r="SEP420" s="141"/>
      <c r="SEQ420" s="141"/>
      <c r="SER420" s="141"/>
      <c r="SES420" s="141"/>
      <c r="SET420" s="141"/>
      <c r="SEU420" s="141"/>
      <c r="SEV420" s="141"/>
      <c r="SEW420" s="141"/>
      <c r="SEX420" s="141"/>
      <c r="SEY420" s="141"/>
      <c r="SEZ420" s="141"/>
      <c r="SFA420" s="141"/>
      <c r="SFB420" s="141"/>
      <c r="SFC420" s="141"/>
      <c r="SFD420" s="141"/>
      <c r="SFE420" s="141"/>
      <c r="SFF420" s="141"/>
      <c r="SFG420" s="141"/>
      <c r="SFH420" s="141"/>
      <c r="SFI420" s="141"/>
      <c r="SFJ420" s="141"/>
      <c r="SFK420" s="141"/>
      <c r="SFL420" s="141"/>
      <c r="SFM420" s="141"/>
      <c r="SFN420" s="141"/>
      <c r="SFO420" s="141"/>
      <c r="SFP420" s="141"/>
      <c r="SFQ420" s="141"/>
      <c r="SFR420" s="141"/>
      <c r="SFS420" s="141"/>
      <c r="SFT420" s="141"/>
      <c r="SFU420" s="141"/>
      <c r="SFV420" s="141"/>
      <c r="SFW420" s="141"/>
      <c r="SFX420" s="141"/>
      <c r="SFY420" s="141"/>
      <c r="SFZ420" s="141"/>
      <c r="SGA420" s="141"/>
      <c r="SGB420" s="141"/>
      <c r="SGC420" s="141"/>
      <c r="SGD420" s="141"/>
      <c r="SGE420" s="141"/>
      <c r="SGF420" s="141"/>
      <c r="SGG420" s="141"/>
      <c r="SGH420" s="141"/>
      <c r="SGI420" s="141"/>
      <c r="SGJ420" s="141"/>
      <c r="SGK420" s="141"/>
      <c r="SGL420" s="141"/>
      <c r="SGM420" s="141"/>
      <c r="SGN420" s="141"/>
      <c r="SGO420" s="141"/>
      <c r="SGP420" s="141"/>
      <c r="SGQ420" s="141"/>
      <c r="SGR420" s="141"/>
      <c r="SGS420" s="141"/>
      <c r="SGT420" s="141"/>
      <c r="SGU420" s="141"/>
      <c r="SGV420" s="141"/>
      <c r="SGW420" s="141"/>
      <c r="SGX420" s="141"/>
      <c r="SGY420" s="141"/>
      <c r="SGZ420" s="141"/>
      <c r="SHA420" s="141"/>
      <c r="SHB420" s="141"/>
      <c r="SHC420" s="141"/>
      <c r="SHD420" s="141"/>
      <c r="SHE420" s="141"/>
      <c r="SHF420" s="141"/>
      <c r="SHG420" s="141"/>
      <c r="SHH420" s="141"/>
      <c r="SHI420" s="141"/>
      <c r="SHJ420" s="141"/>
      <c r="SHK420" s="141"/>
      <c r="SHL420" s="141"/>
      <c r="SHM420" s="141"/>
      <c r="SHN420" s="141"/>
      <c r="SHO420" s="141"/>
      <c r="SHP420" s="141"/>
      <c r="SHQ420" s="141"/>
      <c r="SHR420" s="141"/>
      <c r="SHS420" s="141"/>
      <c r="SHT420" s="141"/>
      <c r="SHU420" s="141"/>
      <c r="SHV420" s="141"/>
      <c r="SHW420" s="141"/>
      <c r="SHX420" s="141"/>
      <c r="SHY420" s="141"/>
      <c r="SHZ420" s="141"/>
      <c r="SIA420" s="141"/>
      <c r="SIB420" s="141"/>
      <c r="SIC420" s="141"/>
      <c r="SID420" s="141"/>
      <c r="SIE420" s="141"/>
      <c r="SIF420" s="141"/>
      <c r="SIG420" s="141"/>
      <c r="SIH420" s="141"/>
      <c r="SII420" s="141"/>
      <c r="SIJ420" s="141"/>
      <c r="SIK420" s="141"/>
      <c r="SIL420" s="141"/>
      <c r="SIM420" s="141"/>
      <c r="SIN420" s="141"/>
      <c r="SIO420" s="141"/>
      <c r="SIP420" s="141"/>
      <c r="SIQ420" s="141"/>
      <c r="SIR420" s="141"/>
      <c r="SIS420" s="141"/>
      <c r="SIT420" s="141"/>
      <c r="SIU420" s="141"/>
      <c r="SIV420" s="141"/>
      <c r="SIW420" s="141"/>
      <c r="SIX420" s="141"/>
      <c r="SIY420" s="141"/>
      <c r="SIZ420" s="141"/>
      <c r="SJA420" s="141"/>
      <c r="SJB420" s="141"/>
      <c r="SJC420" s="141"/>
      <c r="SJD420" s="141"/>
      <c r="SJE420" s="141"/>
      <c r="SJF420" s="141"/>
      <c r="SJG420" s="141"/>
      <c r="SJH420" s="141"/>
      <c r="SJI420" s="141"/>
      <c r="SJJ420" s="141"/>
      <c r="SJK420" s="141"/>
      <c r="SJL420" s="141"/>
      <c r="SJM420" s="141"/>
      <c r="SJN420" s="141"/>
      <c r="SJO420" s="141"/>
      <c r="SJP420" s="141"/>
      <c r="SJQ420" s="141"/>
      <c r="SJR420" s="141"/>
      <c r="SJS420" s="141"/>
      <c r="SJT420" s="141"/>
      <c r="SJU420" s="141"/>
      <c r="SJV420" s="141"/>
      <c r="SJW420" s="141"/>
      <c r="SJX420" s="141"/>
      <c r="SJY420" s="141"/>
      <c r="SJZ420" s="141"/>
      <c r="SKA420" s="141"/>
      <c r="SKB420" s="141"/>
      <c r="SKC420" s="141"/>
      <c r="SKD420" s="141"/>
      <c r="SKE420" s="141"/>
      <c r="SKF420" s="141"/>
      <c r="SKG420" s="141"/>
      <c r="SKH420" s="141"/>
      <c r="SKI420" s="141"/>
      <c r="SKJ420" s="141"/>
      <c r="SKK420" s="141"/>
      <c r="SKL420" s="141"/>
      <c r="SKM420" s="141"/>
      <c r="SKN420" s="141"/>
      <c r="SKO420" s="141"/>
      <c r="SKP420" s="141"/>
      <c r="SKQ420" s="141"/>
      <c r="SKR420" s="141"/>
      <c r="SKS420" s="141"/>
      <c r="SKT420" s="141"/>
      <c r="SKU420" s="141"/>
      <c r="SKV420" s="141"/>
      <c r="SKW420" s="141"/>
      <c r="SKX420" s="141"/>
      <c r="SKY420" s="141"/>
      <c r="SKZ420" s="141"/>
      <c r="SLA420" s="141"/>
      <c r="SLB420" s="141"/>
      <c r="SLC420" s="141"/>
      <c r="SLD420" s="141"/>
      <c r="SLE420" s="141"/>
      <c r="SLF420" s="141"/>
      <c r="SLG420" s="141"/>
      <c r="SLH420" s="141"/>
      <c r="SLI420" s="141"/>
      <c r="SLJ420" s="141"/>
      <c r="SLK420" s="141"/>
      <c r="SLL420" s="141"/>
      <c r="SLM420" s="141"/>
      <c r="SLN420" s="141"/>
      <c r="SLO420" s="141"/>
      <c r="SLP420" s="141"/>
      <c r="SLQ420" s="141"/>
      <c r="SLR420" s="141"/>
      <c r="SLS420" s="141"/>
      <c r="SLT420" s="141"/>
      <c r="SLU420" s="141"/>
      <c r="SLV420" s="141"/>
      <c r="SLW420" s="141"/>
      <c r="SLX420" s="141"/>
      <c r="SLY420" s="141"/>
      <c r="SLZ420" s="141"/>
      <c r="SMA420" s="141"/>
      <c r="SMB420" s="141"/>
      <c r="SMC420" s="141"/>
      <c r="SMD420" s="141"/>
      <c r="SME420" s="141"/>
      <c r="SMF420" s="141"/>
      <c r="SMG420" s="141"/>
      <c r="SMH420" s="141"/>
      <c r="SMI420" s="141"/>
      <c r="SMJ420" s="141"/>
      <c r="SMK420" s="141"/>
      <c r="SML420" s="141"/>
      <c r="SMM420" s="141"/>
      <c r="SMN420" s="141"/>
      <c r="SMO420" s="141"/>
      <c r="SMP420" s="141"/>
      <c r="SMQ420" s="141"/>
      <c r="SMR420" s="141"/>
      <c r="SMS420" s="141"/>
      <c r="SMT420" s="141"/>
      <c r="SMU420" s="141"/>
      <c r="SMV420" s="141"/>
      <c r="SMW420" s="141"/>
      <c r="SMX420" s="141"/>
      <c r="SMY420" s="141"/>
      <c r="SMZ420" s="141"/>
      <c r="SNA420" s="141"/>
      <c r="SNB420" s="141"/>
      <c r="SNC420" s="141"/>
      <c r="SND420" s="141"/>
      <c r="SNE420" s="141"/>
      <c r="SNF420" s="141"/>
      <c r="SNG420" s="141"/>
      <c r="SNH420" s="141"/>
      <c r="SNI420" s="141"/>
      <c r="SNJ420" s="141"/>
      <c r="SNK420" s="141"/>
      <c r="SNL420" s="141"/>
      <c r="SNM420" s="141"/>
      <c r="SNN420" s="141"/>
      <c r="SNO420" s="141"/>
      <c r="SNP420" s="141"/>
      <c r="SNQ420" s="141"/>
      <c r="SNR420" s="141"/>
      <c r="SNS420" s="141"/>
      <c r="SNT420" s="141"/>
      <c r="SNU420" s="141"/>
      <c r="SNV420" s="141"/>
      <c r="SNW420" s="141"/>
      <c r="SNX420" s="141"/>
      <c r="SNY420" s="141"/>
      <c r="SNZ420" s="141"/>
      <c r="SOA420" s="141"/>
      <c r="SOB420" s="141"/>
      <c r="SOC420" s="141"/>
      <c r="SOD420" s="141"/>
      <c r="SOE420" s="141"/>
      <c r="SOF420" s="141"/>
      <c r="SOG420" s="141"/>
      <c r="SOH420" s="141"/>
      <c r="SOI420" s="141"/>
      <c r="SOJ420" s="141"/>
      <c r="SOK420" s="141"/>
      <c r="SOL420" s="141"/>
      <c r="SOM420" s="141"/>
      <c r="SON420" s="141"/>
      <c r="SOO420" s="141"/>
      <c r="SOP420" s="141"/>
      <c r="SOQ420" s="141"/>
      <c r="SOR420" s="141"/>
      <c r="SOS420" s="141"/>
      <c r="SOT420" s="141"/>
      <c r="SOU420" s="141"/>
      <c r="SOV420" s="141"/>
      <c r="SOW420" s="141"/>
      <c r="SOX420" s="141"/>
      <c r="SOY420" s="141"/>
      <c r="SOZ420" s="141"/>
      <c r="SPA420" s="141"/>
      <c r="SPB420" s="141"/>
      <c r="SPC420" s="141"/>
      <c r="SPD420" s="141"/>
      <c r="SPE420" s="141"/>
      <c r="SPF420" s="141"/>
      <c r="SPG420" s="141"/>
      <c r="SPH420" s="141"/>
      <c r="SPI420" s="141"/>
      <c r="SPJ420" s="141"/>
      <c r="SPK420" s="141"/>
      <c r="SPL420" s="141"/>
      <c r="SPM420" s="141"/>
      <c r="SPN420" s="141"/>
      <c r="SPO420" s="141"/>
      <c r="SPP420" s="141"/>
      <c r="SPQ420" s="141"/>
      <c r="SPR420" s="141"/>
      <c r="SPS420" s="141"/>
      <c r="SPT420" s="141"/>
      <c r="SPU420" s="141"/>
      <c r="SPV420" s="141"/>
      <c r="SPW420" s="141"/>
      <c r="SPX420" s="141"/>
      <c r="SPY420" s="141"/>
      <c r="SPZ420" s="141"/>
      <c r="SQA420" s="141"/>
      <c r="SQB420" s="141"/>
      <c r="SQC420" s="141"/>
      <c r="SQD420" s="141"/>
      <c r="SQE420" s="141"/>
      <c r="SQF420" s="141"/>
      <c r="SQG420" s="141"/>
      <c r="SQH420" s="141"/>
      <c r="SQI420" s="141"/>
      <c r="SQJ420" s="141"/>
      <c r="SQK420" s="141"/>
      <c r="SQL420" s="141"/>
      <c r="SQM420" s="141"/>
      <c r="SQN420" s="141"/>
      <c r="SQO420" s="141"/>
      <c r="SQP420" s="141"/>
      <c r="SQQ420" s="141"/>
      <c r="SQR420" s="141"/>
      <c r="SQS420" s="141"/>
      <c r="SQT420" s="141"/>
      <c r="SQU420" s="141"/>
      <c r="SQV420" s="141"/>
      <c r="SQW420" s="141"/>
      <c r="SQX420" s="141"/>
      <c r="SQY420" s="141"/>
      <c r="SQZ420" s="141"/>
      <c r="SRA420" s="141"/>
      <c r="SRB420" s="141"/>
      <c r="SRC420" s="141"/>
      <c r="SRD420" s="141"/>
      <c r="SRE420" s="141"/>
      <c r="SRF420" s="141"/>
      <c r="SRG420" s="141"/>
      <c r="SRH420" s="141"/>
      <c r="SRI420" s="141"/>
      <c r="SRJ420" s="141"/>
      <c r="SRK420" s="141"/>
      <c r="SRL420" s="141"/>
      <c r="SRM420" s="141"/>
      <c r="SRN420" s="141"/>
      <c r="SRO420" s="141"/>
      <c r="SRP420" s="141"/>
      <c r="SRQ420" s="141"/>
      <c r="SRR420" s="141"/>
      <c r="SRS420" s="141"/>
      <c r="SRT420" s="141"/>
      <c r="SRU420" s="141"/>
      <c r="SRV420" s="141"/>
      <c r="SRW420" s="141"/>
      <c r="SRX420" s="141"/>
      <c r="SRY420" s="141"/>
      <c r="SRZ420" s="141"/>
      <c r="SSA420" s="141"/>
      <c r="SSB420" s="141"/>
      <c r="SSC420" s="141"/>
      <c r="SSD420" s="141"/>
      <c r="SSE420" s="141"/>
      <c r="SSF420" s="141"/>
      <c r="SSG420" s="141"/>
      <c r="SSH420" s="141"/>
      <c r="SSI420" s="141"/>
      <c r="SSJ420" s="141"/>
      <c r="SSK420" s="141"/>
      <c r="SSL420" s="141"/>
      <c r="SSM420" s="141"/>
      <c r="SSN420" s="141"/>
      <c r="SSO420" s="141"/>
      <c r="SSP420" s="141"/>
      <c r="SSQ420" s="141"/>
      <c r="SSR420" s="141"/>
      <c r="SSS420" s="141"/>
      <c r="SST420" s="141"/>
      <c r="SSU420" s="141"/>
      <c r="SSV420" s="141"/>
      <c r="SSW420" s="141"/>
      <c r="SSX420" s="141"/>
      <c r="SSY420" s="141"/>
      <c r="SSZ420" s="141"/>
      <c r="STA420" s="141"/>
      <c r="STB420" s="141"/>
      <c r="STC420" s="141"/>
      <c r="STD420" s="141"/>
      <c r="STE420" s="141"/>
      <c r="STF420" s="141"/>
      <c r="STG420" s="141"/>
      <c r="STH420" s="141"/>
      <c r="STI420" s="141"/>
      <c r="STJ420" s="141"/>
      <c r="STK420" s="141"/>
      <c r="STL420" s="141"/>
      <c r="STM420" s="141"/>
      <c r="STN420" s="141"/>
      <c r="STO420" s="141"/>
      <c r="STP420" s="141"/>
      <c r="STQ420" s="141"/>
      <c r="STR420" s="141"/>
      <c r="STS420" s="141"/>
      <c r="STT420" s="141"/>
      <c r="STU420" s="141"/>
      <c r="STV420" s="141"/>
      <c r="STW420" s="141"/>
      <c r="STX420" s="141"/>
      <c r="STY420" s="141"/>
      <c r="STZ420" s="141"/>
      <c r="SUA420" s="141"/>
      <c r="SUB420" s="141"/>
      <c r="SUC420" s="141"/>
      <c r="SUD420" s="141"/>
      <c r="SUE420" s="141"/>
      <c r="SUF420" s="141"/>
      <c r="SUG420" s="141"/>
      <c r="SUH420" s="141"/>
      <c r="SUI420" s="141"/>
      <c r="SUJ420" s="141"/>
      <c r="SUK420" s="141"/>
      <c r="SUL420" s="141"/>
      <c r="SUM420" s="141"/>
      <c r="SUN420" s="141"/>
      <c r="SUO420" s="141"/>
      <c r="SUP420" s="141"/>
      <c r="SUQ420" s="141"/>
      <c r="SUR420" s="141"/>
      <c r="SUS420" s="141"/>
      <c r="SUT420" s="141"/>
      <c r="SUU420" s="141"/>
      <c r="SUV420" s="141"/>
      <c r="SUW420" s="141"/>
      <c r="SUX420" s="141"/>
      <c r="SUY420" s="141"/>
      <c r="SUZ420" s="141"/>
      <c r="SVA420" s="141"/>
      <c r="SVB420" s="141"/>
      <c r="SVC420" s="141"/>
      <c r="SVD420" s="141"/>
      <c r="SVE420" s="141"/>
      <c r="SVF420" s="141"/>
      <c r="SVG420" s="141"/>
      <c r="SVH420" s="141"/>
      <c r="SVI420" s="141"/>
      <c r="SVJ420" s="141"/>
      <c r="SVK420" s="141"/>
      <c r="SVL420" s="141"/>
      <c r="SVM420" s="141"/>
      <c r="SVN420" s="141"/>
      <c r="SVO420" s="141"/>
      <c r="SVP420" s="141"/>
      <c r="SVQ420" s="141"/>
      <c r="SVR420" s="141"/>
      <c r="SVS420" s="141"/>
      <c r="SVT420" s="141"/>
      <c r="SVU420" s="141"/>
      <c r="SVV420" s="141"/>
      <c r="SVW420" s="141"/>
      <c r="SVX420" s="141"/>
      <c r="SVY420" s="141"/>
      <c r="SVZ420" s="141"/>
      <c r="SWA420" s="141"/>
      <c r="SWB420" s="141"/>
      <c r="SWC420" s="141"/>
      <c r="SWD420" s="141"/>
      <c r="SWE420" s="141"/>
      <c r="SWF420" s="141"/>
      <c r="SWG420" s="141"/>
      <c r="SWH420" s="141"/>
      <c r="SWI420" s="141"/>
      <c r="SWJ420" s="141"/>
      <c r="SWK420" s="141"/>
      <c r="SWL420" s="141"/>
      <c r="SWM420" s="141"/>
      <c r="SWN420" s="141"/>
      <c r="SWO420" s="141"/>
      <c r="SWP420" s="141"/>
      <c r="SWQ420" s="141"/>
      <c r="SWR420" s="141"/>
      <c r="SWS420" s="141"/>
      <c r="SWT420" s="141"/>
      <c r="SWU420" s="141"/>
      <c r="SWV420" s="141"/>
      <c r="SWW420" s="141"/>
      <c r="SWX420" s="141"/>
      <c r="SWY420" s="141"/>
      <c r="SWZ420" s="141"/>
      <c r="SXA420" s="141"/>
      <c r="SXB420" s="141"/>
      <c r="SXC420" s="141"/>
      <c r="SXD420" s="141"/>
      <c r="SXE420" s="141"/>
      <c r="SXF420" s="141"/>
      <c r="SXG420" s="141"/>
      <c r="SXH420" s="141"/>
      <c r="SXI420" s="141"/>
      <c r="SXJ420" s="141"/>
      <c r="SXK420" s="141"/>
      <c r="SXL420" s="141"/>
      <c r="SXM420" s="141"/>
      <c r="SXN420" s="141"/>
      <c r="SXO420" s="141"/>
      <c r="SXP420" s="141"/>
      <c r="SXQ420" s="141"/>
      <c r="SXR420" s="141"/>
      <c r="SXS420" s="141"/>
      <c r="SXT420" s="141"/>
      <c r="SXU420" s="141"/>
      <c r="SXV420" s="141"/>
      <c r="SXW420" s="141"/>
      <c r="SXX420" s="141"/>
      <c r="SXY420" s="141"/>
      <c r="SXZ420" s="141"/>
      <c r="SYA420" s="141"/>
      <c r="SYB420" s="141"/>
      <c r="SYC420" s="141"/>
      <c r="SYD420" s="141"/>
      <c r="SYE420" s="141"/>
      <c r="SYF420" s="141"/>
      <c r="SYG420" s="141"/>
      <c r="SYH420" s="141"/>
      <c r="SYI420" s="141"/>
      <c r="SYJ420" s="141"/>
      <c r="SYK420" s="141"/>
      <c r="SYL420" s="141"/>
      <c r="SYM420" s="141"/>
      <c r="SYN420" s="141"/>
      <c r="SYO420" s="141"/>
      <c r="SYP420" s="141"/>
      <c r="SYQ420" s="141"/>
      <c r="SYR420" s="141"/>
      <c r="SYS420" s="141"/>
      <c r="SYT420" s="141"/>
      <c r="SYU420" s="141"/>
      <c r="SYV420" s="141"/>
      <c r="SYW420" s="141"/>
      <c r="SYX420" s="141"/>
      <c r="SYY420" s="141"/>
      <c r="SYZ420" s="141"/>
      <c r="SZA420" s="141"/>
      <c r="SZB420" s="141"/>
      <c r="SZC420" s="141"/>
      <c r="SZD420" s="141"/>
      <c r="SZE420" s="141"/>
      <c r="SZF420" s="141"/>
      <c r="SZG420" s="141"/>
      <c r="SZH420" s="141"/>
      <c r="SZI420" s="141"/>
      <c r="SZJ420" s="141"/>
      <c r="SZK420" s="141"/>
      <c r="SZL420" s="141"/>
      <c r="SZM420" s="141"/>
      <c r="SZN420" s="141"/>
      <c r="SZO420" s="141"/>
      <c r="SZP420" s="141"/>
      <c r="SZQ420" s="141"/>
      <c r="SZR420" s="141"/>
      <c r="SZS420" s="141"/>
      <c r="SZT420" s="141"/>
      <c r="SZU420" s="141"/>
      <c r="SZV420" s="141"/>
      <c r="SZW420" s="141"/>
      <c r="SZX420" s="141"/>
      <c r="SZY420" s="141"/>
      <c r="SZZ420" s="141"/>
      <c r="TAA420" s="141"/>
      <c r="TAB420" s="141"/>
      <c r="TAC420" s="141"/>
      <c r="TAD420" s="141"/>
      <c r="TAE420" s="141"/>
      <c r="TAF420" s="141"/>
      <c r="TAG420" s="141"/>
      <c r="TAH420" s="141"/>
      <c r="TAI420" s="141"/>
      <c r="TAJ420" s="141"/>
      <c r="TAK420" s="141"/>
      <c r="TAL420" s="141"/>
      <c r="TAM420" s="141"/>
      <c r="TAN420" s="141"/>
      <c r="TAO420" s="141"/>
      <c r="TAP420" s="141"/>
      <c r="TAQ420" s="141"/>
      <c r="TAR420" s="141"/>
      <c r="TAS420" s="141"/>
      <c r="TAT420" s="141"/>
      <c r="TAU420" s="141"/>
      <c r="TAV420" s="141"/>
      <c r="TAW420" s="141"/>
      <c r="TAX420" s="141"/>
      <c r="TAY420" s="141"/>
      <c r="TAZ420" s="141"/>
      <c r="TBA420" s="141"/>
      <c r="TBB420" s="141"/>
      <c r="TBC420" s="141"/>
      <c r="TBD420" s="141"/>
      <c r="TBE420" s="141"/>
      <c r="TBF420" s="141"/>
      <c r="TBG420" s="141"/>
      <c r="TBH420" s="141"/>
      <c r="TBI420" s="141"/>
      <c r="TBJ420" s="141"/>
      <c r="TBK420" s="141"/>
      <c r="TBL420" s="141"/>
      <c r="TBM420" s="141"/>
      <c r="TBN420" s="141"/>
      <c r="TBO420" s="141"/>
      <c r="TBP420" s="141"/>
      <c r="TBQ420" s="141"/>
      <c r="TBR420" s="141"/>
      <c r="TBS420" s="141"/>
      <c r="TBT420" s="141"/>
      <c r="TBU420" s="141"/>
      <c r="TBV420" s="141"/>
      <c r="TBW420" s="141"/>
      <c r="TBX420" s="141"/>
      <c r="TBY420" s="141"/>
      <c r="TBZ420" s="141"/>
      <c r="TCA420" s="141"/>
      <c r="TCB420" s="141"/>
      <c r="TCC420" s="141"/>
      <c r="TCD420" s="141"/>
      <c r="TCE420" s="141"/>
      <c r="TCF420" s="141"/>
      <c r="TCG420" s="141"/>
      <c r="TCH420" s="141"/>
      <c r="TCI420" s="141"/>
      <c r="TCJ420" s="141"/>
      <c r="TCK420" s="141"/>
      <c r="TCL420" s="141"/>
      <c r="TCM420" s="141"/>
      <c r="TCN420" s="141"/>
      <c r="TCO420" s="141"/>
      <c r="TCP420" s="141"/>
      <c r="TCQ420" s="141"/>
      <c r="TCR420" s="141"/>
      <c r="TCS420" s="141"/>
      <c r="TCT420" s="141"/>
      <c r="TCU420" s="141"/>
      <c r="TCV420" s="141"/>
      <c r="TCW420" s="141"/>
      <c r="TCX420" s="141"/>
      <c r="TCY420" s="141"/>
      <c r="TCZ420" s="141"/>
      <c r="TDA420" s="141"/>
      <c r="TDB420" s="141"/>
      <c r="TDC420" s="141"/>
      <c r="TDD420" s="141"/>
      <c r="TDE420" s="141"/>
      <c r="TDF420" s="141"/>
      <c r="TDG420" s="141"/>
      <c r="TDH420" s="141"/>
      <c r="TDI420" s="141"/>
      <c r="TDJ420" s="141"/>
      <c r="TDK420" s="141"/>
      <c r="TDL420" s="141"/>
      <c r="TDM420" s="141"/>
      <c r="TDN420" s="141"/>
      <c r="TDO420" s="141"/>
      <c r="TDP420" s="141"/>
      <c r="TDQ420" s="141"/>
      <c r="TDR420" s="141"/>
      <c r="TDS420" s="141"/>
      <c r="TDT420" s="141"/>
      <c r="TDU420" s="141"/>
      <c r="TDV420" s="141"/>
      <c r="TDW420" s="141"/>
      <c r="TDX420" s="141"/>
      <c r="TDY420" s="141"/>
      <c r="TDZ420" s="141"/>
      <c r="TEA420" s="141"/>
      <c r="TEB420" s="141"/>
      <c r="TEC420" s="141"/>
      <c r="TED420" s="141"/>
      <c r="TEE420" s="141"/>
      <c r="TEF420" s="141"/>
      <c r="TEG420" s="141"/>
      <c r="TEH420" s="141"/>
      <c r="TEI420" s="141"/>
      <c r="TEJ420" s="141"/>
      <c r="TEK420" s="141"/>
      <c r="TEL420" s="141"/>
      <c r="TEM420" s="141"/>
      <c r="TEN420" s="141"/>
      <c r="TEO420" s="141"/>
      <c r="TEP420" s="141"/>
      <c r="TEQ420" s="141"/>
      <c r="TER420" s="141"/>
      <c r="TES420" s="141"/>
      <c r="TET420" s="141"/>
      <c r="TEU420" s="141"/>
      <c r="TEV420" s="141"/>
      <c r="TEW420" s="141"/>
      <c r="TEX420" s="141"/>
      <c r="TEY420" s="141"/>
      <c r="TEZ420" s="141"/>
      <c r="TFA420" s="141"/>
      <c r="TFB420" s="141"/>
      <c r="TFC420" s="141"/>
      <c r="TFD420" s="141"/>
      <c r="TFE420" s="141"/>
      <c r="TFF420" s="141"/>
      <c r="TFG420" s="141"/>
      <c r="TFH420" s="141"/>
      <c r="TFI420" s="141"/>
      <c r="TFJ420" s="141"/>
      <c r="TFK420" s="141"/>
      <c r="TFL420" s="141"/>
      <c r="TFM420" s="141"/>
      <c r="TFN420" s="141"/>
      <c r="TFO420" s="141"/>
      <c r="TFP420" s="141"/>
      <c r="TFQ420" s="141"/>
      <c r="TFR420" s="141"/>
      <c r="TFS420" s="141"/>
      <c r="TFT420" s="141"/>
      <c r="TFU420" s="141"/>
      <c r="TFV420" s="141"/>
      <c r="TFW420" s="141"/>
      <c r="TFX420" s="141"/>
      <c r="TFY420" s="141"/>
      <c r="TFZ420" s="141"/>
      <c r="TGA420" s="141"/>
      <c r="TGB420" s="141"/>
      <c r="TGC420" s="141"/>
      <c r="TGD420" s="141"/>
      <c r="TGE420" s="141"/>
      <c r="TGF420" s="141"/>
      <c r="TGG420" s="141"/>
      <c r="TGH420" s="141"/>
      <c r="TGI420" s="141"/>
      <c r="TGJ420" s="141"/>
      <c r="TGK420" s="141"/>
      <c r="TGL420" s="141"/>
      <c r="TGM420" s="141"/>
      <c r="TGN420" s="141"/>
      <c r="TGO420" s="141"/>
      <c r="TGP420" s="141"/>
      <c r="TGQ420" s="141"/>
      <c r="TGR420" s="141"/>
      <c r="TGS420" s="141"/>
      <c r="TGT420" s="141"/>
      <c r="TGU420" s="141"/>
      <c r="TGV420" s="141"/>
      <c r="TGW420" s="141"/>
      <c r="TGX420" s="141"/>
      <c r="TGY420" s="141"/>
      <c r="TGZ420" s="141"/>
      <c r="THA420" s="141"/>
      <c r="THB420" s="141"/>
      <c r="THC420" s="141"/>
      <c r="THD420" s="141"/>
      <c r="THE420" s="141"/>
      <c r="THF420" s="141"/>
      <c r="THG420" s="141"/>
      <c r="THH420" s="141"/>
      <c r="THI420" s="141"/>
      <c r="THJ420" s="141"/>
      <c r="THK420" s="141"/>
      <c r="THL420" s="141"/>
      <c r="THM420" s="141"/>
      <c r="THN420" s="141"/>
      <c r="THO420" s="141"/>
      <c r="THP420" s="141"/>
      <c r="THQ420" s="141"/>
      <c r="THR420" s="141"/>
      <c r="THS420" s="141"/>
      <c r="THT420" s="141"/>
      <c r="THU420" s="141"/>
      <c r="THV420" s="141"/>
      <c r="THW420" s="141"/>
      <c r="THX420" s="141"/>
      <c r="THY420" s="141"/>
      <c r="THZ420" s="141"/>
      <c r="TIA420" s="141"/>
      <c r="TIB420" s="141"/>
      <c r="TIC420" s="141"/>
      <c r="TID420" s="141"/>
      <c r="TIE420" s="141"/>
      <c r="TIF420" s="141"/>
      <c r="TIG420" s="141"/>
      <c r="TIH420" s="141"/>
      <c r="TII420" s="141"/>
      <c r="TIJ420" s="141"/>
      <c r="TIK420" s="141"/>
      <c r="TIL420" s="141"/>
      <c r="TIM420" s="141"/>
      <c r="TIN420" s="141"/>
      <c r="TIO420" s="141"/>
      <c r="TIP420" s="141"/>
      <c r="TIQ420" s="141"/>
      <c r="TIR420" s="141"/>
      <c r="TIS420" s="141"/>
      <c r="TIT420" s="141"/>
      <c r="TIU420" s="141"/>
      <c r="TIV420" s="141"/>
      <c r="TIW420" s="141"/>
      <c r="TIX420" s="141"/>
      <c r="TIY420" s="141"/>
      <c r="TIZ420" s="141"/>
      <c r="TJA420" s="141"/>
      <c r="TJB420" s="141"/>
      <c r="TJC420" s="141"/>
      <c r="TJD420" s="141"/>
      <c r="TJE420" s="141"/>
      <c r="TJF420" s="141"/>
      <c r="TJG420" s="141"/>
      <c r="TJH420" s="141"/>
      <c r="TJI420" s="141"/>
      <c r="TJJ420" s="141"/>
      <c r="TJK420" s="141"/>
      <c r="TJL420" s="141"/>
      <c r="TJM420" s="141"/>
      <c r="TJN420" s="141"/>
      <c r="TJO420" s="141"/>
      <c r="TJP420" s="141"/>
      <c r="TJQ420" s="141"/>
      <c r="TJR420" s="141"/>
      <c r="TJS420" s="141"/>
      <c r="TJT420" s="141"/>
      <c r="TJU420" s="141"/>
      <c r="TJV420" s="141"/>
      <c r="TJW420" s="141"/>
      <c r="TJX420" s="141"/>
      <c r="TJY420" s="141"/>
      <c r="TJZ420" s="141"/>
      <c r="TKA420" s="141"/>
      <c r="TKB420" s="141"/>
      <c r="TKC420" s="141"/>
      <c r="TKD420" s="141"/>
      <c r="TKE420" s="141"/>
      <c r="TKF420" s="141"/>
      <c r="TKG420" s="141"/>
      <c r="TKH420" s="141"/>
      <c r="TKI420" s="141"/>
      <c r="TKJ420" s="141"/>
      <c r="TKK420" s="141"/>
      <c r="TKL420" s="141"/>
      <c r="TKM420" s="141"/>
      <c r="TKN420" s="141"/>
      <c r="TKO420" s="141"/>
      <c r="TKP420" s="141"/>
      <c r="TKQ420" s="141"/>
      <c r="TKR420" s="141"/>
      <c r="TKS420" s="141"/>
      <c r="TKT420" s="141"/>
      <c r="TKU420" s="141"/>
      <c r="TKV420" s="141"/>
      <c r="TKW420" s="141"/>
      <c r="TKX420" s="141"/>
      <c r="TKY420" s="141"/>
      <c r="TKZ420" s="141"/>
      <c r="TLA420" s="141"/>
      <c r="TLB420" s="141"/>
      <c r="TLC420" s="141"/>
      <c r="TLD420" s="141"/>
      <c r="TLE420" s="141"/>
      <c r="TLF420" s="141"/>
      <c r="TLG420" s="141"/>
      <c r="TLH420" s="141"/>
      <c r="TLI420" s="141"/>
      <c r="TLJ420" s="141"/>
      <c r="TLK420" s="141"/>
      <c r="TLL420" s="141"/>
      <c r="TLM420" s="141"/>
      <c r="TLN420" s="141"/>
      <c r="TLO420" s="141"/>
      <c r="TLP420" s="141"/>
      <c r="TLQ420" s="141"/>
      <c r="TLR420" s="141"/>
      <c r="TLS420" s="141"/>
      <c r="TLT420" s="141"/>
      <c r="TLU420" s="141"/>
      <c r="TLV420" s="141"/>
      <c r="TLW420" s="141"/>
      <c r="TLX420" s="141"/>
      <c r="TLY420" s="141"/>
      <c r="TLZ420" s="141"/>
      <c r="TMA420" s="141"/>
      <c r="TMB420" s="141"/>
      <c r="TMC420" s="141"/>
      <c r="TMD420" s="141"/>
      <c r="TME420" s="141"/>
      <c r="TMF420" s="141"/>
      <c r="TMG420" s="141"/>
      <c r="TMH420" s="141"/>
      <c r="TMI420" s="141"/>
      <c r="TMJ420" s="141"/>
      <c r="TMK420" s="141"/>
      <c r="TML420" s="141"/>
      <c r="TMM420" s="141"/>
      <c r="TMN420" s="141"/>
      <c r="TMO420" s="141"/>
      <c r="TMP420" s="141"/>
      <c r="TMQ420" s="141"/>
      <c r="TMR420" s="141"/>
      <c r="TMS420" s="141"/>
      <c r="TMT420" s="141"/>
      <c r="TMU420" s="141"/>
      <c r="TMV420" s="141"/>
      <c r="TMW420" s="141"/>
      <c r="TMX420" s="141"/>
      <c r="TMY420" s="141"/>
      <c r="TMZ420" s="141"/>
      <c r="TNA420" s="141"/>
      <c r="TNB420" s="141"/>
      <c r="TNC420" s="141"/>
      <c r="TND420" s="141"/>
      <c r="TNE420" s="141"/>
      <c r="TNF420" s="141"/>
      <c r="TNG420" s="141"/>
      <c r="TNH420" s="141"/>
      <c r="TNI420" s="141"/>
      <c r="TNJ420" s="141"/>
      <c r="TNK420" s="141"/>
      <c r="TNL420" s="141"/>
      <c r="TNM420" s="141"/>
      <c r="TNN420" s="141"/>
      <c r="TNO420" s="141"/>
      <c r="TNP420" s="141"/>
      <c r="TNQ420" s="141"/>
      <c r="TNR420" s="141"/>
      <c r="TNS420" s="141"/>
      <c r="TNT420" s="141"/>
      <c r="TNU420" s="141"/>
      <c r="TNV420" s="141"/>
      <c r="TNW420" s="141"/>
      <c r="TNX420" s="141"/>
      <c r="TNY420" s="141"/>
      <c r="TNZ420" s="141"/>
      <c r="TOA420" s="141"/>
      <c r="TOB420" s="141"/>
      <c r="TOC420" s="141"/>
      <c r="TOD420" s="141"/>
      <c r="TOE420" s="141"/>
      <c r="TOF420" s="141"/>
      <c r="TOG420" s="141"/>
      <c r="TOH420" s="141"/>
      <c r="TOI420" s="141"/>
      <c r="TOJ420" s="141"/>
      <c r="TOK420" s="141"/>
      <c r="TOL420" s="141"/>
      <c r="TOM420" s="141"/>
      <c r="TON420" s="141"/>
      <c r="TOO420" s="141"/>
      <c r="TOP420" s="141"/>
      <c r="TOQ420" s="141"/>
      <c r="TOR420" s="141"/>
      <c r="TOS420" s="141"/>
      <c r="TOT420" s="141"/>
      <c r="TOU420" s="141"/>
      <c r="TOV420" s="141"/>
      <c r="TOW420" s="141"/>
      <c r="TOX420" s="141"/>
      <c r="TOY420" s="141"/>
      <c r="TOZ420" s="141"/>
      <c r="TPA420" s="141"/>
      <c r="TPB420" s="141"/>
      <c r="TPC420" s="141"/>
      <c r="TPD420" s="141"/>
      <c r="TPE420" s="141"/>
      <c r="TPF420" s="141"/>
      <c r="TPG420" s="141"/>
      <c r="TPH420" s="141"/>
      <c r="TPI420" s="141"/>
      <c r="TPJ420" s="141"/>
      <c r="TPK420" s="141"/>
      <c r="TPL420" s="141"/>
      <c r="TPM420" s="141"/>
      <c r="TPN420" s="141"/>
      <c r="TPO420" s="141"/>
      <c r="TPP420" s="141"/>
      <c r="TPQ420" s="141"/>
      <c r="TPR420" s="141"/>
      <c r="TPS420" s="141"/>
      <c r="TPT420" s="141"/>
      <c r="TPU420" s="141"/>
      <c r="TPV420" s="141"/>
      <c r="TPW420" s="141"/>
      <c r="TPX420" s="141"/>
      <c r="TPY420" s="141"/>
      <c r="TPZ420" s="141"/>
      <c r="TQA420" s="141"/>
      <c r="TQB420" s="141"/>
      <c r="TQC420" s="141"/>
      <c r="TQD420" s="141"/>
      <c r="TQE420" s="141"/>
      <c r="TQF420" s="141"/>
      <c r="TQG420" s="141"/>
      <c r="TQH420" s="141"/>
      <c r="TQI420" s="141"/>
      <c r="TQJ420" s="141"/>
      <c r="TQK420" s="141"/>
      <c r="TQL420" s="141"/>
      <c r="TQM420" s="141"/>
      <c r="TQN420" s="141"/>
      <c r="TQO420" s="141"/>
      <c r="TQP420" s="141"/>
      <c r="TQQ420" s="141"/>
      <c r="TQR420" s="141"/>
      <c r="TQS420" s="141"/>
      <c r="TQT420" s="141"/>
      <c r="TQU420" s="141"/>
      <c r="TQV420" s="141"/>
      <c r="TQW420" s="141"/>
      <c r="TQX420" s="141"/>
      <c r="TQY420" s="141"/>
      <c r="TQZ420" s="141"/>
      <c r="TRA420" s="141"/>
      <c r="TRB420" s="141"/>
      <c r="TRC420" s="141"/>
      <c r="TRD420" s="141"/>
      <c r="TRE420" s="141"/>
      <c r="TRF420" s="141"/>
      <c r="TRG420" s="141"/>
      <c r="TRH420" s="141"/>
      <c r="TRI420" s="141"/>
      <c r="TRJ420" s="141"/>
      <c r="TRK420" s="141"/>
      <c r="TRL420" s="141"/>
      <c r="TRM420" s="141"/>
      <c r="TRN420" s="141"/>
      <c r="TRO420" s="141"/>
      <c r="TRP420" s="141"/>
      <c r="TRQ420" s="141"/>
      <c r="TRR420" s="141"/>
      <c r="TRS420" s="141"/>
      <c r="TRT420" s="141"/>
      <c r="TRU420" s="141"/>
      <c r="TRV420" s="141"/>
      <c r="TRW420" s="141"/>
      <c r="TRX420" s="141"/>
      <c r="TRY420" s="141"/>
      <c r="TRZ420" s="141"/>
      <c r="TSA420" s="141"/>
      <c r="TSB420" s="141"/>
      <c r="TSC420" s="141"/>
      <c r="TSD420" s="141"/>
      <c r="TSE420" s="141"/>
      <c r="TSF420" s="141"/>
      <c r="TSG420" s="141"/>
      <c r="TSH420" s="141"/>
      <c r="TSI420" s="141"/>
      <c r="TSJ420" s="141"/>
      <c r="TSK420" s="141"/>
      <c r="TSL420" s="141"/>
      <c r="TSM420" s="141"/>
      <c r="TSN420" s="141"/>
      <c r="TSO420" s="141"/>
      <c r="TSP420" s="141"/>
      <c r="TSQ420" s="141"/>
      <c r="TSR420" s="141"/>
      <c r="TSS420" s="141"/>
      <c r="TST420" s="141"/>
      <c r="TSU420" s="141"/>
      <c r="TSV420" s="141"/>
      <c r="TSW420" s="141"/>
      <c r="TSX420" s="141"/>
      <c r="TSY420" s="141"/>
      <c r="TSZ420" s="141"/>
      <c r="TTA420" s="141"/>
      <c r="TTB420" s="141"/>
      <c r="TTC420" s="141"/>
      <c r="TTD420" s="141"/>
      <c r="TTE420" s="141"/>
      <c r="TTF420" s="141"/>
      <c r="TTG420" s="141"/>
      <c r="TTH420" s="141"/>
      <c r="TTI420" s="141"/>
      <c r="TTJ420" s="141"/>
      <c r="TTK420" s="141"/>
      <c r="TTL420" s="141"/>
      <c r="TTM420" s="141"/>
      <c r="TTN420" s="141"/>
      <c r="TTO420" s="141"/>
      <c r="TTP420" s="141"/>
      <c r="TTQ420" s="141"/>
      <c r="TTR420" s="141"/>
      <c r="TTS420" s="141"/>
      <c r="TTT420" s="141"/>
      <c r="TTU420" s="141"/>
      <c r="TTV420" s="141"/>
      <c r="TTW420" s="141"/>
      <c r="TTX420" s="141"/>
      <c r="TTY420" s="141"/>
      <c r="TTZ420" s="141"/>
      <c r="TUA420" s="141"/>
      <c r="TUB420" s="141"/>
      <c r="TUC420" s="141"/>
      <c r="TUD420" s="141"/>
      <c r="TUE420" s="141"/>
      <c r="TUF420" s="141"/>
      <c r="TUG420" s="141"/>
      <c r="TUH420" s="141"/>
      <c r="TUI420" s="141"/>
      <c r="TUJ420" s="141"/>
      <c r="TUK420" s="141"/>
      <c r="TUL420" s="141"/>
      <c r="TUM420" s="141"/>
      <c r="TUN420" s="141"/>
      <c r="TUO420" s="141"/>
      <c r="TUP420" s="141"/>
      <c r="TUQ420" s="141"/>
      <c r="TUR420" s="141"/>
      <c r="TUS420" s="141"/>
      <c r="TUT420" s="141"/>
      <c r="TUU420" s="141"/>
      <c r="TUV420" s="141"/>
      <c r="TUW420" s="141"/>
      <c r="TUX420" s="141"/>
      <c r="TUY420" s="141"/>
      <c r="TUZ420" s="141"/>
      <c r="TVA420" s="141"/>
      <c r="TVB420" s="141"/>
      <c r="TVC420" s="141"/>
      <c r="TVD420" s="141"/>
      <c r="TVE420" s="141"/>
      <c r="TVF420" s="141"/>
      <c r="TVG420" s="141"/>
      <c r="TVH420" s="141"/>
      <c r="TVI420" s="141"/>
      <c r="TVJ420" s="141"/>
      <c r="TVK420" s="141"/>
      <c r="TVL420" s="141"/>
      <c r="TVM420" s="141"/>
      <c r="TVN420" s="141"/>
      <c r="TVO420" s="141"/>
      <c r="TVP420" s="141"/>
      <c r="TVQ420" s="141"/>
      <c r="TVR420" s="141"/>
      <c r="TVS420" s="141"/>
      <c r="TVT420" s="141"/>
      <c r="TVU420" s="141"/>
      <c r="TVV420" s="141"/>
      <c r="TVW420" s="141"/>
      <c r="TVX420" s="141"/>
      <c r="TVY420" s="141"/>
      <c r="TVZ420" s="141"/>
      <c r="TWA420" s="141"/>
      <c r="TWB420" s="141"/>
      <c r="TWC420" s="141"/>
      <c r="TWD420" s="141"/>
      <c r="TWE420" s="141"/>
      <c r="TWF420" s="141"/>
      <c r="TWG420" s="141"/>
      <c r="TWH420" s="141"/>
      <c r="TWI420" s="141"/>
      <c r="TWJ420" s="141"/>
      <c r="TWK420" s="141"/>
      <c r="TWL420" s="141"/>
      <c r="TWM420" s="141"/>
      <c r="TWN420" s="141"/>
      <c r="TWO420" s="141"/>
      <c r="TWP420" s="141"/>
      <c r="TWQ420" s="141"/>
      <c r="TWR420" s="141"/>
      <c r="TWS420" s="141"/>
      <c r="TWT420" s="141"/>
      <c r="TWU420" s="141"/>
      <c r="TWV420" s="141"/>
      <c r="TWW420" s="141"/>
      <c r="TWX420" s="141"/>
      <c r="TWY420" s="141"/>
      <c r="TWZ420" s="141"/>
      <c r="TXA420" s="141"/>
      <c r="TXB420" s="141"/>
      <c r="TXC420" s="141"/>
      <c r="TXD420" s="141"/>
      <c r="TXE420" s="141"/>
      <c r="TXF420" s="141"/>
      <c r="TXG420" s="141"/>
      <c r="TXH420" s="141"/>
      <c r="TXI420" s="141"/>
      <c r="TXJ420" s="141"/>
      <c r="TXK420" s="141"/>
      <c r="TXL420" s="141"/>
      <c r="TXM420" s="141"/>
      <c r="TXN420" s="141"/>
      <c r="TXO420" s="141"/>
      <c r="TXP420" s="141"/>
      <c r="TXQ420" s="141"/>
      <c r="TXR420" s="141"/>
      <c r="TXS420" s="141"/>
      <c r="TXT420" s="141"/>
      <c r="TXU420" s="141"/>
      <c r="TXV420" s="141"/>
      <c r="TXW420" s="141"/>
      <c r="TXX420" s="141"/>
      <c r="TXY420" s="141"/>
      <c r="TXZ420" s="141"/>
      <c r="TYA420" s="141"/>
      <c r="TYB420" s="141"/>
      <c r="TYC420" s="141"/>
      <c r="TYD420" s="141"/>
      <c r="TYE420" s="141"/>
      <c r="TYF420" s="141"/>
      <c r="TYG420" s="141"/>
      <c r="TYH420" s="141"/>
      <c r="TYI420" s="141"/>
      <c r="TYJ420" s="141"/>
      <c r="TYK420" s="141"/>
      <c r="TYL420" s="141"/>
      <c r="TYM420" s="141"/>
      <c r="TYN420" s="141"/>
      <c r="TYO420" s="141"/>
      <c r="TYP420" s="141"/>
      <c r="TYQ420" s="141"/>
      <c r="TYR420" s="141"/>
      <c r="TYS420" s="141"/>
      <c r="TYT420" s="141"/>
      <c r="TYU420" s="141"/>
      <c r="TYV420" s="141"/>
      <c r="TYW420" s="141"/>
      <c r="TYX420" s="141"/>
      <c r="TYY420" s="141"/>
      <c r="TYZ420" s="141"/>
      <c r="TZA420" s="141"/>
      <c r="TZB420" s="141"/>
      <c r="TZC420" s="141"/>
      <c r="TZD420" s="141"/>
      <c r="TZE420" s="141"/>
      <c r="TZF420" s="141"/>
      <c r="TZG420" s="141"/>
      <c r="TZH420" s="141"/>
      <c r="TZI420" s="141"/>
      <c r="TZJ420" s="141"/>
      <c r="TZK420" s="141"/>
      <c r="TZL420" s="141"/>
      <c r="TZM420" s="141"/>
      <c r="TZN420" s="141"/>
      <c r="TZO420" s="141"/>
      <c r="TZP420" s="141"/>
      <c r="TZQ420" s="141"/>
      <c r="TZR420" s="141"/>
      <c r="TZS420" s="141"/>
      <c r="TZT420" s="141"/>
      <c r="TZU420" s="141"/>
      <c r="TZV420" s="141"/>
      <c r="TZW420" s="141"/>
      <c r="TZX420" s="141"/>
      <c r="TZY420" s="141"/>
      <c r="TZZ420" s="141"/>
      <c r="UAA420" s="141"/>
      <c r="UAB420" s="141"/>
      <c r="UAC420" s="141"/>
      <c r="UAD420" s="141"/>
      <c r="UAE420" s="141"/>
      <c r="UAF420" s="141"/>
      <c r="UAG420" s="141"/>
      <c r="UAH420" s="141"/>
      <c r="UAI420" s="141"/>
      <c r="UAJ420" s="141"/>
      <c r="UAK420" s="141"/>
      <c r="UAL420" s="141"/>
      <c r="UAM420" s="141"/>
      <c r="UAN420" s="141"/>
      <c r="UAO420" s="141"/>
      <c r="UAP420" s="141"/>
      <c r="UAQ420" s="141"/>
      <c r="UAR420" s="141"/>
      <c r="UAS420" s="141"/>
      <c r="UAT420" s="141"/>
      <c r="UAU420" s="141"/>
      <c r="UAV420" s="141"/>
      <c r="UAW420" s="141"/>
      <c r="UAX420" s="141"/>
      <c r="UAY420" s="141"/>
      <c r="UAZ420" s="141"/>
      <c r="UBA420" s="141"/>
      <c r="UBB420" s="141"/>
      <c r="UBC420" s="141"/>
      <c r="UBD420" s="141"/>
      <c r="UBE420" s="141"/>
      <c r="UBF420" s="141"/>
      <c r="UBG420" s="141"/>
      <c r="UBH420" s="141"/>
      <c r="UBI420" s="141"/>
      <c r="UBJ420" s="141"/>
      <c r="UBK420" s="141"/>
      <c r="UBL420" s="141"/>
      <c r="UBM420" s="141"/>
      <c r="UBN420" s="141"/>
      <c r="UBO420" s="141"/>
      <c r="UBP420" s="141"/>
      <c r="UBQ420" s="141"/>
      <c r="UBR420" s="141"/>
      <c r="UBS420" s="141"/>
      <c r="UBT420" s="141"/>
      <c r="UBU420" s="141"/>
      <c r="UBV420" s="141"/>
      <c r="UBW420" s="141"/>
      <c r="UBX420" s="141"/>
      <c r="UBY420" s="141"/>
      <c r="UBZ420" s="141"/>
      <c r="UCA420" s="141"/>
      <c r="UCB420" s="141"/>
      <c r="UCC420" s="141"/>
      <c r="UCD420" s="141"/>
      <c r="UCE420" s="141"/>
      <c r="UCF420" s="141"/>
      <c r="UCG420" s="141"/>
      <c r="UCH420" s="141"/>
      <c r="UCI420" s="141"/>
      <c r="UCJ420" s="141"/>
      <c r="UCK420" s="141"/>
      <c r="UCL420" s="141"/>
      <c r="UCM420" s="141"/>
      <c r="UCN420" s="141"/>
      <c r="UCO420" s="141"/>
      <c r="UCP420" s="141"/>
      <c r="UCQ420" s="141"/>
      <c r="UCR420" s="141"/>
      <c r="UCS420" s="141"/>
      <c r="UCT420" s="141"/>
      <c r="UCU420" s="141"/>
      <c r="UCV420" s="141"/>
      <c r="UCW420" s="141"/>
      <c r="UCX420" s="141"/>
      <c r="UCY420" s="141"/>
      <c r="UCZ420" s="141"/>
      <c r="UDA420" s="141"/>
      <c r="UDB420" s="141"/>
      <c r="UDC420" s="141"/>
      <c r="UDD420" s="141"/>
      <c r="UDE420" s="141"/>
      <c r="UDF420" s="141"/>
      <c r="UDG420" s="141"/>
      <c r="UDH420" s="141"/>
      <c r="UDI420" s="141"/>
      <c r="UDJ420" s="141"/>
      <c r="UDK420" s="141"/>
      <c r="UDL420" s="141"/>
      <c r="UDM420" s="141"/>
      <c r="UDN420" s="141"/>
      <c r="UDO420" s="141"/>
      <c r="UDP420" s="141"/>
      <c r="UDQ420" s="141"/>
      <c r="UDR420" s="141"/>
      <c r="UDS420" s="141"/>
      <c r="UDT420" s="141"/>
      <c r="UDU420" s="141"/>
      <c r="UDV420" s="141"/>
      <c r="UDW420" s="141"/>
      <c r="UDX420" s="141"/>
      <c r="UDY420" s="141"/>
      <c r="UDZ420" s="141"/>
      <c r="UEA420" s="141"/>
      <c r="UEB420" s="141"/>
      <c r="UEC420" s="141"/>
      <c r="UED420" s="141"/>
      <c r="UEE420" s="141"/>
      <c r="UEF420" s="141"/>
      <c r="UEG420" s="141"/>
      <c r="UEH420" s="141"/>
      <c r="UEI420" s="141"/>
      <c r="UEJ420" s="141"/>
      <c r="UEK420" s="141"/>
      <c r="UEL420" s="141"/>
      <c r="UEM420" s="141"/>
      <c r="UEN420" s="141"/>
      <c r="UEO420" s="141"/>
      <c r="UEP420" s="141"/>
      <c r="UEQ420" s="141"/>
      <c r="UER420" s="141"/>
      <c r="UES420" s="141"/>
      <c r="UET420" s="141"/>
      <c r="UEU420" s="141"/>
      <c r="UEV420" s="141"/>
      <c r="UEW420" s="141"/>
      <c r="UEX420" s="141"/>
      <c r="UEY420" s="141"/>
      <c r="UEZ420" s="141"/>
      <c r="UFA420" s="141"/>
      <c r="UFB420" s="141"/>
      <c r="UFC420" s="141"/>
      <c r="UFD420" s="141"/>
      <c r="UFE420" s="141"/>
      <c r="UFF420" s="141"/>
      <c r="UFG420" s="141"/>
      <c r="UFH420" s="141"/>
      <c r="UFI420" s="141"/>
      <c r="UFJ420" s="141"/>
      <c r="UFK420" s="141"/>
      <c r="UFL420" s="141"/>
      <c r="UFM420" s="141"/>
      <c r="UFN420" s="141"/>
      <c r="UFO420" s="141"/>
      <c r="UFP420" s="141"/>
      <c r="UFQ420" s="141"/>
      <c r="UFR420" s="141"/>
      <c r="UFS420" s="141"/>
      <c r="UFT420" s="141"/>
      <c r="UFU420" s="141"/>
      <c r="UFV420" s="141"/>
      <c r="UFW420" s="141"/>
      <c r="UFX420" s="141"/>
      <c r="UFY420" s="141"/>
      <c r="UFZ420" s="141"/>
      <c r="UGA420" s="141"/>
      <c r="UGB420" s="141"/>
      <c r="UGC420" s="141"/>
      <c r="UGD420" s="141"/>
      <c r="UGE420" s="141"/>
      <c r="UGF420" s="141"/>
      <c r="UGG420" s="141"/>
      <c r="UGH420" s="141"/>
      <c r="UGI420" s="141"/>
      <c r="UGJ420" s="141"/>
      <c r="UGK420" s="141"/>
      <c r="UGL420" s="141"/>
      <c r="UGM420" s="141"/>
      <c r="UGN420" s="141"/>
      <c r="UGO420" s="141"/>
      <c r="UGP420" s="141"/>
      <c r="UGQ420" s="141"/>
      <c r="UGR420" s="141"/>
      <c r="UGS420" s="141"/>
      <c r="UGT420" s="141"/>
      <c r="UGU420" s="141"/>
      <c r="UGV420" s="141"/>
      <c r="UGW420" s="141"/>
      <c r="UGX420" s="141"/>
      <c r="UGY420" s="141"/>
      <c r="UGZ420" s="141"/>
      <c r="UHA420" s="141"/>
      <c r="UHB420" s="141"/>
      <c r="UHC420" s="141"/>
      <c r="UHD420" s="141"/>
      <c r="UHE420" s="141"/>
      <c r="UHF420" s="141"/>
      <c r="UHG420" s="141"/>
      <c r="UHH420" s="141"/>
      <c r="UHI420" s="141"/>
      <c r="UHJ420" s="141"/>
      <c r="UHK420" s="141"/>
      <c r="UHL420" s="141"/>
      <c r="UHM420" s="141"/>
      <c r="UHN420" s="141"/>
      <c r="UHO420" s="141"/>
      <c r="UHP420" s="141"/>
      <c r="UHQ420" s="141"/>
      <c r="UHR420" s="141"/>
      <c r="UHS420" s="141"/>
      <c r="UHT420" s="141"/>
      <c r="UHU420" s="141"/>
      <c r="UHV420" s="141"/>
      <c r="UHW420" s="141"/>
      <c r="UHX420" s="141"/>
      <c r="UHY420" s="141"/>
      <c r="UHZ420" s="141"/>
      <c r="UIA420" s="141"/>
      <c r="UIB420" s="141"/>
      <c r="UIC420" s="141"/>
      <c r="UID420" s="141"/>
      <c r="UIE420" s="141"/>
      <c r="UIF420" s="141"/>
      <c r="UIG420" s="141"/>
      <c r="UIH420" s="141"/>
      <c r="UII420" s="141"/>
      <c r="UIJ420" s="141"/>
      <c r="UIK420" s="141"/>
      <c r="UIL420" s="141"/>
      <c r="UIM420" s="141"/>
      <c r="UIN420" s="141"/>
      <c r="UIO420" s="141"/>
      <c r="UIP420" s="141"/>
      <c r="UIQ420" s="141"/>
      <c r="UIR420" s="141"/>
      <c r="UIS420" s="141"/>
      <c r="UIT420" s="141"/>
      <c r="UIU420" s="141"/>
      <c r="UIV420" s="141"/>
      <c r="UIW420" s="141"/>
      <c r="UIX420" s="141"/>
      <c r="UIY420" s="141"/>
      <c r="UIZ420" s="141"/>
      <c r="UJA420" s="141"/>
      <c r="UJB420" s="141"/>
      <c r="UJC420" s="141"/>
      <c r="UJD420" s="141"/>
      <c r="UJE420" s="141"/>
      <c r="UJF420" s="141"/>
      <c r="UJG420" s="141"/>
      <c r="UJH420" s="141"/>
      <c r="UJI420" s="141"/>
      <c r="UJJ420" s="141"/>
      <c r="UJK420" s="141"/>
      <c r="UJL420" s="141"/>
      <c r="UJM420" s="141"/>
      <c r="UJN420" s="141"/>
      <c r="UJO420" s="141"/>
      <c r="UJP420" s="141"/>
      <c r="UJQ420" s="141"/>
      <c r="UJR420" s="141"/>
      <c r="UJS420" s="141"/>
      <c r="UJT420" s="141"/>
      <c r="UJU420" s="141"/>
      <c r="UJV420" s="141"/>
      <c r="UJW420" s="141"/>
      <c r="UJX420" s="141"/>
      <c r="UJY420" s="141"/>
      <c r="UJZ420" s="141"/>
      <c r="UKA420" s="141"/>
      <c r="UKB420" s="141"/>
      <c r="UKC420" s="141"/>
      <c r="UKD420" s="141"/>
      <c r="UKE420" s="141"/>
      <c r="UKF420" s="141"/>
      <c r="UKG420" s="141"/>
      <c r="UKH420" s="141"/>
      <c r="UKI420" s="141"/>
      <c r="UKJ420" s="141"/>
      <c r="UKK420" s="141"/>
      <c r="UKL420" s="141"/>
      <c r="UKM420" s="141"/>
      <c r="UKN420" s="141"/>
      <c r="UKO420" s="141"/>
      <c r="UKP420" s="141"/>
      <c r="UKQ420" s="141"/>
      <c r="UKR420" s="141"/>
      <c r="UKS420" s="141"/>
      <c r="UKT420" s="141"/>
      <c r="UKU420" s="141"/>
      <c r="UKV420" s="141"/>
      <c r="UKW420" s="141"/>
      <c r="UKX420" s="141"/>
      <c r="UKY420" s="141"/>
      <c r="UKZ420" s="141"/>
      <c r="ULA420" s="141"/>
      <c r="ULB420" s="141"/>
      <c r="ULC420" s="141"/>
      <c r="ULD420" s="141"/>
      <c r="ULE420" s="141"/>
      <c r="ULF420" s="141"/>
      <c r="ULG420" s="141"/>
      <c r="ULH420" s="141"/>
      <c r="ULI420" s="141"/>
      <c r="ULJ420" s="141"/>
      <c r="ULK420" s="141"/>
      <c r="ULL420" s="141"/>
      <c r="ULM420" s="141"/>
      <c r="ULN420" s="141"/>
      <c r="ULO420" s="141"/>
      <c r="ULP420" s="141"/>
      <c r="ULQ420" s="141"/>
      <c r="ULR420" s="141"/>
      <c r="ULS420" s="141"/>
      <c r="ULT420" s="141"/>
      <c r="ULU420" s="141"/>
      <c r="ULV420" s="141"/>
      <c r="ULW420" s="141"/>
      <c r="ULX420" s="141"/>
      <c r="ULY420" s="141"/>
      <c r="ULZ420" s="141"/>
      <c r="UMA420" s="141"/>
      <c r="UMB420" s="141"/>
      <c r="UMC420" s="141"/>
      <c r="UMD420" s="141"/>
      <c r="UME420" s="141"/>
      <c r="UMF420" s="141"/>
      <c r="UMG420" s="141"/>
      <c r="UMH420" s="141"/>
      <c r="UMI420" s="141"/>
      <c r="UMJ420" s="141"/>
      <c r="UMK420" s="141"/>
      <c r="UML420" s="141"/>
      <c r="UMM420" s="141"/>
      <c r="UMN420" s="141"/>
      <c r="UMO420" s="141"/>
      <c r="UMP420" s="141"/>
      <c r="UMQ420" s="141"/>
      <c r="UMR420" s="141"/>
      <c r="UMS420" s="141"/>
      <c r="UMT420" s="141"/>
      <c r="UMU420" s="141"/>
      <c r="UMV420" s="141"/>
      <c r="UMW420" s="141"/>
      <c r="UMX420" s="141"/>
      <c r="UMY420" s="141"/>
      <c r="UMZ420" s="141"/>
      <c r="UNA420" s="141"/>
      <c r="UNB420" s="141"/>
      <c r="UNC420" s="141"/>
      <c r="UND420" s="141"/>
      <c r="UNE420" s="141"/>
      <c r="UNF420" s="141"/>
      <c r="UNG420" s="141"/>
      <c r="UNH420" s="141"/>
      <c r="UNI420" s="141"/>
      <c r="UNJ420" s="141"/>
      <c r="UNK420" s="141"/>
      <c r="UNL420" s="141"/>
      <c r="UNM420" s="141"/>
      <c r="UNN420" s="141"/>
      <c r="UNO420" s="141"/>
      <c r="UNP420" s="141"/>
      <c r="UNQ420" s="141"/>
      <c r="UNR420" s="141"/>
      <c r="UNS420" s="141"/>
      <c r="UNT420" s="141"/>
      <c r="UNU420" s="141"/>
      <c r="UNV420" s="141"/>
      <c r="UNW420" s="141"/>
      <c r="UNX420" s="141"/>
      <c r="UNY420" s="141"/>
      <c r="UNZ420" s="141"/>
      <c r="UOA420" s="141"/>
      <c r="UOB420" s="141"/>
      <c r="UOC420" s="141"/>
      <c r="UOD420" s="141"/>
      <c r="UOE420" s="141"/>
      <c r="UOF420" s="141"/>
      <c r="UOG420" s="141"/>
      <c r="UOH420" s="141"/>
      <c r="UOI420" s="141"/>
      <c r="UOJ420" s="141"/>
      <c r="UOK420" s="141"/>
      <c r="UOL420" s="141"/>
      <c r="UOM420" s="141"/>
      <c r="UON420" s="141"/>
      <c r="UOO420" s="141"/>
      <c r="UOP420" s="141"/>
      <c r="UOQ420" s="141"/>
      <c r="UOR420" s="141"/>
      <c r="UOS420" s="141"/>
      <c r="UOT420" s="141"/>
      <c r="UOU420" s="141"/>
      <c r="UOV420" s="141"/>
      <c r="UOW420" s="141"/>
      <c r="UOX420" s="141"/>
      <c r="UOY420" s="141"/>
      <c r="UOZ420" s="141"/>
      <c r="UPA420" s="141"/>
      <c r="UPB420" s="141"/>
      <c r="UPC420" s="141"/>
      <c r="UPD420" s="141"/>
      <c r="UPE420" s="141"/>
      <c r="UPF420" s="141"/>
      <c r="UPG420" s="141"/>
      <c r="UPH420" s="141"/>
      <c r="UPI420" s="141"/>
      <c r="UPJ420" s="141"/>
      <c r="UPK420" s="141"/>
      <c r="UPL420" s="141"/>
      <c r="UPM420" s="141"/>
      <c r="UPN420" s="141"/>
      <c r="UPO420" s="141"/>
      <c r="UPP420" s="141"/>
      <c r="UPQ420" s="141"/>
      <c r="UPR420" s="141"/>
      <c r="UPS420" s="141"/>
      <c r="UPT420" s="141"/>
      <c r="UPU420" s="141"/>
      <c r="UPV420" s="141"/>
      <c r="UPW420" s="141"/>
      <c r="UPX420" s="141"/>
      <c r="UPY420" s="141"/>
      <c r="UPZ420" s="141"/>
      <c r="UQA420" s="141"/>
      <c r="UQB420" s="141"/>
      <c r="UQC420" s="141"/>
      <c r="UQD420" s="141"/>
      <c r="UQE420" s="141"/>
      <c r="UQF420" s="141"/>
      <c r="UQG420" s="141"/>
      <c r="UQH420" s="141"/>
      <c r="UQI420" s="141"/>
      <c r="UQJ420" s="141"/>
      <c r="UQK420" s="141"/>
      <c r="UQL420" s="141"/>
      <c r="UQM420" s="141"/>
      <c r="UQN420" s="141"/>
      <c r="UQO420" s="141"/>
      <c r="UQP420" s="141"/>
      <c r="UQQ420" s="141"/>
      <c r="UQR420" s="141"/>
      <c r="UQS420" s="141"/>
      <c r="UQT420" s="141"/>
      <c r="UQU420" s="141"/>
      <c r="UQV420" s="141"/>
      <c r="UQW420" s="141"/>
      <c r="UQX420" s="141"/>
      <c r="UQY420" s="141"/>
      <c r="UQZ420" s="141"/>
      <c r="URA420" s="141"/>
      <c r="URB420" s="141"/>
      <c r="URC420" s="141"/>
      <c r="URD420" s="141"/>
      <c r="URE420" s="141"/>
      <c r="URF420" s="141"/>
      <c r="URG420" s="141"/>
      <c r="URH420" s="141"/>
      <c r="URI420" s="141"/>
      <c r="URJ420" s="141"/>
      <c r="URK420" s="141"/>
      <c r="URL420" s="141"/>
      <c r="URM420" s="141"/>
      <c r="URN420" s="141"/>
      <c r="URO420" s="141"/>
      <c r="URP420" s="141"/>
      <c r="URQ420" s="141"/>
      <c r="URR420" s="141"/>
      <c r="URS420" s="141"/>
      <c r="URT420" s="141"/>
      <c r="URU420" s="141"/>
      <c r="URV420" s="141"/>
      <c r="URW420" s="141"/>
      <c r="URX420" s="141"/>
      <c r="URY420" s="141"/>
      <c r="URZ420" s="141"/>
      <c r="USA420" s="141"/>
      <c r="USB420" s="141"/>
      <c r="USC420" s="141"/>
      <c r="USD420" s="141"/>
      <c r="USE420" s="141"/>
      <c r="USF420" s="141"/>
      <c r="USG420" s="141"/>
      <c r="USH420" s="141"/>
      <c r="USI420" s="141"/>
      <c r="USJ420" s="141"/>
      <c r="USK420" s="141"/>
      <c r="USL420" s="141"/>
      <c r="USM420" s="141"/>
      <c r="USN420" s="141"/>
      <c r="USO420" s="141"/>
      <c r="USP420" s="141"/>
      <c r="USQ420" s="141"/>
      <c r="USR420" s="141"/>
      <c r="USS420" s="141"/>
      <c r="UST420" s="141"/>
      <c r="USU420" s="141"/>
      <c r="USV420" s="141"/>
      <c r="USW420" s="141"/>
      <c r="USX420" s="141"/>
      <c r="USY420" s="141"/>
      <c r="USZ420" s="141"/>
      <c r="UTA420" s="141"/>
      <c r="UTB420" s="141"/>
      <c r="UTC420" s="141"/>
      <c r="UTD420" s="141"/>
      <c r="UTE420" s="141"/>
      <c r="UTF420" s="141"/>
      <c r="UTG420" s="141"/>
      <c r="UTH420" s="141"/>
      <c r="UTI420" s="141"/>
      <c r="UTJ420" s="141"/>
      <c r="UTK420" s="141"/>
      <c r="UTL420" s="141"/>
      <c r="UTM420" s="141"/>
      <c r="UTN420" s="141"/>
      <c r="UTO420" s="141"/>
      <c r="UTP420" s="141"/>
      <c r="UTQ420" s="141"/>
      <c r="UTR420" s="141"/>
      <c r="UTS420" s="141"/>
      <c r="UTT420" s="141"/>
      <c r="UTU420" s="141"/>
      <c r="UTV420" s="141"/>
      <c r="UTW420" s="141"/>
      <c r="UTX420" s="141"/>
      <c r="UTY420" s="141"/>
      <c r="UTZ420" s="141"/>
      <c r="UUA420" s="141"/>
      <c r="UUB420" s="141"/>
      <c r="UUC420" s="141"/>
      <c r="UUD420" s="141"/>
      <c r="UUE420" s="141"/>
      <c r="UUF420" s="141"/>
      <c r="UUG420" s="141"/>
      <c r="UUH420" s="141"/>
      <c r="UUI420" s="141"/>
      <c r="UUJ420" s="141"/>
      <c r="UUK420" s="141"/>
      <c r="UUL420" s="141"/>
      <c r="UUM420" s="141"/>
      <c r="UUN420" s="141"/>
      <c r="UUO420" s="141"/>
      <c r="UUP420" s="141"/>
      <c r="UUQ420" s="141"/>
      <c r="UUR420" s="141"/>
      <c r="UUS420" s="141"/>
      <c r="UUT420" s="141"/>
      <c r="UUU420" s="141"/>
      <c r="UUV420" s="141"/>
      <c r="UUW420" s="141"/>
      <c r="UUX420" s="141"/>
      <c r="UUY420" s="141"/>
      <c r="UUZ420" s="141"/>
      <c r="UVA420" s="141"/>
      <c r="UVB420" s="141"/>
      <c r="UVC420" s="141"/>
      <c r="UVD420" s="141"/>
      <c r="UVE420" s="141"/>
      <c r="UVF420" s="141"/>
      <c r="UVG420" s="141"/>
      <c r="UVH420" s="141"/>
      <c r="UVI420" s="141"/>
      <c r="UVJ420" s="141"/>
      <c r="UVK420" s="141"/>
      <c r="UVL420" s="141"/>
      <c r="UVM420" s="141"/>
      <c r="UVN420" s="141"/>
      <c r="UVO420" s="141"/>
      <c r="UVP420" s="141"/>
      <c r="UVQ420" s="141"/>
      <c r="UVR420" s="141"/>
      <c r="UVS420" s="141"/>
      <c r="UVT420" s="141"/>
      <c r="UVU420" s="141"/>
      <c r="UVV420" s="141"/>
      <c r="UVW420" s="141"/>
      <c r="UVX420" s="141"/>
      <c r="UVY420" s="141"/>
      <c r="UVZ420" s="141"/>
      <c r="UWA420" s="141"/>
      <c r="UWB420" s="141"/>
      <c r="UWC420" s="141"/>
      <c r="UWD420" s="141"/>
      <c r="UWE420" s="141"/>
      <c r="UWF420" s="141"/>
      <c r="UWG420" s="141"/>
      <c r="UWH420" s="141"/>
      <c r="UWI420" s="141"/>
      <c r="UWJ420" s="141"/>
      <c r="UWK420" s="141"/>
      <c r="UWL420" s="141"/>
      <c r="UWM420" s="141"/>
      <c r="UWN420" s="141"/>
      <c r="UWO420" s="141"/>
      <c r="UWP420" s="141"/>
      <c r="UWQ420" s="141"/>
      <c r="UWR420" s="141"/>
      <c r="UWS420" s="141"/>
      <c r="UWT420" s="141"/>
      <c r="UWU420" s="141"/>
      <c r="UWV420" s="141"/>
      <c r="UWW420" s="141"/>
      <c r="UWX420" s="141"/>
      <c r="UWY420" s="141"/>
      <c r="UWZ420" s="141"/>
      <c r="UXA420" s="141"/>
      <c r="UXB420" s="141"/>
      <c r="UXC420" s="141"/>
      <c r="UXD420" s="141"/>
      <c r="UXE420" s="141"/>
      <c r="UXF420" s="141"/>
      <c r="UXG420" s="141"/>
      <c r="UXH420" s="141"/>
      <c r="UXI420" s="141"/>
      <c r="UXJ420" s="141"/>
      <c r="UXK420" s="141"/>
      <c r="UXL420" s="141"/>
      <c r="UXM420" s="141"/>
      <c r="UXN420" s="141"/>
      <c r="UXO420" s="141"/>
      <c r="UXP420" s="141"/>
      <c r="UXQ420" s="141"/>
      <c r="UXR420" s="141"/>
      <c r="UXS420" s="141"/>
      <c r="UXT420" s="141"/>
      <c r="UXU420" s="141"/>
      <c r="UXV420" s="141"/>
      <c r="UXW420" s="141"/>
      <c r="UXX420" s="141"/>
      <c r="UXY420" s="141"/>
      <c r="UXZ420" s="141"/>
      <c r="UYA420" s="141"/>
      <c r="UYB420" s="141"/>
      <c r="UYC420" s="141"/>
      <c r="UYD420" s="141"/>
      <c r="UYE420" s="141"/>
      <c r="UYF420" s="141"/>
      <c r="UYG420" s="141"/>
      <c r="UYH420" s="141"/>
      <c r="UYI420" s="141"/>
      <c r="UYJ420" s="141"/>
      <c r="UYK420" s="141"/>
      <c r="UYL420" s="141"/>
      <c r="UYM420" s="141"/>
      <c r="UYN420" s="141"/>
      <c r="UYO420" s="141"/>
      <c r="UYP420" s="141"/>
      <c r="UYQ420" s="141"/>
      <c r="UYR420" s="141"/>
      <c r="UYS420" s="141"/>
      <c r="UYT420" s="141"/>
      <c r="UYU420" s="141"/>
      <c r="UYV420" s="141"/>
      <c r="UYW420" s="141"/>
      <c r="UYX420" s="141"/>
      <c r="UYY420" s="141"/>
      <c r="UYZ420" s="141"/>
      <c r="UZA420" s="141"/>
      <c r="UZB420" s="141"/>
      <c r="UZC420" s="141"/>
      <c r="UZD420" s="141"/>
      <c r="UZE420" s="141"/>
      <c r="UZF420" s="141"/>
      <c r="UZG420" s="141"/>
      <c r="UZH420" s="141"/>
      <c r="UZI420" s="141"/>
      <c r="UZJ420" s="141"/>
      <c r="UZK420" s="141"/>
      <c r="UZL420" s="141"/>
      <c r="UZM420" s="141"/>
      <c r="UZN420" s="141"/>
      <c r="UZO420" s="141"/>
      <c r="UZP420" s="141"/>
      <c r="UZQ420" s="141"/>
      <c r="UZR420" s="141"/>
      <c r="UZS420" s="141"/>
      <c r="UZT420" s="141"/>
      <c r="UZU420" s="141"/>
      <c r="UZV420" s="141"/>
      <c r="UZW420" s="141"/>
      <c r="UZX420" s="141"/>
      <c r="UZY420" s="141"/>
      <c r="UZZ420" s="141"/>
      <c r="VAA420" s="141"/>
      <c r="VAB420" s="141"/>
      <c r="VAC420" s="141"/>
      <c r="VAD420" s="141"/>
      <c r="VAE420" s="141"/>
      <c r="VAF420" s="141"/>
      <c r="VAG420" s="141"/>
      <c r="VAH420" s="141"/>
      <c r="VAI420" s="141"/>
      <c r="VAJ420" s="141"/>
      <c r="VAK420" s="141"/>
      <c r="VAL420" s="141"/>
      <c r="VAM420" s="141"/>
      <c r="VAN420" s="141"/>
      <c r="VAO420" s="141"/>
      <c r="VAP420" s="141"/>
      <c r="VAQ420" s="141"/>
      <c r="VAR420" s="141"/>
      <c r="VAS420" s="141"/>
      <c r="VAT420" s="141"/>
      <c r="VAU420" s="141"/>
      <c r="VAV420" s="141"/>
      <c r="VAW420" s="141"/>
      <c r="VAX420" s="141"/>
      <c r="VAY420" s="141"/>
      <c r="VAZ420" s="141"/>
      <c r="VBA420" s="141"/>
      <c r="VBB420" s="141"/>
      <c r="VBC420" s="141"/>
      <c r="VBD420" s="141"/>
      <c r="VBE420" s="141"/>
      <c r="VBF420" s="141"/>
      <c r="VBG420" s="141"/>
      <c r="VBH420" s="141"/>
      <c r="VBI420" s="141"/>
      <c r="VBJ420" s="141"/>
      <c r="VBK420" s="141"/>
      <c r="VBL420" s="141"/>
      <c r="VBM420" s="141"/>
      <c r="VBN420" s="141"/>
      <c r="VBO420" s="141"/>
      <c r="VBP420" s="141"/>
      <c r="VBQ420" s="141"/>
      <c r="VBR420" s="141"/>
      <c r="VBS420" s="141"/>
      <c r="VBT420" s="141"/>
      <c r="VBU420" s="141"/>
      <c r="VBV420" s="141"/>
      <c r="VBW420" s="141"/>
      <c r="VBX420" s="141"/>
      <c r="VBY420" s="141"/>
      <c r="VBZ420" s="141"/>
      <c r="VCA420" s="141"/>
      <c r="VCB420" s="141"/>
      <c r="VCC420" s="141"/>
      <c r="VCD420" s="141"/>
      <c r="VCE420" s="141"/>
      <c r="VCF420" s="141"/>
      <c r="VCG420" s="141"/>
      <c r="VCH420" s="141"/>
      <c r="VCI420" s="141"/>
      <c r="VCJ420" s="141"/>
      <c r="VCK420" s="141"/>
      <c r="VCL420" s="141"/>
      <c r="VCM420" s="141"/>
      <c r="VCN420" s="141"/>
      <c r="VCO420" s="141"/>
      <c r="VCP420" s="141"/>
      <c r="VCQ420" s="141"/>
      <c r="VCR420" s="141"/>
      <c r="VCS420" s="141"/>
      <c r="VCT420" s="141"/>
      <c r="VCU420" s="141"/>
      <c r="VCV420" s="141"/>
      <c r="VCW420" s="141"/>
      <c r="VCX420" s="141"/>
      <c r="VCY420" s="141"/>
      <c r="VCZ420" s="141"/>
      <c r="VDA420" s="141"/>
      <c r="VDB420" s="141"/>
      <c r="VDC420" s="141"/>
      <c r="VDD420" s="141"/>
      <c r="VDE420" s="141"/>
      <c r="VDF420" s="141"/>
      <c r="VDG420" s="141"/>
      <c r="VDH420" s="141"/>
      <c r="VDI420" s="141"/>
      <c r="VDJ420" s="141"/>
      <c r="VDK420" s="141"/>
      <c r="VDL420" s="141"/>
      <c r="VDM420" s="141"/>
      <c r="VDN420" s="141"/>
      <c r="VDO420" s="141"/>
      <c r="VDP420" s="141"/>
      <c r="VDQ420" s="141"/>
      <c r="VDR420" s="141"/>
      <c r="VDS420" s="141"/>
      <c r="VDT420" s="141"/>
      <c r="VDU420" s="141"/>
      <c r="VDV420" s="141"/>
      <c r="VDW420" s="141"/>
      <c r="VDX420" s="141"/>
      <c r="VDY420" s="141"/>
      <c r="VDZ420" s="141"/>
      <c r="VEA420" s="141"/>
      <c r="VEB420" s="141"/>
      <c r="VEC420" s="141"/>
      <c r="VED420" s="141"/>
      <c r="VEE420" s="141"/>
      <c r="VEF420" s="141"/>
      <c r="VEG420" s="141"/>
      <c r="VEH420" s="141"/>
      <c r="VEI420" s="141"/>
      <c r="VEJ420" s="141"/>
      <c r="VEK420" s="141"/>
      <c r="VEL420" s="141"/>
      <c r="VEM420" s="141"/>
      <c r="VEN420" s="141"/>
      <c r="VEO420" s="141"/>
      <c r="VEP420" s="141"/>
      <c r="VEQ420" s="141"/>
      <c r="VER420" s="141"/>
      <c r="VES420" s="141"/>
      <c r="VET420" s="141"/>
      <c r="VEU420" s="141"/>
      <c r="VEV420" s="141"/>
      <c r="VEW420" s="141"/>
      <c r="VEX420" s="141"/>
      <c r="VEY420" s="141"/>
      <c r="VEZ420" s="141"/>
      <c r="VFA420" s="141"/>
      <c r="VFB420" s="141"/>
      <c r="VFC420" s="141"/>
      <c r="VFD420" s="141"/>
      <c r="VFE420" s="141"/>
      <c r="VFF420" s="141"/>
      <c r="VFG420" s="141"/>
      <c r="VFH420" s="141"/>
      <c r="VFI420" s="141"/>
      <c r="VFJ420" s="141"/>
      <c r="VFK420" s="141"/>
      <c r="VFL420" s="141"/>
      <c r="VFM420" s="141"/>
      <c r="VFN420" s="141"/>
      <c r="VFO420" s="141"/>
      <c r="VFP420" s="141"/>
      <c r="VFQ420" s="141"/>
      <c r="VFR420" s="141"/>
      <c r="VFS420" s="141"/>
      <c r="VFT420" s="141"/>
      <c r="VFU420" s="141"/>
      <c r="VFV420" s="141"/>
      <c r="VFW420" s="141"/>
      <c r="VFX420" s="141"/>
      <c r="VFY420" s="141"/>
      <c r="VFZ420" s="141"/>
      <c r="VGA420" s="141"/>
      <c r="VGB420" s="141"/>
      <c r="VGC420" s="141"/>
      <c r="VGD420" s="141"/>
      <c r="VGE420" s="141"/>
      <c r="VGF420" s="141"/>
      <c r="VGG420" s="141"/>
      <c r="VGH420" s="141"/>
      <c r="VGI420" s="141"/>
      <c r="VGJ420" s="141"/>
      <c r="VGK420" s="141"/>
      <c r="VGL420" s="141"/>
      <c r="VGM420" s="141"/>
      <c r="VGN420" s="141"/>
      <c r="VGO420" s="141"/>
      <c r="VGP420" s="141"/>
      <c r="VGQ420" s="141"/>
      <c r="VGR420" s="141"/>
      <c r="VGS420" s="141"/>
      <c r="VGT420" s="141"/>
      <c r="VGU420" s="141"/>
      <c r="VGV420" s="141"/>
      <c r="VGW420" s="141"/>
      <c r="VGX420" s="141"/>
      <c r="VGY420" s="141"/>
      <c r="VGZ420" s="141"/>
      <c r="VHA420" s="141"/>
      <c r="VHB420" s="141"/>
      <c r="VHC420" s="141"/>
      <c r="VHD420" s="141"/>
      <c r="VHE420" s="141"/>
      <c r="VHF420" s="141"/>
      <c r="VHG420" s="141"/>
      <c r="VHH420" s="141"/>
      <c r="VHI420" s="141"/>
      <c r="VHJ420" s="141"/>
      <c r="VHK420" s="141"/>
      <c r="VHL420" s="141"/>
      <c r="VHM420" s="141"/>
      <c r="VHN420" s="141"/>
      <c r="VHO420" s="141"/>
      <c r="VHP420" s="141"/>
      <c r="VHQ420" s="141"/>
      <c r="VHR420" s="141"/>
      <c r="VHS420" s="141"/>
      <c r="VHT420" s="141"/>
      <c r="VHU420" s="141"/>
      <c r="VHV420" s="141"/>
      <c r="VHW420" s="141"/>
      <c r="VHX420" s="141"/>
      <c r="VHY420" s="141"/>
      <c r="VHZ420" s="141"/>
      <c r="VIA420" s="141"/>
      <c r="VIB420" s="141"/>
      <c r="VIC420" s="141"/>
      <c r="VID420" s="141"/>
      <c r="VIE420" s="141"/>
      <c r="VIF420" s="141"/>
      <c r="VIG420" s="141"/>
      <c r="VIH420" s="141"/>
      <c r="VII420" s="141"/>
      <c r="VIJ420" s="141"/>
      <c r="VIK420" s="141"/>
      <c r="VIL420" s="141"/>
      <c r="VIM420" s="141"/>
      <c r="VIN420" s="141"/>
      <c r="VIO420" s="141"/>
      <c r="VIP420" s="141"/>
      <c r="VIQ420" s="141"/>
      <c r="VIR420" s="141"/>
      <c r="VIS420" s="141"/>
      <c r="VIT420" s="141"/>
      <c r="VIU420" s="141"/>
      <c r="VIV420" s="141"/>
      <c r="VIW420" s="141"/>
      <c r="VIX420" s="141"/>
      <c r="VIY420" s="141"/>
      <c r="VIZ420" s="141"/>
      <c r="VJA420" s="141"/>
      <c r="VJB420" s="141"/>
      <c r="VJC420" s="141"/>
      <c r="VJD420" s="141"/>
      <c r="VJE420" s="141"/>
      <c r="VJF420" s="141"/>
      <c r="VJG420" s="141"/>
      <c r="VJH420" s="141"/>
      <c r="VJI420" s="141"/>
      <c r="VJJ420" s="141"/>
      <c r="VJK420" s="141"/>
      <c r="VJL420" s="141"/>
      <c r="VJM420" s="141"/>
      <c r="VJN420" s="141"/>
      <c r="VJO420" s="141"/>
      <c r="VJP420" s="141"/>
      <c r="VJQ420" s="141"/>
      <c r="VJR420" s="141"/>
      <c r="VJS420" s="141"/>
      <c r="VJT420" s="141"/>
      <c r="VJU420" s="141"/>
      <c r="VJV420" s="141"/>
      <c r="VJW420" s="141"/>
      <c r="VJX420" s="141"/>
      <c r="VJY420" s="141"/>
      <c r="VJZ420" s="141"/>
      <c r="VKA420" s="141"/>
      <c r="VKB420" s="141"/>
      <c r="VKC420" s="141"/>
      <c r="VKD420" s="141"/>
      <c r="VKE420" s="141"/>
      <c r="VKF420" s="141"/>
      <c r="VKG420" s="141"/>
      <c r="VKH420" s="141"/>
      <c r="VKI420" s="141"/>
      <c r="VKJ420" s="141"/>
      <c r="VKK420" s="141"/>
      <c r="VKL420" s="141"/>
      <c r="VKM420" s="141"/>
      <c r="VKN420" s="141"/>
      <c r="VKO420" s="141"/>
      <c r="VKP420" s="141"/>
      <c r="VKQ420" s="141"/>
      <c r="VKR420" s="141"/>
      <c r="VKS420" s="141"/>
      <c r="VKT420" s="141"/>
      <c r="VKU420" s="141"/>
      <c r="VKV420" s="141"/>
      <c r="VKW420" s="141"/>
      <c r="VKX420" s="141"/>
      <c r="VKY420" s="141"/>
      <c r="VKZ420" s="141"/>
      <c r="VLA420" s="141"/>
      <c r="VLB420" s="141"/>
      <c r="VLC420" s="141"/>
      <c r="VLD420" s="141"/>
      <c r="VLE420" s="141"/>
      <c r="VLF420" s="141"/>
      <c r="VLG420" s="141"/>
      <c r="VLH420" s="141"/>
      <c r="VLI420" s="141"/>
      <c r="VLJ420" s="141"/>
      <c r="VLK420" s="141"/>
      <c r="VLL420" s="141"/>
      <c r="VLM420" s="141"/>
      <c r="VLN420" s="141"/>
      <c r="VLO420" s="141"/>
      <c r="VLP420" s="141"/>
      <c r="VLQ420" s="141"/>
      <c r="VLR420" s="141"/>
      <c r="VLS420" s="141"/>
      <c r="VLT420" s="141"/>
      <c r="VLU420" s="141"/>
      <c r="VLV420" s="141"/>
      <c r="VLW420" s="141"/>
      <c r="VLX420" s="141"/>
      <c r="VLY420" s="141"/>
      <c r="VLZ420" s="141"/>
      <c r="VMA420" s="141"/>
      <c r="VMB420" s="141"/>
      <c r="VMC420" s="141"/>
      <c r="VMD420" s="141"/>
      <c r="VME420" s="141"/>
      <c r="VMF420" s="141"/>
      <c r="VMG420" s="141"/>
      <c r="VMH420" s="141"/>
      <c r="VMI420" s="141"/>
      <c r="VMJ420" s="141"/>
      <c r="VMK420" s="141"/>
      <c r="VML420" s="141"/>
      <c r="VMM420" s="141"/>
      <c r="VMN420" s="141"/>
      <c r="VMO420" s="141"/>
      <c r="VMP420" s="141"/>
      <c r="VMQ420" s="141"/>
      <c r="VMR420" s="141"/>
      <c r="VMS420" s="141"/>
      <c r="VMT420" s="141"/>
      <c r="VMU420" s="141"/>
      <c r="VMV420" s="141"/>
      <c r="VMW420" s="141"/>
      <c r="VMX420" s="141"/>
      <c r="VMY420" s="141"/>
      <c r="VMZ420" s="141"/>
      <c r="VNA420" s="141"/>
      <c r="VNB420" s="141"/>
      <c r="VNC420" s="141"/>
      <c r="VND420" s="141"/>
      <c r="VNE420" s="141"/>
      <c r="VNF420" s="141"/>
      <c r="VNG420" s="141"/>
      <c r="VNH420" s="141"/>
      <c r="VNI420" s="141"/>
      <c r="VNJ420" s="141"/>
      <c r="VNK420" s="141"/>
      <c r="VNL420" s="141"/>
      <c r="VNM420" s="141"/>
      <c r="VNN420" s="141"/>
      <c r="VNO420" s="141"/>
      <c r="VNP420" s="141"/>
      <c r="VNQ420" s="141"/>
      <c r="VNR420" s="141"/>
      <c r="VNS420" s="141"/>
      <c r="VNT420" s="141"/>
      <c r="VNU420" s="141"/>
      <c r="VNV420" s="141"/>
      <c r="VNW420" s="141"/>
      <c r="VNX420" s="141"/>
      <c r="VNY420" s="141"/>
      <c r="VNZ420" s="141"/>
      <c r="VOA420" s="141"/>
      <c r="VOB420" s="141"/>
      <c r="VOC420" s="141"/>
      <c r="VOD420" s="141"/>
      <c r="VOE420" s="141"/>
      <c r="VOF420" s="141"/>
      <c r="VOG420" s="141"/>
      <c r="VOH420" s="141"/>
      <c r="VOI420" s="141"/>
      <c r="VOJ420" s="141"/>
      <c r="VOK420" s="141"/>
      <c r="VOL420" s="141"/>
      <c r="VOM420" s="141"/>
      <c r="VON420" s="141"/>
      <c r="VOO420" s="141"/>
      <c r="VOP420" s="141"/>
      <c r="VOQ420" s="141"/>
      <c r="VOR420" s="141"/>
      <c r="VOS420" s="141"/>
      <c r="VOT420" s="141"/>
      <c r="VOU420" s="141"/>
      <c r="VOV420" s="141"/>
      <c r="VOW420" s="141"/>
      <c r="VOX420" s="141"/>
      <c r="VOY420" s="141"/>
      <c r="VOZ420" s="141"/>
      <c r="VPA420" s="141"/>
      <c r="VPB420" s="141"/>
      <c r="VPC420" s="141"/>
      <c r="VPD420" s="141"/>
      <c r="VPE420" s="141"/>
      <c r="VPF420" s="141"/>
      <c r="VPG420" s="141"/>
      <c r="VPH420" s="141"/>
      <c r="VPI420" s="141"/>
      <c r="VPJ420" s="141"/>
      <c r="VPK420" s="141"/>
      <c r="VPL420" s="141"/>
      <c r="VPM420" s="141"/>
      <c r="VPN420" s="141"/>
      <c r="VPO420" s="141"/>
      <c r="VPP420" s="141"/>
      <c r="VPQ420" s="141"/>
      <c r="VPR420" s="141"/>
      <c r="VPS420" s="141"/>
      <c r="VPT420" s="141"/>
      <c r="VPU420" s="141"/>
      <c r="VPV420" s="141"/>
      <c r="VPW420" s="141"/>
      <c r="VPX420" s="141"/>
      <c r="VPY420" s="141"/>
      <c r="VPZ420" s="141"/>
      <c r="VQA420" s="141"/>
      <c r="VQB420" s="141"/>
      <c r="VQC420" s="141"/>
      <c r="VQD420" s="141"/>
      <c r="VQE420" s="141"/>
      <c r="VQF420" s="141"/>
      <c r="VQG420" s="141"/>
      <c r="VQH420" s="141"/>
      <c r="VQI420" s="141"/>
      <c r="VQJ420" s="141"/>
      <c r="VQK420" s="141"/>
      <c r="VQL420" s="141"/>
      <c r="VQM420" s="141"/>
      <c r="VQN420" s="141"/>
      <c r="VQO420" s="141"/>
      <c r="VQP420" s="141"/>
      <c r="VQQ420" s="141"/>
      <c r="VQR420" s="141"/>
      <c r="VQS420" s="141"/>
      <c r="VQT420" s="141"/>
      <c r="VQU420" s="141"/>
      <c r="VQV420" s="141"/>
      <c r="VQW420" s="141"/>
      <c r="VQX420" s="141"/>
      <c r="VQY420" s="141"/>
      <c r="VQZ420" s="141"/>
      <c r="VRA420" s="141"/>
      <c r="VRB420" s="141"/>
      <c r="VRC420" s="141"/>
      <c r="VRD420" s="141"/>
      <c r="VRE420" s="141"/>
      <c r="VRF420" s="141"/>
      <c r="VRG420" s="141"/>
      <c r="VRH420" s="141"/>
      <c r="VRI420" s="141"/>
      <c r="VRJ420" s="141"/>
      <c r="VRK420" s="141"/>
      <c r="VRL420" s="141"/>
      <c r="VRM420" s="141"/>
      <c r="VRN420" s="141"/>
      <c r="VRO420" s="141"/>
      <c r="VRP420" s="141"/>
      <c r="VRQ420" s="141"/>
      <c r="VRR420" s="141"/>
      <c r="VRS420" s="141"/>
      <c r="VRT420" s="141"/>
      <c r="VRU420" s="141"/>
      <c r="VRV420" s="141"/>
      <c r="VRW420" s="141"/>
      <c r="VRX420" s="141"/>
      <c r="VRY420" s="141"/>
      <c r="VRZ420" s="141"/>
      <c r="VSA420" s="141"/>
      <c r="VSB420" s="141"/>
      <c r="VSC420" s="141"/>
      <c r="VSD420" s="141"/>
      <c r="VSE420" s="141"/>
      <c r="VSF420" s="141"/>
      <c r="VSG420" s="141"/>
      <c r="VSH420" s="141"/>
      <c r="VSI420" s="141"/>
      <c r="VSJ420" s="141"/>
      <c r="VSK420" s="141"/>
      <c r="VSL420" s="141"/>
      <c r="VSM420" s="141"/>
      <c r="VSN420" s="141"/>
      <c r="VSO420" s="141"/>
      <c r="VSP420" s="141"/>
      <c r="VSQ420" s="141"/>
      <c r="VSR420" s="141"/>
      <c r="VSS420" s="141"/>
      <c r="VST420" s="141"/>
      <c r="VSU420" s="141"/>
      <c r="VSV420" s="141"/>
      <c r="VSW420" s="141"/>
      <c r="VSX420" s="141"/>
      <c r="VSY420" s="141"/>
      <c r="VSZ420" s="141"/>
      <c r="VTA420" s="141"/>
      <c r="VTB420" s="141"/>
      <c r="VTC420" s="141"/>
      <c r="VTD420" s="141"/>
      <c r="VTE420" s="141"/>
      <c r="VTF420" s="141"/>
      <c r="VTG420" s="141"/>
      <c r="VTH420" s="141"/>
      <c r="VTI420" s="141"/>
      <c r="VTJ420" s="141"/>
      <c r="VTK420" s="141"/>
      <c r="VTL420" s="141"/>
      <c r="VTM420" s="141"/>
      <c r="VTN420" s="141"/>
      <c r="VTO420" s="141"/>
      <c r="VTP420" s="141"/>
      <c r="VTQ420" s="141"/>
      <c r="VTR420" s="141"/>
      <c r="VTS420" s="141"/>
      <c r="VTT420" s="141"/>
      <c r="VTU420" s="141"/>
      <c r="VTV420" s="141"/>
      <c r="VTW420" s="141"/>
      <c r="VTX420" s="141"/>
      <c r="VTY420" s="141"/>
      <c r="VTZ420" s="141"/>
      <c r="VUA420" s="141"/>
      <c r="VUB420" s="141"/>
      <c r="VUC420" s="141"/>
      <c r="VUD420" s="141"/>
      <c r="VUE420" s="141"/>
      <c r="VUF420" s="141"/>
      <c r="VUG420" s="141"/>
      <c r="VUH420" s="141"/>
      <c r="VUI420" s="141"/>
      <c r="VUJ420" s="141"/>
      <c r="VUK420" s="141"/>
      <c r="VUL420" s="141"/>
      <c r="VUM420" s="141"/>
      <c r="VUN420" s="141"/>
      <c r="VUO420" s="141"/>
      <c r="VUP420" s="141"/>
      <c r="VUQ420" s="141"/>
      <c r="VUR420" s="141"/>
      <c r="VUS420" s="141"/>
      <c r="VUT420" s="141"/>
      <c r="VUU420" s="141"/>
      <c r="VUV420" s="141"/>
      <c r="VUW420" s="141"/>
      <c r="VUX420" s="141"/>
      <c r="VUY420" s="141"/>
      <c r="VUZ420" s="141"/>
      <c r="VVA420" s="141"/>
      <c r="VVB420" s="141"/>
      <c r="VVC420" s="141"/>
      <c r="VVD420" s="141"/>
      <c r="VVE420" s="141"/>
      <c r="VVF420" s="141"/>
      <c r="VVG420" s="141"/>
      <c r="VVH420" s="141"/>
      <c r="VVI420" s="141"/>
      <c r="VVJ420" s="141"/>
      <c r="VVK420" s="141"/>
      <c r="VVL420" s="141"/>
      <c r="VVM420" s="141"/>
      <c r="VVN420" s="141"/>
      <c r="VVO420" s="141"/>
      <c r="VVP420" s="141"/>
      <c r="VVQ420" s="141"/>
      <c r="VVR420" s="141"/>
      <c r="VVS420" s="141"/>
      <c r="VVT420" s="141"/>
      <c r="VVU420" s="141"/>
      <c r="VVV420" s="141"/>
      <c r="VVW420" s="141"/>
      <c r="VVX420" s="141"/>
      <c r="VVY420" s="141"/>
      <c r="VVZ420" s="141"/>
      <c r="VWA420" s="141"/>
      <c r="VWB420" s="141"/>
      <c r="VWC420" s="141"/>
      <c r="VWD420" s="141"/>
      <c r="VWE420" s="141"/>
      <c r="VWF420" s="141"/>
      <c r="VWG420" s="141"/>
      <c r="VWH420" s="141"/>
      <c r="VWI420" s="141"/>
      <c r="VWJ420" s="141"/>
      <c r="VWK420" s="141"/>
      <c r="VWL420" s="141"/>
      <c r="VWM420" s="141"/>
      <c r="VWN420" s="141"/>
      <c r="VWO420" s="141"/>
      <c r="VWP420" s="141"/>
      <c r="VWQ420" s="141"/>
      <c r="VWR420" s="141"/>
      <c r="VWS420" s="141"/>
      <c r="VWT420" s="141"/>
      <c r="VWU420" s="141"/>
      <c r="VWV420" s="141"/>
      <c r="VWW420" s="141"/>
      <c r="VWX420" s="141"/>
      <c r="VWY420" s="141"/>
      <c r="VWZ420" s="141"/>
      <c r="VXA420" s="141"/>
      <c r="VXB420" s="141"/>
      <c r="VXC420" s="141"/>
      <c r="VXD420" s="141"/>
      <c r="VXE420" s="141"/>
      <c r="VXF420" s="141"/>
      <c r="VXG420" s="141"/>
      <c r="VXH420" s="141"/>
      <c r="VXI420" s="141"/>
      <c r="VXJ420" s="141"/>
      <c r="VXK420" s="141"/>
      <c r="VXL420" s="141"/>
      <c r="VXM420" s="141"/>
      <c r="VXN420" s="141"/>
      <c r="VXO420" s="141"/>
      <c r="VXP420" s="141"/>
      <c r="VXQ420" s="141"/>
      <c r="VXR420" s="141"/>
      <c r="VXS420" s="141"/>
      <c r="VXT420" s="141"/>
      <c r="VXU420" s="141"/>
      <c r="VXV420" s="141"/>
      <c r="VXW420" s="141"/>
      <c r="VXX420" s="141"/>
      <c r="VXY420" s="141"/>
      <c r="VXZ420" s="141"/>
      <c r="VYA420" s="141"/>
      <c r="VYB420" s="141"/>
      <c r="VYC420" s="141"/>
      <c r="VYD420" s="141"/>
      <c r="VYE420" s="141"/>
      <c r="VYF420" s="141"/>
      <c r="VYG420" s="141"/>
      <c r="VYH420" s="141"/>
      <c r="VYI420" s="141"/>
      <c r="VYJ420" s="141"/>
      <c r="VYK420" s="141"/>
      <c r="VYL420" s="141"/>
      <c r="VYM420" s="141"/>
      <c r="VYN420" s="141"/>
      <c r="VYO420" s="141"/>
      <c r="VYP420" s="141"/>
      <c r="VYQ420" s="141"/>
      <c r="VYR420" s="141"/>
      <c r="VYS420" s="141"/>
      <c r="VYT420" s="141"/>
      <c r="VYU420" s="141"/>
      <c r="VYV420" s="141"/>
      <c r="VYW420" s="141"/>
      <c r="VYX420" s="141"/>
      <c r="VYY420" s="141"/>
      <c r="VYZ420" s="141"/>
      <c r="VZA420" s="141"/>
      <c r="VZB420" s="141"/>
      <c r="VZC420" s="141"/>
      <c r="VZD420" s="141"/>
      <c r="VZE420" s="141"/>
      <c r="VZF420" s="141"/>
      <c r="VZG420" s="141"/>
      <c r="VZH420" s="141"/>
      <c r="VZI420" s="141"/>
      <c r="VZJ420" s="141"/>
      <c r="VZK420" s="141"/>
      <c r="VZL420" s="141"/>
      <c r="VZM420" s="141"/>
      <c r="VZN420" s="141"/>
      <c r="VZO420" s="141"/>
      <c r="VZP420" s="141"/>
      <c r="VZQ420" s="141"/>
      <c r="VZR420" s="141"/>
      <c r="VZS420" s="141"/>
      <c r="VZT420" s="141"/>
      <c r="VZU420" s="141"/>
      <c r="VZV420" s="141"/>
      <c r="VZW420" s="141"/>
      <c r="VZX420" s="141"/>
      <c r="VZY420" s="141"/>
      <c r="VZZ420" s="141"/>
      <c r="WAA420" s="141"/>
      <c r="WAB420" s="141"/>
      <c r="WAC420" s="141"/>
      <c r="WAD420" s="141"/>
      <c r="WAE420" s="141"/>
      <c r="WAF420" s="141"/>
      <c r="WAG420" s="141"/>
      <c r="WAH420" s="141"/>
      <c r="WAI420" s="141"/>
      <c r="WAJ420" s="141"/>
      <c r="WAK420" s="141"/>
      <c r="WAL420" s="141"/>
      <c r="WAM420" s="141"/>
      <c r="WAN420" s="141"/>
      <c r="WAO420" s="141"/>
      <c r="WAP420" s="141"/>
      <c r="WAQ420" s="141"/>
      <c r="WAR420" s="141"/>
      <c r="WAS420" s="141"/>
      <c r="WAT420" s="141"/>
      <c r="WAU420" s="141"/>
      <c r="WAV420" s="141"/>
      <c r="WAW420" s="141"/>
      <c r="WAX420" s="141"/>
      <c r="WAY420" s="141"/>
      <c r="WAZ420" s="141"/>
      <c r="WBA420" s="141"/>
      <c r="WBB420" s="141"/>
      <c r="WBC420" s="141"/>
      <c r="WBD420" s="141"/>
      <c r="WBE420" s="141"/>
      <c r="WBF420" s="141"/>
      <c r="WBG420" s="141"/>
      <c r="WBH420" s="141"/>
      <c r="WBI420" s="141"/>
      <c r="WBJ420" s="141"/>
      <c r="WBK420" s="141"/>
      <c r="WBL420" s="141"/>
      <c r="WBM420" s="141"/>
      <c r="WBN420" s="141"/>
      <c r="WBO420" s="141"/>
      <c r="WBP420" s="141"/>
      <c r="WBQ420" s="141"/>
      <c r="WBR420" s="141"/>
      <c r="WBS420" s="141"/>
      <c r="WBT420" s="141"/>
      <c r="WBU420" s="141"/>
      <c r="WBV420" s="141"/>
      <c r="WBW420" s="141"/>
      <c r="WBX420" s="141"/>
      <c r="WBY420" s="141"/>
      <c r="WBZ420" s="141"/>
      <c r="WCA420" s="141"/>
      <c r="WCB420" s="141"/>
      <c r="WCC420" s="141"/>
      <c r="WCD420" s="141"/>
      <c r="WCE420" s="141"/>
      <c r="WCF420" s="141"/>
      <c r="WCG420" s="141"/>
      <c r="WCH420" s="141"/>
      <c r="WCI420" s="141"/>
      <c r="WCJ420" s="141"/>
      <c r="WCK420" s="141"/>
      <c r="WCL420" s="141"/>
      <c r="WCM420" s="141"/>
      <c r="WCN420" s="141"/>
      <c r="WCO420" s="141"/>
      <c r="WCP420" s="141"/>
      <c r="WCQ420" s="141"/>
      <c r="WCR420" s="141"/>
      <c r="WCS420" s="141"/>
      <c r="WCT420" s="141"/>
      <c r="WCU420" s="141"/>
      <c r="WCV420" s="141"/>
      <c r="WCW420" s="141"/>
      <c r="WCX420" s="141"/>
      <c r="WCY420" s="141"/>
      <c r="WCZ420" s="141"/>
      <c r="WDA420" s="141"/>
      <c r="WDB420" s="141"/>
      <c r="WDC420" s="141"/>
      <c r="WDD420" s="141"/>
      <c r="WDE420" s="141"/>
      <c r="WDF420" s="141"/>
      <c r="WDG420" s="141"/>
      <c r="WDH420" s="141"/>
      <c r="WDI420" s="141"/>
      <c r="WDJ420" s="141"/>
      <c r="WDK420" s="141"/>
      <c r="WDL420" s="141"/>
      <c r="WDM420" s="141"/>
      <c r="WDN420" s="141"/>
      <c r="WDO420" s="141"/>
      <c r="WDP420" s="141"/>
      <c r="WDQ420" s="141"/>
      <c r="WDR420" s="141"/>
      <c r="WDS420" s="141"/>
      <c r="WDT420" s="141"/>
      <c r="WDU420" s="141"/>
      <c r="WDV420" s="141"/>
      <c r="WDW420" s="141"/>
      <c r="WDX420" s="141"/>
      <c r="WDY420" s="141"/>
      <c r="WDZ420" s="141"/>
      <c r="WEA420" s="141"/>
      <c r="WEB420" s="141"/>
      <c r="WEC420" s="141"/>
      <c r="WED420" s="141"/>
      <c r="WEE420" s="141"/>
      <c r="WEF420" s="141"/>
      <c r="WEG420" s="141"/>
      <c r="WEH420" s="141"/>
      <c r="WEI420" s="141"/>
      <c r="WEJ420" s="141"/>
      <c r="WEK420" s="141"/>
      <c r="WEL420" s="141"/>
      <c r="WEM420" s="141"/>
      <c r="WEN420" s="141"/>
      <c r="WEO420" s="141"/>
      <c r="WEP420" s="141"/>
      <c r="WEQ420" s="141"/>
      <c r="WER420" s="141"/>
      <c r="WES420" s="141"/>
      <c r="WET420" s="141"/>
      <c r="WEU420" s="141"/>
      <c r="WEV420" s="141"/>
      <c r="WEW420" s="141"/>
      <c r="WEX420" s="141"/>
      <c r="WEY420" s="141"/>
      <c r="WEZ420" s="141"/>
      <c r="WFA420" s="141"/>
      <c r="WFB420" s="141"/>
      <c r="WFC420" s="141"/>
      <c r="WFD420" s="141"/>
      <c r="WFE420" s="141"/>
      <c r="WFF420" s="141"/>
      <c r="WFG420" s="141"/>
      <c r="WFH420" s="141"/>
      <c r="WFI420" s="141"/>
      <c r="WFJ420" s="141"/>
      <c r="WFK420" s="141"/>
      <c r="WFL420" s="141"/>
      <c r="WFM420" s="141"/>
      <c r="WFN420" s="141"/>
      <c r="WFO420" s="141"/>
      <c r="WFP420" s="141"/>
      <c r="WFQ420" s="141"/>
      <c r="WFR420" s="141"/>
      <c r="WFS420" s="141"/>
      <c r="WFT420" s="141"/>
      <c r="WFU420" s="141"/>
      <c r="WFV420" s="141"/>
      <c r="WFW420" s="141"/>
      <c r="WFX420" s="141"/>
      <c r="WFY420" s="141"/>
      <c r="WFZ420" s="141"/>
      <c r="WGA420" s="141"/>
      <c r="WGB420" s="141"/>
      <c r="WGC420" s="141"/>
      <c r="WGD420" s="141"/>
      <c r="WGE420" s="141"/>
      <c r="WGF420" s="141"/>
      <c r="WGG420" s="141"/>
      <c r="WGH420" s="141"/>
      <c r="WGI420" s="141"/>
      <c r="WGJ420" s="141"/>
      <c r="WGK420" s="141"/>
      <c r="WGL420" s="141"/>
      <c r="WGM420" s="141"/>
      <c r="WGN420" s="141"/>
      <c r="WGO420" s="141"/>
      <c r="WGP420" s="141"/>
      <c r="WGQ420" s="141"/>
      <c r="WGR420" s="141"/>
      <c r="WGS420" s="141"/>
      <c r="WGT420" s="141"/>
      <c r="WGU420" s="141"/>
      <c r="WGV420" s="141"/>
      <c r="WGW420" s="141"/>
      <c r="WGX420" s="141"/>
      <c r="WGY420" s="141"/>
      <c r="WGZ420" s="141"/>
      <c r="WHA420" s="141"/>
      <c r="WHB420" s="141"/>
      <c r="WHC420" s="141"/>
      <c r="WHD420" s="141"/>
      <c r="WHE420" s="141"/>
      <c r="WHF420" s="141"/>
      <c r="WHG420" s="141"/>
      <c r="WHH420" s="141"/>
      <c r="WHI420" s="141"/>
      <c r="WHJ420" s="141"/>
      <c r="WHK420" s="141"/>
      <c r="WHL420" s="141"/>
      <c r="WHM420" s="141"/>
      <c r="WHN420" s="141"/>
      <c r="WHO420" s="141"/>
      <c r="WHP420" s="141"/>
      <c r="WHQ420" s="141"/>
      <c r="WHR420" s="141"/>
      <c r="WHS420" s="141"/>
      <c r="WHT420" s="141"/>
      <c r="WHU420" s="141"/>
      <c r="WHV420" s="141"/>
      <c r="WHW420" s="141"/>
      <c r="WHX420" s="141"/>
      <c r="WHY420" s="141"/>
      <c r="WHZ420" s="141"/>
      <c r="WIA420" s="141"/>
      <c r="WIB420" s="141"/>
      <c r="WIC420" s="141"/>
      <c r="WID420" s="141"/>
      <c r="WIE420" s="141"/>
      <c r="WIF420" s="141"/>
      <c r="WIG420" s="141"/>
      <c r="WIH420" s="141"/>
      <c r="WII420" s="141"/>
      <c r="WIJ420" s="141"/>
      <c r="WIK420" s="141"/>
      <c r="WIL420" s="141"/>
      <c r="WIM420" s="141"/>
      <c r="WIN420" s="141"/>
      <c r="WIO420" s="141"/>
      <c r="WIP420" s="141"/>
      <c r="WIQ420" s="141"/>
      <c r="WIR420" s="141"/>
      <c r="WIS420" s="141"/>
      <c r="WIT420" s="141"/>
      <c r="WIU420" s="141"/>
      <c r="WIV420" s="141"/>
      <c r="WIW420" s="141"/>
      <c r="WIX420" s="141"/>
      <c r="WIY420" s="141"/>
      <c r="WIZ420" s="141"/>
      <c r="WJA420" s="141"/>
      <c r="WJB420" s="141"/>
      <c r="WJC420" s="141"/>
      <c r="WJD420" s="141"/>
      <c r="WJE420" s="141"/>
      <c r="WJF420" s="141"/>
      <c r="WJG420" s="141"/>
      <c r="WJH420" s="141"/>
      <c r="WJI420" s="141"/>
      <c r="WJJ420" s="141"/>
      <c r="WJK420" s="141"/>
      <c r="WJL420" s="141"/>
      <c r="WJM420" s="141"/>
      <c r="WJN420" s="141"/>
      <c r="WJO420" s="141"/>
      <c r="WJP420" s="141"/>
      <c r="WJQ420" s="141"/>
      <c r="WJR420" s="141"/>
      <c r="WJS420" s="141"/>
      <c r="WJT420" s="141"/>
      <c r="WJU420" s="141"/>
      <c r="WJV420" s="141"/>
      <c r="WJW420" s="141"/>
      <c r="WJX420" s="141"/>
      <c r="WJY420" s="141"/>
      <c r="WJZ420" s="141"/>
      <c r="WKA420" s="141"/>
      <c r="WKB420" s="141"/>
      <c r="WKC420" s="141"/>
      <c r="WKD420" s="141"/>
      <c r="WKE420" s="141"/>
      <c r="WKF420" s="141"/>
      <c r="WKG420" s="141"/>
      <c r="WKH420" s="141"/>
      <c r="WKI420" s="141"/>
      <c r="WKJ420" s="141"/>
      <c r="WKK420" s="141"/>
      <c r="WKL420" s="141"/>
      <c r="WKM420" s="141"/>
      <c r="WKN420" s="141"/>
      <c r="WKO420" s="141"/>
      <c r="WKP420" s="141"/>
      <c r="WKQ420" s="141"/>
      <c r="WKR420" s="141"/>
      <c r="WKS420" s="141"/>
      <c r="WKT420" s="141"/>
      <c r="WKU420" s="141"/>
      <c r="WKV420" s="141"/>
      <c r="WKW420" s="141"/>
      <c r="WKX420" s="141"/>
      <c r="WKY420" s="141"/>
      <c r="WKZ420" s="141"/>
      <c r="WLA420" s="141"/>
      <c r="WLB420" s="141"/>
      <c r="WLC420" s="141"/>
      <c r="WLD420" s="141"/>
      <c r="WLE420" s="141"/>
      <c r="WLF420" s="141"/>
      <c r="WLG420" s="141"/>
      <c r="WLH420" s="141"/>
      <c r="WLI420" s="141"/>
      <c r="WLJ420" s="141"/>
      <c r="WLK420" s="141"/>
      <c r="WLL420" s="141"/>
      <c r="WLM420" s="141"/>
      <c r="WLN420" s="141"/>
      <c r="WLO420" s="141"/>
      <c r="WLP420" s="141"/>
      <c r="WLQ420" s="141"/>
      <c r="WLR420" s="141"/>
      <c r="WLS420" s="141"/>
      <c r="WLT420" s="141"/>
      <c r="WLU420" s="141"/>
      <c r="WLV420" s="141"/>
      <c r="WLW420" s="141"/>
      <c r="WLX420" s="141"/>
      <c r="WLY420" s="141"/>
      <c r="WLZ420" s="141"/>
      <c r="WMA420" s="141"/>
      <c r="WMB420" s="141"/>
      <c r="WMC420" s="141"/>
      <c r="WMD420" s="141"/>
      <c r="WME420" s="141"/>
      <c r="WMF420" s="141"/>
      <c r="WMG420" s="141"/>
      <c r="WMH420" s="141"/>
      <c r="WMI420" s="141"/>
      <c r="WMJ420" s="141"/>
      <c r="WMK420" s="141"/>
      <c r="WML420" s="141"/>
      <c r="WMM420" s="141"/>
      <c r="WMN420" s="141"/>
      <c r="WMO420" s="141"/>
      <c r="WMP420" s="141"/>
      <c r="WMQ420" s="141"/>
      <c r="WMR420" s="141"/>
      <c r="WMS420" s="141"/>
      <c r="WMT420" s="141"/>
      <c r="WMU420" s="141"/>
      <c r="WMV420" s="141"/>
      <c r="WMW420" s="141"/>
      <c r="WMX420" s="141"/>
      <c r="WMY420" s="141"/>
      <c r="WMZ420" s="141"/>
      <c r="WNA420" s="141"/>
      <c r="WNB420" s="141"/>
      <c r="WNC420" s="141"/>
      <c r="WND420" s="141"/>
      <c r="WNE420" s="141"/>
      <c r="WNF420" s="141"/>
      <c r="WNG420" s="141"/>
      <c r="WNH420" s="141"/>
      <c r="WNI420" s="141"/>
      <c r="WNJ420" s="141"/>
      <c r="WNK420" s="141"/>
      <c r="WNL420" s="141"/>
      <c r="WNM420" s="141"/>
      <c r="WNN420" s="141"/>
      <c r="WNO420" s="141"/>
      <c r="WNP420" s="141"/>
      <c r="WNQ420" s="141"/>
      <c r="WNR420" s="141"/>
      <c r="WNS420" s="141"/>
      <c r="WNT420" s="141"/>
      <c r="WNU420" s="141"/>
      <c r="WNV420" s="141"/>
      <c r="WNW420" s="141"/>
      <c r="WNX420" s="141"/>
      <c r="WNY420" s="141"/>
      <c r="WNZ420" s="141"/>
      <c r="WOA420" s="141"/>
      <c r="WOB420" s="141"/>
      <c r="WOC420" s="141"/>
      <c r="WOD420" s="141"/>
      <c r="WOE420" s="141"/>
      <c r="WOF420" s="141"/>
      <c r="WOG420" s="141"/>
      <c r="WOH420" s="141"/>
      <c r="WOI420" s="141"/>
      <c r="WOJ420" s="141"/>
      <c r="WOK420" s="141"/>
      <c r="WOL420" s="141"/>
      <c r="WOM420" s="141"/>
      <c r="WON420" s="141"/>
      <c r="WOO420" s="141"/>
      <c r="WOP420" s="141"/>
      <c r="WOQ420" s="141"/>
      <c r="WOR420" s="141"/>
      <c r="WOS420" s="141"/>
      <c r="WOT420" s="141"/>
      <c r="WOU420" s="141"/>
      <c r="WOV420" s="141"/>
      <c r="WOW420" s="141"/>
      <c r="WOX420" s="141"/>
      <c r="WOY420" s="141"/>
      <c r="WOZ420" s="141"/>
      <c r="WPA420" s="141"/>
      <c r="WPB420" s="141"/>
      <c r="WPC420" s="141"/>
      <c r="WPD420" s="141"/>
      <c r="WPE420" s="141"/>
      <c r="WPF420" s="141"/>
      <c r="WPG420" s="141"/>
      <c r="WPH420" s="141"/>
      <c r="WPI420" s="141"/>
      <c r="WPJ420" s="141"/>
      <c r="WPK420" s="141"/>
      <c r="WPL420" s="141"/>
      <c r="WPM420" s="141"/>
      <c r="WPN420" s="141"/>
      <c r="WPO420" s="141"/>
      <c r="WPP420" s="141"/>
      <c r="WPQ420" s="141"/>
      <c r="WPR420" s="141"/>
      <c r="WPS420" s="141"/>
      <c r="WPT420" s="141"/>
      <c r="WPU420" s="141"/>
      <c r="WPV420" s="141"/>
      <c r="WPW420" s="141"/>
      <c r="WPX420" s="141"/>
      <c r="WPY420" s="141"/>
      <c r="WPZ420" s="141"/>
      <c r="WQA420" s="141"/>
      <c r="WQB420" s="141"/>
      <c r="WQC420" s="141"/>
      <c r="WQD420" s="141"/>
      <c r="WQE420" s="141"/>
      <c r="WQF420" s="141"/>
      <c r="WQG420" s="141"/>
      <c r="WQH420" s="141"/>
      <c r="WQI420" s="141"/>
      <c r="WQJ420" s="141"/>
      <c r="WQK420" s="141"/>
      <c r="WQL420" s="141"/>
      <c r="WQM420" s="141"/>
      <c r="WQN420" s="141"/>
      <c r="WQO420" s="141"/>
      <c r="WQP420" s="141"/>
      <c r="WQQ420" s="141"/>
      <c r="WQR420" s="141"/>
      <c r="WQS420" s="141"/>
      <c r="WQT420" s="141"/>
      <c r="WQU420" s="141"/>
      <c r="WQV420" s="141"/>
      <c r="WQW420" s="141"/>
      <c r="WQX420" s="141"/>
      <c r="WQY420" s="141"/>
      <c r="WQZ420" s="141"/>
      <c r="WRA420" s="141"/>
      <c r="WRB420" s="141"/>
      <c r="WRC420" s="141"/>
      <c r="WRD420" s="141"/>
      <c r="WRE420" s="141"/>
      <c r="WRF420" s="141"/>
      <c r="WRG420" s="141"/>
      <c r="WRH420" s="141"/>
      <c r="WRI420" s="141"/>
      <c r="WRJ420" s="141"/>
      <c r="WRK420" s="141"/>
      <c r="WRL420" s="141"/>
      <c r="WRM420" s="141"/>
      <c r="WRN420" s="141"/>
      <c r="WRO420" s="141"/>
      <c r="WRP420" s="141"/>
      <c r="WRQ420" s="141"/>
      <c r="WRR420" s="141"/>
      <c r="WRS420" s="141"/>
      <c r="WRT420" s="141"/>
      <c r="WRU420" s="141"/>
      <c r="WRV420" s="141"/>
      <c r="WRW420" s="141"/>
      <c r="WRX420" s="141"/>
      <c r="WRY420" s="141"/>
      <c r="WRZ420" s="141"/>
      <c r="WSA420" s="141"/>
      <c r="WSB420" s="141"/>
      <c r="WSC420" s="141"/>
      <c r="WSD420" s="141"/>
      <c r="WSE420" s="141"/>
      <c r="WSF420" s="141"/>
      <c r="WSG420" s="141"/>
      <c r="WSH420" s="141"/>
      <c r="WSI420" s="141"/>
      <c r="WSJ420" s="141"/>
      <c r="WSK420" s="141"/>
      <c r="WSL420" s="141"/>
      <c r="WSM420" s="141"/>
      <c r="WSN420" s="141"/>
      <c r="WSO420" s="141"/>
      <c r="WSP420" s="141"/>
      <c r="WSQ420" s="141"/>
      <c r="WSR420" s="141"/>
      <c r="WSS420" s="141"/>
      <c r="WST420" s="141"/>
      <c r="WSU420" s="141"/>
      <c r="WSV420" s="141"/>
      <c r="WSW420" s="141"/>
      <c r="WSX420" s="141"/>
      <c r="WSY420" s="141"/>
      <c r="WSZ420" s="141"/>
      <c r="WTA420" s="141"/>
      <c r="WTB420" s="141"/>
      <c r="WTC420" s="141"/>
      <c r="WTD420" s="141"/>
      <c r="WTE420" s="141"/>
      <c r="WTF420" s="141"/>
      <c r="WTG420" s="141"/>
      <c r="WTH420" s="141"/>
      <c r="WTI420" s="141"/>
      <c r="WTJ420" s="141"/>
      <c r="WTK420" s="141"/>
      <c r="WTL420" s="141"/>
      <c r="WTM420" s="141"/>
      <c r="WTN420" s="141"/>
      <c r="WTO420" s="141"/>
      <c r="WTP420" s="141"/>
      <c r="WTQ420" s="141"/>
      <c r="WTR420" s="141"/>
      <c r="WTS420" s="141"/>
      <c r="WTT420" s="141"/>
      <c r="WTU420" s="141"/>
      <c r="WTV420" s="141"/>
      <c r="WTW420" s="141"/>
      <c r="WTX420" s="141"/>
      <c r="WTY420" s="141"/>
      <c r="WTZ420" s="141"/>
      <c r="WUA420" s="141"/>
      <c r="WUB420" s="141"/>
      <c r="WUC420" s="141"/>
      <c r="WUD420" s="141"/>
      <c r="WUE420" s="141"/>
      <c r="WUF420" s="141"/>
      <c r="WUG420" s="141"/>
      <c r="WUH420" s="141"/>
      <c r="WUI420" s="141"/>
      <c r="WUJ420" s="141"/>
      <c r="WUK420" s="141"/>
      <c r="WUL420" s="141"/>
      <c r="WUM420" s="141"/>
      <c r="WUN420" s="141"/>
      <c r="WUO420" s="141"/>
      <c r="WUP420" s="141"/>
      <c r="WUQ420" s="141"/>
      <c r="WUR420" s="141"/>
      <c r="WUS420" s="141"/>
      <c r="WUT420" s="141"/>
      <c r="WUU420" s="141"/>
      <c r="WUV420" s="141"/>
      <c r="WUW420" s="141"/>
      <c r="WUX420" s="141"/>
      <c r="WUY420" s="141"/>
      <c r="WUZ420" s="141"/>
      <c r="WVA420" s="141"/>
      <c r="WVB420" s="141"/>
      <c r="WVC420" s="141"/>
      <c r="WVD420" s="141"/>
      <c r="WVE420" s="141"/>
      <c r="WVF420" s="141"/>
      <c r="WVG420" s="141"/>
      <c r="WVH420" s="141"/>
      <c r="WVI420" s="141"/>
      <c r="WVJ420" s="141"/>
      <c r="WVK420" s="141"/>
      <c r="WVL420" s="141"/>
      <c r="WVM420" s="141"/>
      <c r="WVN420" s="141"/>
      <c r="WVO420" s="141"/>
      <c r="WVP420" s="141"/>
      <c r="WVQ420" s="141"/>
      <c r="WVR420" s="141"/>
      <c r="WVS420" s="141"/>
      <c r="WVT420" s="141"/>
      <c r="WVU420" s="141"/>
      <c r="WVV420" s="141"/>
      <c r="WVW420" s="141"/>
      <c r="WVX420" s="141"/>
      <c r="WVY420" s="141"/>
      <c r="WVZ420" s="141"/>
      <c r="WWA420" s="141"/>
      <c r="WWB420" s="141"/>
      <c r="WWC420" s="141"/>
      <c r="WWD420" s="141"/>
      <c r="WWE420" s="141"/>
      <c r="WWF420" s="141"/>
      <c r="WWG420" s="141"/>
      <c r="WWH420" s="141"/>
      <c r="WWI420" s="141"/>
      <c r="WWJ420" s="141"/>
      <c r="WWK420" s="141"/>
      <c r="WWL420" s="141"/>
      <c r="WWM420" s="141"/>
      <c r="WWN420" s="141"/>
      <c r="WWO420" s="141"/>
      <c r="WWP420" s="141"/>
      <c r="WWQ420" s="141"/>
      <c r="WWR420" s="141"/>
      <c r="WWS420" s="141"/>
      <c r="WWT420" s="141"/>
      <c r="WWU420" s="141"/>
      <c r="WWV420" s="141"/>
      <c r="WWW420" s="141"/>
      <c r="WWX420" s="141"/>
      <c r="WWY420" s="141"/>
      <c r="WWZ420" s="141"/>
      <c r="WXA420" s="141"/>
      <c r="WXB420" s="141"/>
      <c r="WXC420" s="141"/>
      <c r="WXD420" s="141"/>
      <c r="WXE420" s="141"/>
      <c r="WXF420" s="141"/>
      <c r="WXG420" s="141"/>
      <c r="WXH420" s="141"/>
      <c r="WXI420" s="141"/>
      <c r="WXJ420" s="141"/>
      <c r="WXK420" s="141"/>
      <c r="WXL420" s="141"/>
      <c r="WXM420" s="141"/>
      <c r="WXN420" s="141"/>
      <c r="WXO420" s="141"/>
      <c r="WXP420" s="141"/>
      <c r="WXQ420" s="141"/>
      <c r="WXR420" s="141"/>
      <c r="WXS420" s="141"/>
      <c r="WXT420" s="141"/>
      <c r="WXU420" s="141"/>
      <c r="WXV420" s="141"/>
      <c r="WXW420" s="141"/>
      <c r="WXX420" s="141"/>
      <c r="WXY420" s="141"/>
      <c r="WXZ420" s="141"/>
      <c r="WYA420" s="141"/>
      <c r="WYB420" s="141"/>
      <c r="WYC420" s="141"/>
      <c r="WYD420" s="141"/>
      <c r="WYE420" s="141"/>
      <c r="WYF420" s="141"/>
      <c r="WYG420" s="141"/>
      <c r="WYH420" s="141"/>
      <c r="WYI420" s="141"/>
      <c r="WYJ420" s="141"/>
      <c r="WYK420" s="141"/>
      <c r="WYL420" s="141"/>
      <c r="WYM420" s="141"/>
      <c r="WYN420" s="141"/>
      <c r="WYO420" s="141"/>
      <c r="WYP420" s="141"/>
      <c r="WYQ420" s="141"/>
      <c r="WYR420" s="141"/>
      <c r="WYS420" s="141"/>
      <c r="WYT420" s="141"/>
      <c r="WYU420" s="141"/>
      <c r="WYV420" s="141"/>
      <c r="WYW420" s="141"/>
      <c r="WYX420" s="141"/>
      <c r="WYY420" s="141"/>
      <c r="WYZ420" s="141"/>
      <c r="WZA420" s="141"/>
      <c r="WZB420" s="141"/>
      <c r="WZC420" s="141"/>
      <c r="WZD420" s="141"/>
      <c r="WZE420" s="141"/>
      <c r="WZF420" s="141"/>
      <c r="WZG420" s="141"/>
      <c r="WZH420" s="141"/>
      <c r="WZI420" s="141"/>
      <c r="WZJ420" s="141"/>
      <c r="WZK420" s="141"/>
      <c r="WZL420" s="141"/>
      <c r="WZM420" s="141"/>
      <c r="WZN420" s="141"/>
      <c r="WZO420" s="141"/>
      <c r="WZP420" s="141"/>
      <c r="WZQ420" s="141"/>
      <c r="WZR420" s="141"/>
      <c r="WZS420" s="141"/>
      <c r="WZT420" s="141"/>
      <c r="WZU420" s="141"/>
      <c r="WZV420" s="141"/>
      <c r="WZW420" s="141"/>
      <c r="WZX420" s="141"/>
      <c r="WZY420" s="141"/>
      <c r="WZZ420" s="141"/>
      <c r="XAA420" s="141"/>
      <c r="XAB420" s="141"/>
      <c r="XAC420" s="141"/>
      <c r="XAD420" s="141"/>
      <c r="XAE420" s="141"/>
      <c r="XAF420" s="141"/>
      <c r="XAG420" s="141"/>
      <c r="XAH420" s="141"/>
      <c r="XAI420" s="141"/>
      <c r="XAJ420" s="141"/>
      <c r="XAK420" s="141"/>
      <c r="XAL420" s="141"/>
      <c r="XAM420" s="141"/>
      <c r="XAN420" s="141"/>
      <c r="XAO420" s="141"/>
      <c r="XAP420" s="141"/>
      <c r="XAQ420" s="141"/>
      <c r="XAR420" s="141"/>
      <c r="XAS420" s="141"/>
      <c r="XAT420" s="141"/>
      <c r="XAU420" s="141"/>
      <c r="XAV420" s="141"/>
      <c r="XAW420" s="141"/>
      <c r="XAX420" s="141"/>
      <c r="XAY420" s="141"/>
      <c r="XAZ420" s="141"/>
      <c r="XBA420" s="141"/>
      <c r="XBB420" s="141"/>
      <c r="XBC420" s="141"/>
      <c r="XBD420" s="141"/>
      <c r="XBE420" s="141"/>
      <c r="XBF420" s="141"/>
      <c r="XBG420" s="141"/>
      <c r="XBH420" s="141"/>
      <c r="XBI420" s="141"/>
      <c r="XBJ420" s="141"/>
      <c r="XBK420" s="141"/>
      <c r="XBL420" s="141"/>
      <c r="XBM420" s="141"/>
      <c r="XBN420" s="141"/>
      <c r="XBO420" s="141"/>
      <c r="XBP420" s="141"/>
      <c r="XBQ420" s="141"/>
      <c r="XBR420" s="141"/>
      <c r="XBS420" s="141"/>
      <c r="XBT420" s="141"/>
      <c r="XBU420" s="141"/>
      <c r="XBV420" s="141"/>
      <c r="XBW420" s="141"/>
      <c r="XBX420" s="141"/>
      <c r="XBY420" s="141"/>
      <c r="XBZ420" s="141"/>
      <c r="XCA420" s="141"/>
      <c r="XCB420" s="141"/>
      <c r="XCC420" s="141"/>
      <c r="XCD420" s="141"/>
      <c r="XCE420" s="141"/>
      <c r="XCF420" s="141"/>
      <c r="XCG420" s="141"/>
      <c r="XCH420" s="141"/>
      <c r="XCI420" s="141"/>
      <c r="XCJ420" s="141"/>
      <c r="XCK420" s="141"/>
      <c r="XCL420" s="141"/>
      <c r="XCM420" s="141"/>
      <c r="XCN420" s="141"/>
      <c r="XCO420" s="141"/>
      <c r="XCP420" s="141"/>
      <c r="XCQ420" s="141"/>
      <c r="XCR420" s="141"/>
      <c r="XCS420" s="141"/>
      <c r="XCT420" s="141"/>
      <c r="XCU420" s="141"/>
      <c r="XCV420" s="141"/>
      <c r="XCW420" s="141"/>
      <c r="XCX420" s="141"/>
      <c r="XCY420" s="141"/>
      <c r="XCZ420" s="141"/>
      <c r="XDA420" s="141"/>
      <c r="XDB420" s="141"/>
      <c r="XDC420" s="141"/>
      <c r="XDD420" s="141"/>
      <c r="XDE420" s="141"/>
      <c r="XDF420" s="141"/>
      <c r="XDG420" s="141"/>
      <c r="XDH420" s="141"/>
      <c r="XDI420" s="141"/>
      <c r="XDJ420" s="141"/>
      <c r="XDK420" s="141"/>
      <c r="XDL420" s="141"/>
      <c r="XDM420" s="141"/>
      <c r="XDN420" s="141"/>
      <c r="XDO420" s="141"/>
      <c r="XDP420" s="141"/>
      <c r="XDQ420" s="141"/>
      <c r="XDR420" s="141"/>
      <c r="XDS420" s="141"/>
      <c r="XDT420" s="141"/>
      <c r="XDU420" s="141"/>
      <c r="XDV420" s="141"/>
      <c r="XDW420" s="141"/>
      <c r="XDX420" s="141"/>
      <c r="XDY420" s="141"/>
      <c r="XDZ420" s="141"/>
      <c r="XEA420" s="141"/>
      <c r="XEB420" s="141"/>
      <c r="XEC420" s="141"/>
      <c r="XED420" s="141"/>
      <c r="XEE420" s="141"/>
      <c r="XEF420" s="141"/>
      <c r="XEG420" s="141"/>
      <c r="XEH420" s="141"/>
      <c r="XEI420" s="141"/>
      <c r="XEJ420" s="141"/>
      <c r="XEK420" s="141"/>
      <c r="XEL420" s="141"/>
      <c r="XEM420" s="141"/>
      <c r="XEN420" s="141"/>
      <c r="XEO420" s="141"/>
      <c r="XEP420" s="141"/>
      <c r="XEQ420" s="141"/>
      <c r="XER420" s="141"/>
      <c r="XES420" s="141"/>
      <c r="XET420" s="141"/>
      <c r="XEU420" s="141"/>
      <c r="XEV420" s="141"/>
      <c r="XEW420" s="141"/>
      <c r="XEX420" s="141"/>
      <c r="XEY420" s="141"/>
      <c r="XEZ420" s="141"/>
      <c r="XFA420" s="141"/>
      <c r="XFB420" s="141"/>
      <c r="XFC420" s="141"/>
    </row>
  </sheetData>
  <autoFilter ref="Q1:S419">
    <filterColumn colId="1"/>
  </autoFilter>
  <mergeCells count="24">
    <mergeCell ref="M40:M41"/>
    <mergeCell ref="N40:N41"/>
    <mergeCell ref="O40:O41"/>
    <mergeCell ref="A40:A41"/>
    <mergeCell ref="B40:B41"/>
    <mergeCell ref="C40:C41"/>
    <mergeCell ref="J40:J41"/>
    <mergeCell ref="L40:L41"/>
    <mergeCell ref="M53:M54"/>
    <mergeCell ref="N53:N54"/>
    <mergeCell ref="O53:O54"/>
    <mergeCell ref="A37:A38"/>
    <mergeCell ref="B37:B38"/>
    <mergeCell ref="C37:C38"/>
    <mergeCell ref="J37:J38"/>
    <mergeCell ref="L37:L38"/>
    <mergeCell ref="M37:M38"/>
    <mergeCell ref="N37:N38"/>
    <mergeCell ref="O37:O38"/>
    <mergeCell ref="A53:A54"/>
    <mergeCell ref="B53:B54"/>
    <mergeCell ref="C53:C54"/>
    <mergeCell ref="J53:J54"/>
    <mergeCell ref="L53:L5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2130</v>
      </c>
      <c r="B1" s="113" t="s">
        <v>2131</v>
      </c>
      <c r="C1" s="113" t="s">
        <v>2132</v>
      </c>
      <c r="D1" s="113" t="s">
        <v>26</v>
      </c>
      <c r="E1" s="113" t="s">
        <v>27</v>
      </c>
      <c r="F1" s="113" t="s">
        <v>2133</v>
      </c>
      <c r="G1" s="113" t="s">
        <v>2134</v>
      </c>
      <c r="H1" s="113" t="s">
        <v>2135</v>
      </c>
      <c r="I1" s="113" t="s">
        <v>2136</v>
      </c>
      <c r="J1" s="113" t="s">
        <v>2137</v>
      </c>
      <c r="K1" s="113" t="s">
        <v>2138</v>
      </c>
      <c r="L1" s="113" t="s">
        <v>2139</v>
      </c>
      <c r="M1" s="113" t="s">
        <v>2140</v>
      </c>
      <c r="N1" s="113" t="s">
        <v>2140</v>
      </c>
    </row>
    <row r="2" spans="1:14">
      <c r="A2" s="113" t="s">
        <v>382</v>
      </c>
      <c r="B2" s="113" t="s">
        <v>383</v>
      </c>
      <c r="C2" s="113">
        <v>39.049999999999997</v>
      </c>
      <c r="D2" s="113">
        <v>39.950000000000003</v>
      </c>
      <c r="E2" s="113">
        <v>38.65</v>
      </c>
      <c r="F2" s="113">
        <v>39.049999999999997</v>
      </c>
      <c r="G2" s="113">
        <v>39.5</v>
      </c>
      <c r="H2" s="113">
        <v>39.35</v>
      </c>
      <c r="I2" s="113">
        <v>16509</v>
      </c>
      <c r="J2" s="113">
        <v>647572.85</v>
      </c>
      <c r="K2" s="115">
        <v>43537</v>
      </c>
      <c r="L2" s="113">
        <v>260</v>
      </c>
      <c r="M2" s="113" t="s">
        <v>384</v>
      </c>
      <c r="N2" s="351"/>
    </row>
    <row r="3" spans="1:14">
      <c r="A3" s="113" t="s">
        <v>3336</v>
      </c>
      <c r="B3" s="113" t="s">
        <v>383</v>
      </c>
      <c r="C3" s="113">
        <v>18.45</v>
      </c>
      <c r="D3" s="113">
        <v>18.899999999999999</v>
      </c>
      <c r="E3" s="113">
        <v>18.2</v>
      </c>
      <c r="F3" s="113">
        <v>18.8</v>
      </c>
      <c r="G3" s="113">
        <v>18.75</v>
      </c>
      <c r="H3" s="113">
        <v>18.55</v>
      </c>
      <c r="I3" s="113">
        <v>2067</v>
      </c>
      <c r="J3" s="113">
        <v>38437</v>
      </c>
      <c r="K3" s="115">
        <v>43537</v>
      </c>
      <c r="L3" s="113">
        <v>19</v>
      </c>
      <c r="M3" s="113" t="s">
        <v>3337</v>
      </c>
      <c r="N3" s="351"/>
    </row>
    <row r="4" spans="1:14">
      <c r="A4" s="113" t="s">
        <v>385</v>
      </c>
      <c r="B4" s="113" t="s">
        <v>383</v>
      </c>
      <c r="C4" s="113">
        <v>3.7</v>
      </c>
      <c r="D4" s="113">
        <v>3.7</v>
      </c>
      <c r="E4" s="113">
        <v>3.5</v>
      </c>
      <c r="F4" s="113">
        <v>3.55</v>
      </c>
      <c r="G4" s="113">
        <v>3.55</v>
      </c>
      <c r="H4" s="113">
        <v>3.65</v>
      </c>
      <c r="I4" s="113">
        <v>1733488</v>
      </c>
      <c r="J4" s="113">
        <v>6223134.9000000004</v>
      </c>
      <c r="K4" s="115">
        <v>43537</v>
      </c>
      <c r="L4" s="113">
        <v>585</v>
      </c>
      <c r="M4" s="113" t="s">
        <v>386</v>
      </c>
      <c r="N4" s="351"/>
    </row>
    <row r="5" spans="1:14">
      <c r="A5" s="113" t="s">
        <v>387</v>
      </c>
      <c r="B5" s="113" t="s">
        <v>383</v>
      </c>
      <c r="C5" s="113">
        <v>24629</v>
      </c>
      <c r="D5" s="113">
        <v>24700</v>
      </c>
      <c r="E5" s="113">
        <v>23873</v>
      </c>
      <c r="F5" s="113">
        <v>24203.599999999999</v>
      </c>
      <c r="G5" s="113">
        <v>24200</v>
      </c>
      <c r="H5" s="113">
        <v>24516.6</v>
      </c>
      <c r="I5" s="113">
        <v>13332</v>
      </c>
      <c r="J5" s="113">
        <v>325229845.35000002</v>
      </c>
      <c r="K5" s="115">
        <v>43537</v>
      </c>
      <c r="L5" s="113">
        <v>1842</v>
      </c>
      <c r="M5" s="113" t="s">
        <v>388</v>
      </c>
      <c r="N5" s="351"/>
    </row>
    <row r="6" spans="1:14">
      <c r="A6" s="113" t="s">
        <v>3323</v>
      </c>
      <c r="B6" s="113" t="s">
        <v>383</v>
      </c>
      <c r="C6" s="113">
        <v>11</v>
      </c>
      <c r="D6" s="113">
        <v>11.4</v>
      </c>
      <c r="E6" s="113">
        <v>10.9</v>
      </c>
      <c r="F6" s="113">
        <v>11.4</v>
      </c>
      <c r="G6" s="113">
        <v>11.4</v>
      </c>
      <c r="H6" s="113">
        <v>11.45</v>
      </c>
      <c r="I6" s="113">
        <v>1074</v>
      </c>
      <c r="J6" s="113">
        <v>12150</v>
      </c>
      <c r="K6" s="115">
        <v>43537</v>
      </c>
      <c r="L6" s="113">
        <v>7</v>
      </c>
      <c r="M6" s="113" t="s">
        <v>3324</v>
      </c>
      <c r="N6" s="351"/>
    </row>
    <row r="7" spans="1:14">
      <c r="A7" s="113" t="s">
        <v>2563</v>
      </c>
      <c r="B7" s="113" t="s">
        <v>383</v>
      </c>
      <c r="C7" s="113">
        <v>229.95</v>
      </c>
      <c r="D7" s="113">
        <v>229.95</v>
      </c>
      <c r="E7" s="113">
        <v>223.15</v>
      </c>
      <c r="F7" s="113">
        <v>224.5</v>
      </c>
      <c r="G7" s="113">
        <v>224.1</v>
      </c>
      <c r="H7" s="113">
        <v>227.1</v>
      </c>
      <c r="I7" s="113">
        <v>4300</v>
      </c>
      <c r="J7" s="113">
        <v>968083.05</v>
      </c>
      <c r="K7" s="115">
        <v>43537</v>
      </c>
      <c r="L7" s="113">
        <v>234</v>
      </c>
      <c r="M7" s="113" t="s">
        <v>2564</v>
      </c>
      <c r="N7" s="351"/>
    </row>
    <row r="8" spans="1:14">
      <c r="A8" s="113" t="s">
        <v>1984</v>
      </c>
      <c r="B8" s="113" t="s">
        <v>383</v>
      </c>
      <c r="C8" s="113">
        <v>83.6</v>
      </c>
      <c r="D8" s="113">
        <v>85.6</v>
      </c>
      <c r="E8" s="113">
        <v>83.3</v>
      </c>
      <c r="F8" s="113">
        <v>83.75</v>
      </c>
      <c r="G8" s="113">
        <v>83.7</v>
      </c>
      <c r="H8" s="113">
        <v>83.4</v>
      </c>
      <c r="I8" s="113">
        <v>203579</v>
      </c>
      <c r="J8" s="113">
        <v>17131112.600000001</v>
      </c>
      <c r="K8" s="115">
        <v>43537</v>
      </c>
      <c r="L8" s="113">
        <v>4061</v>
      </c>
      <c r="M8" s="113" t="s">
        <v>743</v>
      </c>
      <c r="N8" s="351"/>
    </row>
    <row r="9" spans="1:14">
      <c r="A9" s="113" t="s">
        <v>389</v>
      </c>
      <c r="B9" s="113" t="s">
        <v>383</v>
      </c>
      <c r="C9" s="113">
        <v>110.4</v>
      </c>
      <c r="D9" s="113">
        <v>110.6</v>
      </c>
      <c r="E9" s="113">
        <v>105.5</v>
      </c>
      <c r="F9" s="113">
        <v>106.8</v>
      </c>
      <c r="G9" s="113">
        <v>106.35</v>
      </c>
      <c r="H9" s="113">
        <v>109</v>
      </c>
      <c r="I9" s="113">
        <v>183086</v>
      </c>
      <c r="J9" s="113">
        <v>19703972.050000001</v>
      </c>
      <c r="K9" s="115">
        <v>43537</v>
      </c>
      <c r="L9" s="113">
        <v>2545</v>
      </c>
      <c r="M9" s="113" t="s">
        <v>1907</v>
      </c>
      <c r="N9" s="351"/>
    </row>
    <row r="10" spans="1:14">
      <c r="A10" s="113" t="s">
        <v>2851</v>
      </c>
      <c r="B10" s="113" t="s">
        <v>3175</v>
      </c>
      <c r="C10" s="113">
        <v>17.3</v>
      </c>
      <c r="D10" s="113">
        <v>17.3</v>
      </c>
      <c r="E10" s="113">
        <v>16.350000000000001</v>
      </c>
      <c r="F10" s="113">
        <v>16.350000000000001</v>
      </c>
      <c r="G10" s="113">
        <v>16.350000000000001</v>
      </c>
      <c r="H10" s="113">
        <v>17.2</v>
      </c>
      <c r="I10" s="113">
        <v>194248</v>
      </c>
      <c r="J10" s="113">
        <v>3206819.55</v>
      </c>
      <c r="K10" s="115">
        <v>43537</v>
      </c>
      <c r="L10" s="113">
        <v>260</v>
      </c>
      <c r="M10" s="113" t="s">
        <v>2852</v>
      </c>
      <c r="N10" s="351"/>
    </row>
    <row r="11" spans="1:14">
      <c r="A11" s="113" t="s">
        <v>2853</v>
      </c>
      <c r="B11" s="113" t="s">
        <v>383</v>
      </c>
      <c r="C11" s="113">
        <v>665.65</v>
      </c>
      <c r="D11" s="113">
        <v>685</v>
      </c>
      <c r="E11" s="113">
        <v>660.5</v>
      </c>
      <c r="F11" s="113">
        <v>667.3</v>
      </c>
      <c r="G11" s="113">
        <v>665</v>
      </c>
      <c r="H11" s="113">
        <v>661.9</v>
      </c>
      <c r="I11" s="113">
        <v>20967</v>
      </c>
      <c r="J11" s="113">
        <v>14093492.35</v>
      </c>
      <c r="K11" s="115">
        <v>43537</v>
      </c>
      <c r="L11" s="113">
        <v>1504</v>
      </c>
      <c r="M11" s="113" t="s">
        <v>2854</v>
      </c>
      <c r="N11" s="351"/>
    </row>
    <row r="12" spans="1:14">
      <c r="A12" s="113" t="s">
        <v>390</v>
      </c>
      <c r="B12" s="113" t="s">
        <v>383</v>
      </c>
      <c r="C12" s="113">
        <v>1489.75</v>
      </c>
      <c r="D12" s="113">
        <v>1494</v>
      </c>
      <c r="E12" s="113">
        <v>1435</v>
      </c>
      <c r="F12" s="113">
        <v>1440.55</v>
      </c>
      <c r="G12" s="113">
        <v>1441.05</v>
      </c>
      <c r="H12" s="113">
        <v>1474.1</v>
      </c>
      <c r="I12" s="113">
        <v>75140</v>
      </c>
      <c r="J12" s="113">
        <v>109182931.55</v>
      </c>
      <c r="K12" s="115">
        <v>43537</v>
      </c>
      <c r="L12" s="113">
        <v>10996</v>
      </c>
      <c r="M12" s="113" t="s">
        <v>2776</v>
      </c>
      <c r="N12" s="351"/>
    </row>
    <row r="13" spans="1:14">
      <c r="A13" s="113" t="s">
        <v>2266</v>
      </c>
      <c r="B13" s="113" t="s">
        <v>383</v>
      </c>
      <c r="C13" s="113">
        <v>23.5</v>
      </c>
      <c r="D13" s="113">
        <v>23.9</v>
      </c>
      <c r="E13" s="113">
        <v>22.65</v>
      </c>
      <c r="F13" s="113">
        <v>23.35</v>
      </c>
      <c r="G13" s="113">
        <v>23.3</v>
      </c>
      <c r="H13" s="113">
        <v>23.75</v>
      </c>
      <c r="I13" s="113">
        <v>12431</v>
      </c>
      <c r="J13" s="113">
        <v>288845.40000000002</v>
      </c>
      <c r="K13" s="115">
        <v>43537</v>
      </c>
      <c r="L13" s="113">
        <v>99</v>
      </c>
      <c r="M13" s="113" t="s">
        <v>2267</v>
      </c>
      <c r="N13" s="351"/>
    </row>
    <row r="14" spans="1:14">
      <c r="A14" s="113" t="s">
        <v>3118</v>
      </c>
      <c r="B14" s="113" t="s">
        <v>383</v>
      </c>
      <c r="C14" s="113">
        <v>1252</v>
      </c>
      <c r="D14" s="113">
        <v>1259.95</v>
      </c>
      <c r="E14" s="113">
        <v>1196.05</v>
      </c>
      <c r="F14" s="113">
        <v>1208.75</v>
      </c>
      <c r="G14" s="113">
        <v>1200</v>
      </c>
      <c r="H14" s="113">
        <v>1250.2</v>
      </c>
      <c r="I14" s="113">
        <v>51455</v>
      </c>
      <c r="J14" s="113">
        <v>63132923.200000003</v>
      </c>
      <c r="K14" s="115">
        <v>43537</v>
      </c>
      <c r="L14" s="113">
        <v>5003</v>
      </c>
      <c r="M14" s="113" t="s">
        <v>3119</v>
      </c>
      <c r="N14" s="351"/>
    </row>
    <row r="15" spans="1:14">
      <c r="A15" s="113" t="s">
        <v>391</v>
      </c>
      <c r="B15" s="113" t="s">
        <v>383</v>
      </c>
      <c r="C15" s="113">
        <v>76.2</v>
      </c>
      <c r="D15" s="113">
        <v>76.45</v>
      </c>
      <c r="E15" s="113">
        <v>72.2</v>
      </c>
      <c r="F15" s="113">
        <v>73.25</v>
      </c>
      <c r="G15" s="113">
        <v>73</v>
      </c>
      <c r="H15" s="113">
        <v>76.3</v>
      </c>
      <c r="I15" s="113">
        <v>691794</v>
      </c>
      <c r="J15" s="113">
        <v>51340969.799999997</v>
      </c>
      <c r="K15" s="115">
        <v>43537</v>
      </c>
      <c r="L15" s="113">
        <v>5684</v>
      </c>
      <c r="M15" s="113" t="s">
        <v>392</v>
      </c>
      <c r="N15" s="351"/>
    </row>
    <row r="16" spans="1:14">
      <c r="A16" s="113" t="s">
        <v>185</v>
      </c>
      <c r="B16" s="113" t="s">
        <v>383</v>
      </c>
      <c r="C16" s="113">
        <v>1257.55</v>
      </c>
      <c r="D16" s="113">
        <v>1316.9</v>
      </c>
      <c r="E16" s="113">
        <v>1248</v>
      </c>
      <c r="F16" s="113">
        <v>1296.95</v>
      </c>
      <c r="G16" s="113">
        <v>1306</v>
      </c>
      <c r="H16" s="113">
        <v>1254.25</v>
      </c>
      <c r="I16" s="113">
        <v>509610</v>
      </c>
      <c r="J16" s="113">
        <v>652112284.29999995</v>
      </c>
      <c r="K16" s="115">
        <v>43537</v>
      </c>
      <c r="L16" s="113">
        <v>11668</v>
      </c>
      <c r="M16" s="113" t="s">
        <v>2855</v>
      </c>
      <c r="N16" s="351"/>
    </row>
    <row r="17" spans="1:14">
      <c r="A17" s="113" t="s">
        <v>2777</v>
      </c>
      <c r="B17" s="113" t="s">
        <v>383</v>
      </c>
      <c r="C17" s="113">
        <v>7379.9</v>
      </c>
      <c r="D17" s="113">
        <v>7385</v>
      </c>
      <c r="E17" s="113">
        <v>7300</v>
      </c>
      <c r="F17" s="113">
        <v>7353.15</v>
      </c>
      <c r="G17" s="113">
        <v>7327.05</v>
      </c>
      <c r="H17" s="113">
        <v>7355.45</v>
      </c>
      <c r="I17" s="113">
        <v>7709</v>
      </c>
      <c r="J17" s="113">
        <v>56609221.149999999</v>
      </c>
      <c r="K17" s="115">
        <v>43537</v>
      </c>
      <c r="L17" s="113">
        <v>1890</v>
      </c>
      <c r="M17" s="113" t="s">
        <v>2778</v>
      </c>
      <c r="N17" s="351"/>
    </row>
    <row r="18" spans="1:14">
      <c r="A18" s="113" t="s">
        <v>2178</v>
      </c>
      <c r="B18" s="113" t="s">
        <v>383</v>
      </c>
      <c r="C18" s="113">
        <v>99.5</v>
      </c>
      <c r="D18" s="113">
        <v>100.45</v>
      </c>
      <c r="E18" s="113">
        <v>95.85</v>
      </c>
      <c r="F18" s="113">
        <v>96.25</v>
      </c>
      <c r="G18" s="113">
        <v>95.95</v>
      </c>
      <c r="H18" s="113">
        <v>99.2</v>
      </c>
      <c r="I18" s="113">
        <v>2427675</v>
      </c>
      <c r="J18" s="113">
        <v>238039819.30000001</v>
      </c>
      <c r="K18" s="115">
        <v>43537</v>
      </c>
      <c r="L18" s="113">
        <v>24158</v>
      </c>
      <c r="M18" s="113" t="s">
        <v>2179</v>
      </c>
      <c r="N18" s="351"/>
    </row>
    <row r="19" spans="1:14">
      <c r="A19" s="113" t="s">
        <v>393</v>
      </c>
      <c r="B19" s="113" t="s">
        <v>383</v>
      </c>
      <c r="C19" s="113">
        <v>226.9</v>
      </c>
      <c r="D19" s="113">
        <v>232.25</v>
      </c>
      <c r="E19" s="113">
        <v>226.35</v>
      </c>
      <c r="F19" s="113">
        <v>227.1</v>
      </c>
      <c r="G19" s="113">
        <v>228</v>
      </c>
      <c r="H19" s="113">
        <v>226.75</v>
      </c>
      <c r="I19" s="113">
        <v>900108</v>
      </c>
      <c r="J19" s="113">
        <v>205204410.75</v>
      </c>
      <c r="K19" s="115">
        <v>43537</v>
      </c>
      <c r="L19" s="113">
        <v>14608</v>
      </c>
      <c r="M19" s="113" t="s">
        <v>394</v>
      </c>
      <c r="N19" s="351"/>
    </row>
    <row r="20" spans="1:14">
      <c r="A20" s="113" t="s">
        <v>30</v>
      </c>
      <c r="B20" s="113" t="s">
        <v>383</v>
      </c>
      <c r="C20" s="113">
        <v>1588</v>
      </c>
      <c r="D20" s="113">
        <v>1601.4</v>
      </c>
      <c r="E20" s="113">
        <v>1566.05</v>
      </c>
      <c r="F20" s="113">
        <v>1571.4</v>
      </c>
      <c r="G20" s="113">
        <v>1572.1</v>
      </c>
      <c r="H20" s="113">
        <v>1592.45</v>
      </c>
      <c r="I20" s="113">
        <v>893127</v>
      </c>
      <c r="J20" s="113">
        <v>1407949962.45</v>
      </c>
      <c r="K20" s="115">
        <v>43537</v>
      </c>
      <c r="L20" s="113">
        <v>33922</v>
      </c>
      <c r="M20" s="113" t="s">
        <v>395</v>
      </c>
      <c r="N20" s="351"/>
    </row>
    <row r="21" spans="1:14">
      <c r="A21" s="113" t="s">
        <v>396</v>
      </c>
      <c r="B21" s="113" t="s">
        <v>383</v>
      </c>
      <c r="C21" s="113">
        <v>934.9</v>
      </c>
      <c r="D21" s="113">
        <v>949</v>
      </c>
      <c r="E21" s="113">
        <v>930</v>
      </c>
      <c r="F21" s="113">
        <v>930.75</v>
      </c>
      <c r="G21" s="113">
        <v>934.05</v>
      </c>
      <c r="H21" s="113">
        <v>934.9</v>
      </c>
      <c r="I21" s="113">
        <v>3128</v>
      </c>
      <c r="J21" s="113">
        <v>2924906.9</v>
      </c>
      <c r="K21" s="115">
        <v>43537</v>
      </c>
      <c r="L21" s="113">
        <v>533</v>
      </c>
      <c r="M21" s="113" t="s">
        <v>397</v>
      </c>
      <c r="N21" s="351"/>
    </row>
    <row r="22" spans="1:14">
      <c r="A22" s="113" t="s">
        <v>2856</v>
      </c>
      <c r="B22" s="113" t="s">
        <v>383</v>
      </c>
      <c r="C22" s="113">
        <v>102.9</v>
      </c>
      <c r="D22" s="113">
        <v>106.75</v>
      </c>
      <c r="E22" s="113">
        <v>100</v>
      </c>
      <c r="F22" s="113">
        <v>105.45</v>
      </c>
      <c r="G22" s="113">
        <v>105.95</v>
      </c>
      <c r="H22" s="113">
        <v>102.9</v>
      </c>
      <c r="I22" s="113">
        <v>457004</v>
      </c>
      <c r="J22" s="113">
        <v>47425954.850000001</v>
      </c>
      <c r="K22" s="115">
        <v>43537</v>
      </c>
      <c r="L22" s="113">
        <v>4785</v>
      </c>
      <c r="M22" s="113" t="s">
        <v>2857</v>
      </c>
      <c r="N22" s="351"/>
    </row>
    <row r="23" spans="1:14">
      <c r="A23" s="113" t="s">
        <v>31</v>
      </c>
      <c r="B23" s="113" t="s">
        <v>383</v>
      </c>
      <c r="C23" s="113">
        <v>148.4</v>
      </c>
      <c r="D23" s="113">
        <v>150.4</v>
      </c>
      <c r="E23" s="113">
        <v>145.4</v>
      </c>
      <c r="F23" s="113">
        <v>147.35</v>
      </c>
      <c r="G23" s="113">
        <v>147.4</v>
      </c>
      <c r="H23" s="113">
        <v>148.4</v>
      </c>
      <c r="I23" s="113">
        <v>5700158</v>
      </c>
      <c r="J23" s="113">
        <v>841158930.70000005</v>
      </c>
      <c r="K23" s="115">
        <v>43537</v>
      </c>
      <c r="L23" s="113">
        <v>31730</v>
      </c>
      <c r="M23" s="113" t="s">
        <v>398</v>
      </c>
      <c r="N23" s="351"/>
    </row>
    <row r="24" spans="1:14">
      <c r="A24" s="113" t="s">
        <v>3142</v>
      </c>
      <c r="B24" s="113" t="s">
        <v>383</v>
      </c>
      <c r="C24" s="113">
        <v>120</v>
      </c>
      <c r="D24" s="113">
        <v>120</v>
      </c>
      <c r="E24" s="113">
        <v>118.1</v>
      </c>
      <c r="F24" s="113">
        <v>118.75</v>
      </c>
      <c r="G24" s="113">
        <v>118.95</v>
      </c>
      <c r="H24" s="113">
        <v>120.05</v>
      </c>
      <c r="I24" s="113">
        <v>468422</v>
      </c>
      <c r="J24" s="113">
        <v>55663479.549999997</v>
      </c>
      <c r="K24" s="115">
        <v>43537</v>
      </c>
      <c r="L24" s="113">
        <v>3360</v>
      </c>
      <c r="M24" s="113" t="s">
        <v>3143</v>
      </c>
      <c r="N24" s="351"/>
    </row>
    <row r="25" spans="1:14">
      <c r="A25" s="113" t="s">
        <v>2858</v>
      </c>
      <c r="B25" s="113" t="s">
        <v>383</v>
      </c>
      <c r="C25" s="113">
        <v>39.299999999999997</v>
      </c>
      <c r="D25" s="113">
        <v>41.6</v>
      </c>
      <c r="E25" s="113">
        <v>38.4</v>
      </c>
      <c r="F25" s="113">
        <v>39.75</v>
      </c>
      <c r="G25" s="113">
        <v>39.65</v>
      </c>
      <c r="H25" s="113">
        <v>39.1</v>
      </c>
      <c r="I25" s="113">
        <v>2123795</v>
      </c>
      <c r="J25" s="113">
        <v>85637045.549999997</v>
      </c>
      <c r="K25" s="115">
        <v>43537</v>
      </c>
      <c r="L25" s="113">
        <v>7181</v>
      </c>
      <c r="M25" s="113" t="s">
        <v>2859</v>
      </c>
      <c r="N25" s="351"/>
    </row>
    <row r="26" spans="1:14">
      <c r="A26" s="113" t="s">
        <v>32</v>
      </c>
      <c r="B26" s="113" t="s">
        <v>383</v>
      </c>
      <c r="C26" s="113">
        <v>361.45</v>
      </c>
      <c r="D26" s="113">
        <v>369.4</v>
      </c>
      <c r="E26" s="113">
        <v>357.8</v>
      </c>
      <c r="F26" s="113">
        <v>367.15</v>
      </c>
      <c r="G26" s="113">
        <v>365.75</v>
      </c>
      <c r="H26" s="113">
        <v>361.05</v>
      </c>
      <c r="I26" s="113">
        <v>3888377</v>
      </c>
      <c r="J26" s="113">
        <v>1417857702.25</v>
      </c>
      <c r="K26" s="115">
        <v>43537</v>
      </c>
      <c r="L26" s="113">
        <v>47559</v>
      </c>
      <c r="M26" s="113" t="s">
        <v>399</v>
      </c>
      <c r="N26" s="351"/>
    </row>
    <row r="27" spans="1:14">
      <c r="A27" s="113" t="s">
        <v>33</v>
      </c>
      <c r="B27" s="113" t="s">
        <v>383</v>
      </c>
      <c r="C27" s="113">
        <v>52.2</v>
      </c>
      <c r="D27" s="113">
        <v>52.25</v>
      </c>
      <c r="E27" s="113">
        <v>50.75</v>
      </c>
      <c r="F27" s="113">
        <v>51.6</v>
      </c>
      <c r="G27" s="113">
        <v>51.4</v>
      </c>
      <c r="H27" s="113">
        <v>52.3</v>
      </c>
      <c r="I27" s="113">
        <v>9764946</v>
      </c>
      <c r="J27" s="113">
        <v>503014171.35000002</v>
      </c>
      <c r="K27" s="115">
        <v>43537</v>
      </c>
      <c r="L27" s="113">
        <v>16732</v>
      </c>
      <c r="M27" s="113" t="s">
        <v>400</v>
      </c>
      <c r="N27" s="351"/>
    </row>
    <row r="28" spans="1:14">
      <c r="A28" s="113" t="s">
        <v>401</v>
      </c>
      <c r="B28" s="113" t="s">
        <v>383</v>
      </c>
      <c r="C28" s="113">
        <v>216.6</v>
      </c>
      <c r="D28" s="113">
        <v>219.6</v>
      </c>
      <c r="E28" s="113">
        <v>212.45</v>
      </c>
      <c r="F28" s="113">
        <v>213.1</v>
      </c>
      <c r="G28" s="113">
        <v>213</v>
      </c>
      <c r="H28" s="113">
        <v>214.95</v>
      </c>
      <c r="I28" s="113">
        <v>134574</v>
      </c>
      <c r="J28" s="113">
        <v>29088476.5</v>
      </c>
      <c r="K28" s="115">
        <v>43537</v>
      </c>
      <c r="L28" s="113">
        <v>2994</v>
      </c>
      <c r="M28" s="113" t="s">
        <v>2860</v>
      </c>
      <c r="N28" s="351"/>
    </row>
    <row r="29" spans="1:14">
      <c r="A29" s="113" t="s">
        <v>402</v>
      </c>
      <c r="B29" s="113" t="s">
        <v>383</v>
      </c>
      <c r="C29" s="113">
        <v>255</v>
      </c>
      <c r="D29" s="113">
        <v>258.7</v>
      </c>
      <c r="E29" s="113">
        <v>251.5</v>
      </c>
      <c r="F29" s="113">
        <v>254.4</v>
      </c>
      <c r="G29" s="113">
        <v>254</v>
      </c>
      <c r="H29" s="113">
        <v>256.7</v>
      </c>
      <c r="I29" s="113">
        <v>46930</v>
      </c>
      <c r="J29" s="113">
        <v>11952721.85</v>
      </c>
      <c r="K29" s="115">
        <v>43537</v>
      </c>
      <c r="L29" s="113">
        <v>694</v>
      </c>
      <c r="M29" s="113" t="s">
        <v>403</v>
      </c>
      <c r="N29" s="351"/>
    </row>
    <row r="30" spans="1:14">
      <c r="A30" s="113" t="s">
        <v>2352</v>
      </c>
      <c r="B30" s="113" t="s">
        <v>383</v>
      </c>
      <c r="C30" s="113">
        <v>1.95</v>
      </c>
      <c r="D30" s="113">
        <v>1.95</v>
      </c>
      <c r="E30" s="113">
        <v>1.95</v>
      </c>
      <c r="F30" s="113">
        <v>1.95</v>
      </c>
      <c r="G30" s="113">
        <v>1.95</v>
      </c>
      <c r="H30" s="113">
        <v>1.9</v>
      </c>
      <c r="I30" s="113">
        <v>17527</v>
      </c>
      <c r="J30" s="113">
        <v>34177.65</v>
      </c>
      <c r="K30" s="115">
        <v>43537</v>
      </c>
      <c r="L30" s="113">
        <v>17</v>
      </c>
      <c r="M30" s="113" t="s">
        <v>2353</v>
      </c>
      <c r="N30" s="351"/>
    </row>
    <row r="31" spans="1:14">
      <c r="A31" s="113" t="s">
        <v>2565</v>
      </c>
      <c r="B31" s="113" t="s">
        <v>383</v>
      </c>
      <c r="C31" s="113">
        <v>59.8</v>
      </c>
      <c r="D31" s="113">
        <v>59.8</v>
      </c>
      <c r="E31" s="113">
        <v>54.5</v>
      </c>
      <c r="F31" s="113">
        <v>55.75</v>
      </c>
      <c r="G31" s="113">
        <v>55.6</v>
      </c>
      <c r="H31" s="113">
        <v>56.85</v>
      </c>
      <c r="I31" s="113">
        <v>40755</v>
      </c>
      <c r="J31" s="113">
        <v>2292930.5</v>
      </c>
      <c r="K31" s="115">
        <v>43537</v>
      </c>
      <c r="L31" s="113">
        <v>388</v>
      </c>
      <c r="M31" s="113" t="s">
        <v>2566</v>
      </c>
      <c r="N31" s="351"/>
    </row>
    <row r="32" spans="1:14">
      <c r="A32" s="113" t="s">
        <v>2354</v>
      </c>
      <c r="B32" s="113" t="s">
        <v>383</v>
      </c>
      <c r="C32" s="113">
        <v>10.25</v>
      </c>
      <c r="D32" s="113">
        <v>10.25</v>
      </c>
      <c r="E32" s="113">
        <v>10.25</v>
      </c>
      <c r="F32" s="113">
        <v>10.25</v>
      </c>
      <c r="G32" s="113">
        <v>10.25</v>
      </c>
      <c r="H32" s="113">
        <v>9.8000000000000007</v>
      </c>
      <c r="I32" s="113">
        <v>92992</v>
      </c>
      <c r="J32" s="113">
        <v>953168</v>
      </c>
      <c r="K32" s="115">
        <v>43537</v>
      </c>
      <c r="L32" s="113">
        <v>157</v>
      </c>
      <c r="M32" s="113" t="s">
        <v>2355</v>
      </c>
      <c r="N32" s="351"/>
    </row>
    <row r="33" spans="1:14">
      <c r="A33" s="113" t="s">
        <v>404</v>
      </c>
      <c r="B33" s="113" t="s">
        <v>383</v>
      </c>
      <c r="C33" s="113">
        <v>346</v>
      </c>
      <c r="D33" s="113">
        <v>352.85</v>
      </c>
      <c r="E33" s="113">
        <v>342.45</v>
      </c>
      <c r="F33" s="113">
        <v>344.95</v>
      </c>
      <c r="G33" s="113">
        <v>344.1</v>
      </c>
      <c r="H33" s="113">
        <v>346</v>
      </c>
      <c r="I33" s="113">
        <v>3602</v>
      </c>
      <c r="J33" s="113">
        <v>1248642.95</v>
      </c>
      <c r="K33" s="115">
        <v>43537</v>
      </c>
      <c r="L33" s="113">
        <v>336</v>
      </c>
      <c r="M33" s="113" t="s">
        <v>405</v>
      </c>
      <c r="N33" s="351"/>
    </row>
    <row r="34" spans="1:14">
      <c r="A34" s="113" t="s">
        <v>3111</v>
      </c>
      <c r="B34" s="113" t="s">
        <v>383</v>
      </c>
      <c r="C34" s="113">
        <v>20.5</v>
      </c>
      <c r="D34" s="113">
        <v>20.5</v>
      </c>
      <c r="E34" s="113">
        <v>19</v>
      </c>
      <c r="F34" s="113">
        <v>19.850000000000001</v>
      </c>
      <c r="G34" s="113">
        <v>19.850000000000001</v>
      </c>
      <c r="H34" s="113">
        <v>19.45</v>
      </c>
      <c r="I34" s="113">
        <v>382</v>
      </c>
      <c r="J34" s="113">
        <v>7405.45</v>
      </c>
      <c r="K34" s="115">
        <v>43537</v>
      </c>
      <c r="L34" s="113">
        <v>21</v>
      </c>
      <c r="M34" s="113" t="s">
        <v>3112</v>
      </c>
      <c r="N34" s="351"/>
    </row>
    <row r="35" spans="1:14">
      <c r="A35" s="113" t="s">
        <v>2356</v>
      </c>
      <c r="B35" s="113" t="s">
        <v>383</v>
      </c>
      <c r="C35" s="113">
        <v>16.05</v>
      </c>
      <c r="D35" s="113">
        <v>17.7</v>
      </c>
      <c r="E35" s="113">
        <v>16</v>
      </c>
      <c r="F35" s="113">
        <v>16.850000000000001</v>
      </c>
      <c r="G35" s="113">
        <v>16.7</v>
      </c>
      <c r="H35" s="113">
        <v>16</v>
      </c>
      <c r="I35" s="113">
        <v>177725</v>
      </c>
      <c r="J35" s="113">
        <v>3006110.2</v>
      </c>
      <c r="K35" s="115">
        <v>43537</v>
      </c>
      <c r="L35" s="113">
        <v>650</v>
      </c>
      <c r="M35" s="113" t="s">
        <v>2357</v>
      </c>
      <c r="N35" s="351"/>
    </row>
    <row r="36" spans="1:14">
      <c r="A36" s="113" t="s">
        <v>406</v>
      </c>
      <c r="B36" s="113" t="s">
        <v>383</v>
      </c>
      <c r="C36" s="113">
        <v>68</v>
      </c>
      <c r="D36" s="113">
        <v>72.8</v>
      </c>
      <c r="E36" s="113">
        <v>67.95</v>
      </c>
      <c r="F36" s="113">
        <v>68.650000000000006</v>
      </c>
      <c r="G36" s="113">
        <v>69.349999999999994</v>
      </c>
      <c r="H36" s="113">
        <v>67</v>
      </c>
      <c r="I36" s="113">
        <v>27639</v>
      </c>
      <c r="J36" s="113">
        <v>1957385.5</v>
      </c>
      <c r="K36" s="115">
        <v>43537</v>
      </c>
      <c r="L36" s="113">
        <v>409</v>
      </c>
      <c r="M36" s="113" t="s">
        <v>407</v>
      </c>
      <c r="N36" s="351"/>
    </row>
    <row r="37" spans="1:14">
      <c r="A37" s="113" t="s">
        <v>1853</v>
      </c>
      <c r="B37" s="113" t="s">
        <v>383</v>
      </c>
      <c r="C37" s="113">
        <v>187.55</v>
      </c>
      <c r="D37" s="113">
        <v>188.9</v>
      </c>
      <c r="E37" s="113">
        <v>175.3</v>
      </c>
      <c r="F37" s="113">
        <v>177.05</v>
      </c>
      <c r="G37" s="113">
        <v>177.1</v>
      </c>
      <c r="H37" s="113">
        <v>187.05</v>
      </c>
      <c r="I37" s="113">
        <v>427973</v>
      </c>
      <c r="J37" s="113">
        <v>77858095.400000006</v>
      </c>
      <c r="K37" s="115">
        <v>43537</v>
      </c>
      <c r="L37" s="113">
        <v>6322</v>
      </c>
      <c r="M37" s="113" t="s">
        <v>2050</v>
      </c>
      <c r="N37" s="351"/>
    </row>
    <row r="38" spans="1:14">
      <c r="A38" s="113" t="s">
        <v>408</v>
      </c>
      <c r="B38" s="113" t="s">
        <v>383</v>
      </c>
      <c r="C38" s="113">
        <v>208.7</v>
      </c>
      <c r="D38" s="113">
        <v>208.7</v>
      </c>
      <c r="E38" s="113">
        <v>198.15</v>
      </c>
      <c r="F38" s="113">
        <v>202.1</v>
      </c>
      <c r="G38" s="113">
        <v>201.7</v>
      </c>
      <c r="H38" s="113">
        <v>206.8</v>
      </c>
      <c r="I38" s="113">
        <v>140767</v>
      </c>
      <c r="J38" s="113">
        <v>28515588</v>
      </c>
      <c r="K38" s="115">
        <v>43537</v>
      </c>
      <c r="L38" s="113">
        <v>6461</v>
      </c>
      <c r="M38" s="113" t="s">
        <v>409</v>
      </c>
      <c r="N38" s="351"/>
    </row>
    <row r="39" spans="1:14">
      <c r="A39" s="113" t="s">
        <v>2614</v>
      </c>
      <c r="B39" s="113" t="s">
        <v>383</v>
      </c>
      <c r="C39" s="113">
        <v>176.75</v>
      </c>
      <c r="D39" s="113">
        <v>176.75</v>
      </c>
      <c r="E39" s="113">
        <v>163.85</v>
      </c>
      <c r="F39" s="113">
        <v>170</v>
      </c>
      <c r="G39" s="113">
        <v>170</v>
      </c>
      <c r="H39" s="113">
        <v>168.9</v>
      </c>
      <c r="I39" s="113">
        <v>41</v>
      </c>
      <c r="J39" s="113">
        <v>6882.3</v>
      </c>
      <c r="K39" s="115">
        <v>43537</v>
      </c>
      <c r="L39" s="113">
        <v>14</v>
      </c>
      <c r="M39" s="113" t="s">
        <v>2615</v>
      </c>
      <c r="N39" s="351"/>
    </row>
    <row r="40" spans="1:14">
      <c r="A40" s="113" t="s">
        <v>2358</v>
      </c>
      <c r="B40" s="113" t="s">
        <v>383</v>
      </c>
      <c r="C40" s="113">
        <v>113</v>
      </c>
      <c r="D40" s="113">
        <v>113</v>
      </c>
      <c r="E40" s="113">
        <v>110</v>
      </c>
      <c r="F40" s="113">
        <v>110.25</v>
      </c>
      <c r="G40" s="113">
        <v>110.05</v>
      </c>
      <c r="H40" s="113">
        <v>113.05</v>
      </c>
      <c r="I40" s="113">
        <v>3036</v>
      </c>
      <c r="J40" s="113">
        <v>336279.35</v>
      </c>
      <c r="K40" s="115">
        <v>43537</v>
      </c>
      <c r="L40" s="113">
        <v>52</v>
      </c>
      <c r="M40" s="113" t="s">
        <v>2359</v>
      </c>
      <c r="N40" s="351"/>
    </row>
    <row r="41" spans="1:14">
      <c r="A41" s="113" t="s">
        <v>2116</v>
      </c>
      <c r="B41" s="113" t="s">
        <v>383</v>
      </c>
      <c r="C41" s="113">
        <v>61.95</v>
      </c>
      <c r="D41" s="113">
        <v>62.05</v>
      </c>
      <c r="E41" s="113">
        <v>59.55</v>
      </c>
      <c r="F41" s="113">
        <v>60.8</v>
      </c>
      <c r="G41" s="113">
        <v>60.5</v>
      </c>
      <c r="H41" s="113">
        <v>60.5</v>
      </c>
      <c r="I41" s="113">
        <v>48017</v>
      </c>
      <c r="J41" s="113">
        <v>2890034.8</v>
      </c>
      <c r="K41" s="115">
        <v>43537</v>
      </c>
      <c r="L41" s="113">
        <v>148</v>
      </c>
      <c r="M41" s="113" t="s">
        <v>2117</v>
      </c>
      <c r="N41" s="351"/>
    </row>
    <row r="42" spans="1:14">
      <c r="A42" s="113" t="s">
        <v>3176</v>
      </c>
      <c r="B42" s="113" t="s">
        <v>383</v>
      </c>
      <c r="C42" s="113">
        <v>54</v>
      </c>
      <c r="D42" s="113">
        <v>55.75</v>
      </c>
      <c r="E42" s="113">
        <v>52.5</v>
      </c>
      <c r="F42" s="113">
        <v>52.8</v>
      </c>
      <c r="G42" s="113">
        <v>52.5</v>
      </c>
      <c r="H42" s="113">
        <v>54.2</v>
      </c>
      <c r="I42" s="113">
        <v>6876</v>
      </c>
      <c r="J42" s="113">
        <v>366222.5</v>
      </c>
      <c r="K42" s="115">
        <v>43537</v>
      </c>
      <c r="L42" s="113">
        <v>163</v>
      </c>
      <c r="M42" s="113" t="s">
        <v>3177</v>
      </c>
      <c r="N42" s="351"/>
    </row>
    <row r="43" spans="1:14">
      <c r="A43" s="113" t="s">
        <v>3620</v>
      </c>
      <c r="B43" s="113" t="s">
        <v>383</v>
      </c>
      <c r="C43" s="113">
        <v>61</v>
      </c>
      <c r="D43" s="113">
        <v>63.3</v>
      </c>
      <c r="E43" s="113">
        <v>58.2</v>
      </c>
      <c r="F43" s="113">
        <v>61.85</v>
      </c>
      <c r="G43" s="113">
        <v>61.05</v>
      </c>
      <c r="H43" s="113">
        <v>59.7</v>
      </c>
      <c r="I43" s="113">
        <v>210300</v>
      </c>
      <c r="J43" s="113">
        <v>12822327.449999999</v>
      </c>
      <c r="K43" s="115">
        <v>43537</v>
      </c>
      <c r="L43" s="113">
        <v>448</v>
      </c>
      <c r="M43" s="113" t="s">
        <v>3621</v>
      </c>
      <c r="N43" s="351"/>
    </row>
    <row r="44" spans="1:14">
      <c r="A44" s="113" t="s">
        <v>3390</v>
      </c>
      <c r="B44" s="113" t="s">
        <v>383</v>
      </c>
      <c r="C44" s="113">
        <v>245.55</v>
      </c>
      <c r="D44" s="113">
        <v>247</v>
      </c>
      <c r="E44" s="113">
        <v>225.8</v>
      </c>
      <c r="F44" s="113">
        <v>240.05</v>
      </c>
      <c r="G44" s="113">
        <v>240</v>
      </c>
      <c r="H44" s="113">
        <v>240.25</v>
      </c>
      <c r="I44" s="113">
        <v>3541</v>
      </c>
      <c r="J44" s="113">
        <v>845819.75</v>
      </c>
      <c r="K44" s="115">
        <v>43537</v>
      </c>
      <c r="L44" s="113">
        <v>266</v>
      </c>
      <c r="M44" s="113" t="s">
        <v>3391</v>
      </c>
      <c r="N44" s="351"/>
    </row>
    <row r="45" spans="1:14">
      <c r="A45" s="113" t="s">
        <v>410</v>
      </c>
      <c r="B45" s="113" t="s">
        <v>383</v>
      </c>
      <c r="C45" s="113">
        <v>335.05</v>
      </c>
      <c r="D45" s="113">
        <v>344</v>
      </c>
      <c r="E45" s="113">
        <v>322</v>
      </c>
      <c r="F45" s="113">
        <v>341.4</v>
      </c>
      <c r="G45" s="113">
        <v>341</v>
      </c>
      <c r="H45" s="113">
        <v>335</v>
      </c>
      <c r="I45" s="113">
        <v>26665</v>
      </c>
      <c r="J45" s="113">
        <v>8854164.5999999996</v>
      </c>
      <c r="K45" s="115">
        <v>43537</v>
      </c>
      <c r="L45" s="113">
        <v>1050</v>
      </c>
      <c r="M45" s="113" t="s">
        <v>411</v>
      </c>
      <c r="N45" s="351"/>
    </row>
    <row r="46" spans="1:14">
      <c r="A46" s="113" t="s">
        <v>3153</v>
      </c>
      <c r="B46" s="113" t="s">
        <v>383</v>
      </c>
      <c r="C46" s="113">
        <v>345.05</v>
      </c>
      <c r="D46" s="113">
        <v>354</v>
      </c>
      <c r="E46" s="113">
        <v>345.05</v>
      </c>
      <c r="F46" s="113">
        <v>351.95</v>
      </c>
      <c r="G46" s="113">
        <v>351.95</v>
      </c>
      <c r="H46" s="113">
        <v>349.8</v>
      </c>
      <c r="I46" s="113">
        <v>673</v>
      </c>
      <c r="J46" s="113">
        <v>235395.55</v>
      </c>
      <c r="K46" s="115">
        <v>43537</v>
      </c>
      <c r="L46" s="113">
        <v>15</v>
      </c>
      <c r="M46" s="113" t="s">
        <v>3154</v>
      </c>
      <c r="N46" s="351"/>
    </row>
    <row r="47" spans="1:14">
      <c r="A47" s="113" t="s">
        <v>412</v>
      </c>
      <c r="B47" s="113" t="s">
        <v>383</v>
      </c>
      <c r="C47" s="113">
        <v>1779.95</v>
      </c>
      <c r="D47" s="113">
        <v>1789.35</v>
      </c>
      <c r="E47" s="113">
        <v>1740.05</v>
      </c>
      <c r="F47" s="113">
        <v>1771.3</v>
      </c>
      <c r="G47" s="113">
        <v>1745</v>
      </c>
      <c r="H47" s="113">
        <v>1760.7</v>
      </c>
      <c r="I47" s="113">
        <v>11587</v>
      </c>
      <c r="J47" s="113">
        <v>20429413.100000001</v>
      </c>
      <c r="K47" s="115">
        <v>43537</v>
      </c>
      <c r="L47" s="113">
        <v>3532</v>
      </c>
      <c r="M47" s="113" t="s">
        <v>413</v>
      </c>
      <c r="N47" s="351"/>
    </row>
    <row r="48" spans="1:14">
      <c r="A48" s="113" t="s">
        <v>414</v>
      </c>
      <c r="B48" s="113" t="s">
        <v>3175</v>
      </c>
      <c r="C48" s="113">
        <v>14.55</v>
      </c>
      <c r="D48" s="113">
        <v>14.55</v>
      </c>
      <c r="E48" s="113">
        <v>14.55</v>
      </c>
      <c r="F48" s="113">
        <v>14.55</v>
      </c>
      <c r="G48" s="113">
        <v>14.55</v>
      </c>
      <c r="H48" s="113">
        <v>15.3</v>
      </c>
      <c r="I48" s="113">
        <v>26370</v>
      </c>
      <c r="J48" s="113">
        <v>383683.5</v>
      </c>
      <c r="K48" s="115">
        <v>43537</v>
      </c>
      <c r="L48" s="113">
        <v>90</v>
      </c>
      <c r="M48" s="113" t="s">
        <v>415</v>
      </c>
      <c r="N48" s="351"/>
    </row>
    <row r="49" spans="1:14">
      <c r="A49" s="113" t="s">
        <v>2861</v>
      </c>
      <c r="B49" s="113" t="s">
        <v>383</v>
      </c>
      <c r="C49" s="113">
        <v>29.2</v>
      </c>
      <c r="D49" s="113">
        <v>29.2</v>
      </c>
      <c r="E49" s="113">
        <v>28.15</v>
      </c>
      <c r="F49" s="113">
        <v>28.45</v>
      </c>
      <c r="G49" s="113">
        <v>28.4</v>
      </c>
      <c r="H49" s="113">
        <v>28.85</v>
      </c>
      <c r="I49" s="113">
        <v>53362</v>
      </c>
      <c r="J49" s="113">
        <v>1525706</v>
      </c>
      <c r="K49" s="115">
        <v>43537</v>
      </c>
      <c r="L49" s="113">
        <v>230</v>
      </c>
      <c r="M49" s="113" t="s">
        <v>2862</v>
      </c>
      <c r="N49" s="351"/>
    </row>
    <row r="50" spans="1:14">
      <c r="A50" s="113" t="s">
        <v>232</v>
      </c>
      <c r="B50" s="113" t="s">
        <v>383</v>
      </c>
      <c r="C50" s="113">
        <v>1047.5</v>
      </c>
      <c r="D50" s="113">
        <v>1057</v>
      </c>
      <c r="E50" s="113">
        <v>1004.25</v>
      </c>
      <c r="F50" s="113">
        <v>1012.3</v>
      </c>
      <c r="G50" s="113">
        <v>1010</v>
      </c>
      <c r="H50" s="113">
        <v>1043.05</v>
      </c>
      <c r="I50" s="113">
        <v>659796</v>
      </c>
      <c r="J50" s="113">
        <v>686872441</v>
      </c>
      <c r="K50" s="115">
        <v>43537</v>
      </c>
      <c r="L50" s="113">
        <v>24553</v>
      </c>
      <c r="M50" s="113" t="s">
        <v>2834</v>
      </c>
      <c r="N50" s="351"/>
    </row>
    <row r="51" spans="1:14">
      <c r="A51" s="113" t="s">
        <v>417</v>
      </c>
      <c r="B51" s="113" t="s">
        <v>383</v>
      </c>
      <c r="C51" s="113">
        <v>179.95</v>
      </c>
      <c r="D51" s="113">
        <v>197.85</v>
      </c>
      <c r="E51" s="113">
        <v>179.95</v>
      </c>
      <c r="F51" s="113">
        <v>190.1</v>
      </c>
      <c r="G51" s="113">
        <v>190.8</v>
      </c>
      <c r="H51" s="113">
        <v>177.15</v>
      </c>
      <c r="I51" s="113">
        <v>1543286</v>
      </c>
      <c r="J51" s="113">
        <v>296735081.25</v>
      </c>
      <c r="K51" s="115">
        <v>43537</v>
      </c>
      <c r="L51" s="113">
        <v>20993</v>
      </c>
      <c r="M51" s="113" t="s">
        <v>418</v>
      </c>
      <c r="N51" s="351"/>
    </row>
    <row r="52" spans="1:14">
      <c r="A52" s="113" t="s">
        <v>2020</v>
      </c>
      <c r="B52" s="113" t="s">
        <v>383</v>
      </c>
      <c r="C52" s="113">
        <v>344.95</v>
      </c>
      <c r="D52" s="113">
        <v>345.5</v>
      </c>
      <c r="E52" s="113">
        <v>340.1</v>
      </c>
      <c r="F52" s="113">
        <v>342.45</v>
      </c>
      <c r="G52" s="113">
        <v>340.1</v>
      </c>
      <c r="H52" s="113">
        <v>345.5</v>
      </c>
      <c r="I52" s="113">
        <v>1472</v>
      </c>
      <c r="J52" s="113">
        <v>504337.45</v>
      </c>
      <c r="K52" s="115">
        <v>43537</v>
      </c>
      <c r="L52" s="113">
        <v>128</v>
      </c>
      <c r="M52" s="113" t="s">
        <v>2021</v>
      </c>
      <c r="N52" s="351"/>
    </row>
    <row r="53" spans="1:14">
      <c r="A53" s="113" t="s">
        <v>2360</v>
      </c>
      <c r="B53" s="113" t="s">
        <v>383</v>
      </c>
      <c r="C53" s="113">
        <v>21</v>
      </c>
      <c r="D53" s="113">
        <v>21.25</v>
      </c>
      <c r="E53" s="113">
        <v>20.6</v>
      </c>
      <c r="F53" s="113">
        <v>20.65</v>
      </c>
      <c r="G53" s="113">
        <v>20.6</v>
      </c>
      <c r="H53" s="113">
        <v>20.95</v>
      </c>
      <c r="I53" s="113">
        <v>700464</v>
      </c>
      <c r="J53" s="113">
        <v>14651482.5</v>
      </c>
      <c r="K53" s="115">
        <v>43537</v>
      </c>
      <c r="L53" s="113">
        <v>3013</v>
      </c>
      <c r="M53" s="113" t="s">
        <v>2361</v>
      </c>
      <c r="N53" s="351"/>
    </row>
    <row r="54" spans="1:14">
      <c r="A54" s="113" t="s">
        <v>419</v>
      </c>
      <c r="B54" s="113" t="s">
        <v>383</v>
      </c>
      <c r="C54" s="113">
        <v>1800</v>
      </c>
      <c r="D54" s="113">
        <v>1808.7</v>
      </c>
      <c r="E54" s="113">
        <v>1772</v>
      </c>
      <c r="F54" s="113">
        <v>1804.55</v>
      </c>
      <c r="G54" s="113">
        <v>1807</v>
      </c>
      <c r="H54" s="113">
        <v>1791.8</v>
      </c>
      <c r="I54" s="113">
        <v>4979</v>
      </c>
      <c r="J54" s="113">
        <v>8934139.6500000004</v>
      </c>
      <c r="K54" s="115">
        <v>43537</v>
      </c>
      <c r="L54" s="113">
        <v>791</v>
      </c>
      <c r="M54" s="113" t="s">
        <v>420</v>
      </c>
      <c r="N54" s="351"/>
    </row>
    <row r="55" spans="1:14">
      <c r="A55" s="113" t="s">
        <v>2143</v>
      </c>
      <c r="B55" s="113" t="s">
        <v>383</v>
      </c>
      <c r="C55" s="113">
        <v>28.2</v>
      </c>
      <c r="D55" s="113">
        <v>28.6</v>
      </c>
      <c r="E55" s="113">
        <v>27.5</v>
      </c>
      <c r="F55" s="113">
        <v>28.25</v>
      </c>
      <c r="G55" s="113">
        <v>27.85</v>
      </c>
      <c r="H55" s="113">
        <v>28.2</v>
      </c>
      <c r="I55" s="113">
        <v>633872</v>
      </c>
      <c r="J55" s="113">
        <v>17886450.350000001</v>
      </c>
      <c r="K55" s="115">
        <v>43537</v>
      </c>
      <c r="L55" s="113">
        <v>2222</v>
      </c>
      <c r="M55" s="113" t="s">
        <v>2144</v>
      </c>
      <c r="N55" s="351"/>
    </row>
    <row r="56" spans="1:14">
      <c r="A56" s="113" t="s">
        <v>2567</v>
      </c>
      <c r="B56" s="113" t="s">
        <v>383</v>
      </c>
      <c r="C56" s="113">
        <v>435</v>
      </c>
      <c r="D56" s="113">
        <v>435</v>
      </c>
      <c r="E56" s="113">
        <v>423.15</v>
      </c>
      <c r="F56" s="113">
        <v>423.95</v>
      </c>
      <c r="G56" s="113">
        <v>425</v>
      </c>
      <c r="H56" s="113">
        <v>430.8</v>
      </c>
      <c r="I56" s="113">
        <v>2678</v>
      </c>
      <c r="J56" s="113">
        <v>1143758.7</v>
      </c>
      <c r="K56" s="115">
        <v>43537</v>
      </c>
      <c r="L56" s="113">
        <v>174</v>
      </c>
      <c r="M56" s="113" t="s">
        <v>2568</v>
      </c>
      <c r="N56" s="351"/>
    </row>
    <row r="57" spans="1:14">
      <c r="A57" s="113" t="s">
        <v>34</v>
      </c>
      <c r="B57" s="113" t="s">
        <v>383</v>
      </c>
      <c r="C57" s="113">
        <v>55.4</v>
      </c>
      <c r="D57" s="113">
        <v>55.55</v>
      </c>
      <c r="E57" s="113">
        <v>53.95</v>
      </c>
      <c r="F57" s="113">
        <v>54.4</v>
      </c>
      <c r="G57" s="113">
        <v>54.6</v>
      </c>
      <c r="H57" s="113">
        <v>55.6</v>
      </c>
      <c r="I57" s="113">
        <v>8095422</v>
      </c>
      <c r="J57" s="113">
        <v>442777947.30000001</v>
      </c>
      <c r="K57" s="115">
        <v>43537</v>
      </c>
      <c r="L57" s="113">
        <v>17577</v>
      </c>
      <c r="M57" s="113" t="s">
        <v>2863</v>
      </c>
      <c r="N57" s="351"/>
    </row>
    <row r="58" spans="1:14">
      <c r="A58" s="113" t="s">
        <v>3178</v>
      </c>
      <c r="B58" s="113" t="s">
        <v>3175</v>
      </c>
      <c r="C58" s="113">
        <v>2</v>
      </c>
      <c r="D58" s="113">
        <v>2</v>
      </c>
      <c r="E58" s="113">
        <v>1.9</v>
      </c>
      <c r="F58" s="113">
        <v>1.95</v>
      </c>
      <c r="G58" s="113">
        <v>2</v>
      </c>
      <c r="H58" s="113">
        <v>1.95</v>
      </c>
      <c r="I58" s="113">
        <v>15465</v>
      </c>
      <c r="J58" s="113">
        <v>30608.05</v>
      </c>
      <c r="K58" s="115">
        <v>43537</v>
      </c>
      <c r="L58" s="113">
        <v>26</v>
      </c>
      <c r="M58" s="113" t="s">
        <v>3179</v>
      </c>
      <c r="N58" s="351"/>
    </row>
    <row r="59" spans="1:14">
      <c r="A59" s="113" t="s">
        <v>2835</v>
      </c>
      <c r="B59" s="113" t="s">
        <v>383</v>
      </c>
      <c r="C59" s="113">
        <v>42.7</v>
      </c>
      <c r="D59" s="113">
        <v>42.75</v>
      </c>
      <c r="E59" s="113">
        <v>42.15</v>
      </c>
      <c r="F59" s="113">
        <v>42.55</v>
      </c>
      <c r="G59" s="113">
        <v>42.5</v>
      </c>
      <c r="H59" s="113">
        <v>42.4</v>
      </c>
      <c r="I59" s="113">
        <v>188330</v>
      </c>
      <c r="J59" s="113">
        <v>7989007.4500000002</v>
      </c>
      <c r="K59" s="115">
        <v>43537</v>
      </c>
      <c r="L59" s="113">
        <v>713</v>
      </c>
      <c r="M59" s="113" t="s">
        <v>2836</v>
      </c>
      <c r="N59" s="351"/>
    </row>
    <row r="60" spans="1:14">
      <c r="A60" s="113" t="s">
        <v>421</v>
      </c>
      <c r="B60" s="113" t="s">
        <v>383</v>
      </c>
      <c r="C60" s="113">
        <v>576</v>
      </c>
      <c r="D60" s="113">
        <v>583</v>
      </c>
      <c r="E60" s="113">
        <v>570</v>
      </c>
      <c r="F60" s="113">
        <v>577.35</v>
      </c>
      <c r="G60" s="113">
        <v>575</v>
      </c>
      <c r="H60" s="113">
        <v>574.04999999999995</v>
      </c>
      <c r="I60" s="113">
        <v>2003</v>
      </c>
      <c r="J60" s="113">
        <v>1158346.6499999999</v>
      </c>
      <c r="K60" s="115">
        <v>43537</v>
      </c>
      <c r="L60" s="113">
        <v>276</v>
      </c>
      <c r="M60" s="113" t="s">
        <v>422</v>
      </c>
      <c r="N60" s="351"/>
    </row>
    <row r="61" spans="1:14">
      <c r="A61" s="113" t="s">
        <v>2864</v>
      </c>
      <c r="B61" s="113" t="s">
        <v>383</v>
      </c>
      <c r="C61" s="113">
        <v>50.3</v>
      </c>
      <c r="D61" s="113">
        <v>52.3</v>
      </c>
      <c r="E61" s="113">
        <v>49.6</v>
      </c>
      <c r="F61" s="113">
        <v>51.65</v>
      </c>
      <c r="G61" s="113">
        <v>50.9</v>
      </c>
      <c r="H61" s="113">
        <v>50.8</v>
      </c>
      <c r="I61" s="113">
        <v>43214</v>
      </c>
      <c r="J61" s="113">
        <v>2211772.2000000002</v>
      </c>
      <c r="K61" s="115">
        <v>43537</v>
      </c>
      <c r="L61" s="113">
        <v>282</v>
      </c>
      <c r="M61" s="113" t="s">
        <v>2865</v>
      </c>
      <c r="N61" s="351"/>
    </row>
    <row r="62" spans="1:14">
      <c r="A62" s="113" t="s">
        <v>423</v>
      </c>
      <c r="B62" s="113" t="s">
        <v>383</v>
      </c>
      <c r="C62" s="113">
        <v>1743</v>
      </c>
      <c r="D62" s="113">
        <v>1753</v>
      </c>
      <c r="E62" s="113">
        <v>1730</v>
      </c>
      <c r="F62" s="113">
        <v>1734.9</v>
      </c>
      <c r="G62" s="113">
        <v>1733</v>
      </c>
      <c r="H62" s="113">
        <v>1736.25</v>
      </c>
      <c r="I62" s="113">
        <v>22051</v>
      </c>
      <c r="J62" s="113">
        <v>38417184.450000003</v>
      </c>
      <c r="K62" s="115">
        <v>43537</v>
      </c>
      <c r="L62" s="113">
        <v>2392</v>
      </c>
      <c r="M62" s="113" t="s">
        <v>2837</v>
      </c>
      <c r="N62" s="351"/>
    </row>
    <row r="63" spans="1:14">
      <c r="A63" s="113" t="s">
        <v>424</v>
      </c>
      <c r="B63" s="113" t="s">
        <v>383</v>
      </c>
      <c r="C63" s="113">
        <v>834.35</v>
      </c>
      <c r="D63" s="113">
        <v>834.35</v>
      </c>
      <c r="E63" s="113">
        <v>800.05</v>
      </c>
      <c r="F63" s="113">
        <v>807.25</v>
      </c>
      <c r="G63" s="113">
        <v>800.2</v>
      </c>
      <c r="H63" s="113">
        <v>834.3</v>
      </c>
      <c r="I63" s="113">
        <v>3843</v>
      </c>
      <c r="J63" s="113">
        <v>3136778.55</v>
      </c>
      <c r="K63" s="115">
        <v>43537</v>
      </c>
      <c r="L63" s="113">
        <v>329</v>
      </c>
      <c r="M63" s="113" t="s">
        <v>425</v>
      </c>
      <c r="N63" s="351"/>
    </row>
    <row r="64" spans="1:14">
      <c r="A64" s="113" t="s">
        <v>426</v>
      </c>
      <c r="B64" s="113" t="s">
        <v>383</v>
      </c>
      <c r="C64" s="113">
        <v>110</v>
      </c>
      <c r="D64" s="113">
        <v>114.5</v>
      </c>
      <c r="E64" s="113">
        <v>109.9</v>
      </c>
      <c r="F64" s="113">
        <v>112.3</v>
      </c>
      <c r="G64" s="113">
        <v>112.8</v>
      </c>
      <c r="H64" s="113">
        <v>108.65</v>
      </c>
      <c r="I64" s="113">
        <v>515145</v>
      </c>
      <c r="J64" s="113">
        <v>58156211.950000003</v>
      </c>
      <c r="K64" s="115">
        <v>43537</v>
      </c>
      <c r="L64" s="113">
        <v>7213</v>
      </c>
      <c r="M64" s="113" t="s">
        <v>427</v>
      </c>
      <c r="N64" s="351"/>
    </row>
    <row r="65" spans="1:14">
      <c r="A65" s="113" t="s">
        <v>428</v>
      </c>
      <c r="B65" s="113" t="s">
        <v>383</v>
      </c>
      <c r="C65" s="113">
        <v>192.75</v>
      </c>
      <c r="D65" s="113">
        <v>201.65</v>
      </c>
      <c r="E65" s="113">
        <v>188.35</v>
      </c>
      <c r="F65" s="113">
        <v>194.15</v>
      </c>
      <c r="G65" s="113">
        <v>194.8</v>
      </c>
      <c r="H65" s="113">
        <v>193.3</v>
      </c>
      <c r="I65" s="113">
        <v>7579</v>
      </c>
      <c r="J65" s="113">
        <v>1467405.9</v>
      </c>
      <c r="K65" s="115">
        <v>43537</v>
      </c>
      <c r="L65" s="113">
        <v>375</v>
      </c>
      <c r="M65" s="113" t="s">
        <v>429</v>
      </c>
      <c r="N65" s="351"/>
    </row>
    <row r="66" spans="1:14">
      <c r="A66" s="113" t="s">
        <v>2616</v>
      </c>
      <c r="B66" s="113" t="s">
        <v>383</v>
      </c>
      <c r="C66" s="113">
        <v>24.5</v>
      </c>
      <c r="D66" s="113">
        <v>24.5</v>
      </c>
      <c r="E66" s="113">
        <v>24.5</v>
      </c>
      <c r="F66" s="113">
        <v>24.5</v>
      </c>
      <c r="G66" s="113">
        <v>24.5</v>
      </c>
      <c r="H66" s="113">
        <v>23.8</v>
      </c>
      <c r="I66" s="113">
        <v>13</v>
      </c>
      <c r="J66" s="113">
        <v>318.5</v>
      </c>
      <c r="K66" s="115">
        <v>43537</v>
      </c>
      <c r="L66" s="113">
        <v>2</v>
      </c>
      <c r="M66" s="113" t="s">
        <v>2617</v>
      </c>
      <c r="N66" s="351"/>
    </row>
    <row r="67" spans="1:14">
      <c r="A67" s="113" t="s">
        <v>2362</v>
      </c>
      <c r="B67" s="113" t="s">
        <v>383</v>
      </c>
      <c r="C67" s="113">
        <v>4.95</v>
      </c>
      <c r="D67" s="113">
        <v>5.05</v>
      </c>
      <c r="E67" s="113">
        <v>4.6500000000000004</v>
      </c>
      <c r="F67" s="113">
        <v>5.05</v>
      </c>
      <c r="G67" s="113">
        <v>5.05</v>
      </c>
      <c r="H67" s="113">
        <v>4.5999999999999996</v>
      </c>
      <c r="I67" s="113">
        <v>34935186</v>
      </c>
      <c r="J67" s="113">
        <v>174191267.34999999</v>
      </c>
      <c r="K67" s="115">
        <v>43537</v>
      </c>
      <c r="L67" s="113">
        <v>8000</v>
      </c>
      <c r="M67" s="113" t="s">
        <v>2363</v>
      </c>
      <c r="N67" s="351"/>
    </row>
    <row r="68" spans="1:14">
      <c r="A68" s="113" t="s">
        <v>2145</v>
      </c>
      <c r="B68" s="113" t="s">
        <v>383</v>
      </c>
      <c r="C68" s="113">
        <v>25.45</v>
      </c>
      <c r="D68" s="113">
        <v>29.85</v>
      </c>
      <c r="E68" s="113">
        <v>23.7</v>
      </c>
      <c r="F68" s="113">
        <v>27.2</v>
      </c>
      <c r="G68" s="113">
        <v>27.25</v>
      </c>
      <c r="H68" s="113">
        <v>24.9</v>
      </c>
      <c r="I68" s="113">
        <v>243867</v>
      </c>
      <c r="J68" s="113">
        <v>6816161</v>
      </c>
      <c r="K68" s="115">
        <v>43537</v>
      </c>
      <c r="L68" s="113">
        <v>1983</v>
      </c>
      <c r="M68" s="113" t="s">
        <v>2146</v>
      </c>
      <c r="N68" s="351"/>
    </row>
    <row r="69" spans="1:14">
      <c r="A69" s="113" t="s">
        <v>376</v>
      </c>
      <c r="B69" s="113" t="s">
        <v>383</v>
      </c>
      <c r="C69" s="113">
        <v>470.9</v>
      </c>
      <c r="D69" s="113">
        <v>472.9</v>
      </c>
      <c r="E69" s="113">
        <v>462.85</v>
      </c>
      <c r="F69" s="113">
        <v>467.8</v>
      </c>
      <c r="G69" s="113">
        <v>470.4</v>
      </c>
      <c r="H69" s="113">
        <v>470.85</v>
      </c>
      <c r="I69" s="113">
        <v>3916</v>
      </c>
      <c r="J69" s="113">
        <v>1835380.45</v>
      </c>
      <c r="K69" s="115">
        <v>43537</v>
      </c>
      <c r="L69" s="113">
        <v>348</v>
      </c>
      <c r="M69" s="113" t="s">
        <v>430</v>
      </c>
      <c r="N69" s="351"/>
    </row>
    <row r="70" spans="1:14">
      <c r="A70" s="113" t="s">
        <v>186</v>
      </c>
      <c r="B70" s="113" t="s">
        <v>383</v>
      </c>
      <c r="C70" s="113">
        <v>747</v>
      </c>
      <c r="D70" s="113">
        <v>771.5</v>
      </c>
      <c r="E70" s="113">
        <v>746.7</v>
      </c>
      <c r="F70" s="113">
        <v>750.6</v>
      </c>
      <c r="G70" s="113">
        <v>751</v>
      </c>
      <c r="H70" s="113">
        <v>746.85</v>
      </c>
      <c r="I70" s="113">
        <v>1246211</v>
      </c>
      <c r="J70" s="113">
        <v>949725495.35000002</v>
      </c>
      <c r="K70" s="115">
        <v>43537</v>
      </c>
      <c r="L70" s="113">
        <v>24241</v>
      </c>
      <c r="M70" s="113" t="s">
        <v>432</v>
      </c>
      <c r="N70" s="351"/>
    </row>
    <row r="71" spans="1:14">
      <c r="A71" s="113" t="s">
        <v>2347</v>
      </c>
      <c r="B71" s="113" t="s">
        <v>383</v>
      </c>
      <c r="C71" s="113">
        <v>809.95</v>
      </c>
      <c r="D71" s="113">
        <v>824</v>
      </c>
      <c r="E71" s="113">
        <v>785.35</v>
      </c>
      <c r="F71" s="113">
        <v>789.65</v>
      </c>
      <c r="G71" s="113">
        <v>793.75</v>
      </c>
      <c r="H71" s="113">
        <v>803.55</v>
      </c>
      <c r="I71" s="113">
        <v>53663</v>
      </c>
      <c r="J71" s="113">
        <v>42966234</v>
      </c>
      <c r="K71" s="115">
        <v>43537</v>
      </c>
      <c r="L71" s="113">
        <v>1606</v>
      </c>
      <c r="M71" s="113" t="s">
        <v>2348</v>
      </c>
      <c r="N71" s="351"/>
    </row>
    <row r="72" spans="1:14">
      <c r="A72" s="113" t="s">
        <v>433</v>
      </c>
      <c r="B72" s="113" t="s">
        <v>383</v>
      </c>
      <c r="C72" s="113">
        <v>1139.7</v>
      </c>
      <c r="D72" s="113">
        <v>1140</v>
      </c>
      <c r="E72" s="113">
        <v>1134.95</v>
      </c>
      <c r="F72" s="113">
        <v>1139.5</v>
      </c>
      <c r="G72" s="113">
        <v>1140</v>
      </c>
      <c r="H72" s="113">
        <v>1139.2</v>
      </c>
      <c r="I72" s="113">
        <v>2092</v>
      </c>
      <c r="J72" s="113">
        <v>2382826</v>
      </c>
      <c r="K72" s="115">
        <v>43537</v>
      </c>
      <c r="L72" s="113">
        <v>162</v>
      </c>
      <c r="M72" s="113" t="s">
        <v>434</v>
      </c>
      <c r="N72" s="351"/>
    </row>
    <row r="73" spans="1:14">
      <c r="A73" s="113" t="s">
        <v>35</v>
      </c>
      <c r="B73" s="113" t="s">
        <v>383</v>
      </c>
      <c r="C73" s="113">
        <v>234</v>
      </c>
      <c r="D73" s="113">
        <v>235.6</v>
      </c>
      <c r="E73" s="113">
        <v>228.6</v>
      </c>
      <c r="F73" s="113">
        <v>229.8</v>
      </c>
      <c r="G73" s="113">
        <v>230.3</v>
      </c>
      <c r="H73" s="113">
        <v>233.15</v>
      </c>
      <c r="I73" s="113">
        <v>3736991</v>
      </c>
      <c r="J73" s="113">
        <v>866450101.14999998</v>
      </c>
      <c r="K73" s="115">
        <v>43537</v>
      </c>
      <c r="L73" s="113">
        <v>31252</v>
      </c>
      <c r="M73" s="113" t="s">
        <v>435</v>
      </c>
      <c r="N73" s="351"/>
    </row>
    <row r="74" spans="1:14">
      <c r="A74" s="113" t="s">
        <v>2569</v>
      </c>
      <c r="B74" s="113" t="s">
        <v>383</v>
      </c>
      <c r="C74" s="113">
        <v>23.75</v>
      </c>
      <c r="D74" s="113">
        <v>23.75</v>
      </c>
      <c r="E74" s="113">
        <v>22.1</v>
      </c>
      <c r="F74" s="113">
        <v>22.35</v>
      </c>
      <c r="G74" s="113">
        <v>22.6</v>
      </c>
      <c r="H74" s="113">
        <v>22.55</v>
      </c>
      <c r="I74" s="113">
        <v>5594</v>
      </c>
      <c r="J74" s="113">
        <v>125929</v>
      </c>
      <c r="K74" s="115">
        <v>43537</v>
      </c>
      <c r="L74" s="113">
        <v>59</v>
      </c>
      <c r="M74" s="113" t="s">
        <v>2570</v>
      </c>
      <c r="N74" s="351"/>
    </row>
    <row r="75" spans="1:14">
      <c r="A75" s="113" t="s">
        <v>2339</v>
      </c>
      <c r="B75" s="113" t="s">
        <v>383</v>
      </c>
      <c r="C75" s="113">
        <v>21.15</v>
      </c>
      <c r="D75" s="113">
        <v>21.15</v>
      </c>
      <c r="E75" s="113">
        <v>20.55</v>
      </c>
      <c r="F75" s="113">
        <v>20.55</v>
      </c>
      <c r="G75" s="113">
        <v>20.55</v>
      </c>
      <c r="H75" s="113">
        <v>20.9</v>
      </c>
      <c r="I75" s="113">
        <v>4695</v>
      </c>
      <c r="J75" s="113">
        <v>98063.45</v>
      </c>
      <c r="K75" s="115">
        <v>43537</v>
      </c>
      <c r="L75" s="113">
        <v>35</v>
      </c>
      <c r="M75" s="113" t="s">
        <v>1308</v>
      </c>
      <c r="N75" s="351"/>
    </row>
    <row r="76" spans="1:14">
      <c r="A76" s="113" t="s">
        <v>436</v>
      </c>
      <c r="B76" s="113" t="s">
        <v>383</v>
      </c>
      <c r="C76" s="113">
        <v>325</v>
      </c>
      <c r="D76" s="113">
        <v>358</v>
      </c>
      <c r="E76" s="113">
        <v>325</v>
      </c>
      <c r="F76" s="113">
        <v>338.75</v>
      </c>
      <c r="G76" s="113">
        <v>337.5</v>
      </c>
      <c r="H76" s="113">
        <v>311.5</v>
      </c>
      <c r="I76" s="113">
        <v>684389</v>
      </c>
      <c r="J76" s="113">
        <v>236410096.75</v>
      </c>
      <c r="K76" s="115">
        <v>43537</v>
      </c>
      <c r="L76" s="113">
        <v>18121</v>
      </c>
      <c r="M76" s="113" t="s">
        <v>2555</v>
      </c>
      <c r="N76" s="351"/>
    </row>
    <row r="77" spans="1:14">
      <c r="A77" s="113" t="s">
        <v>437</v>
      </c>
      <c r="B77" s="113" t="s">
        <v>383</v>
      </c>
      <c r="C77" s="113">
        <v>34.65</v>
      </c>
      <c r="D77" s="113">
        <v>35.5</v>
      </c>
      <c r="E77" s="113">
        <v>34.299999999999997</v>
      </c>
      <c r="F77" s="113">
        <v>34.9</v>
      </c>
      <c r="G77" s="113">
        <v>34.9</v>
      </c>
      <c r="H77" s="113">
        <v>34.6</v>
      </c>
      <c r="I77" s="113">
        <v>644273</v>
      </c>
      <c r="J77" s="113">
        <v>22504841.5</v>
      </c>
      <c r="K77" s="115">
        <v>43537</v>
      </c>
      <c r="L77" s="113">
        <v>2421</v>
      </c>
      <c r="M77" s="113" t="s">
        <v>438</v>
      </c>
      <c r="N77" s="351"/>
    </row>
    <row r="78" spans="1:14">
      <c r="A78" s="113" t="s">
        <v>36</v>
      </c>
      <c r="B78" s="113" t="s">
        <v>383</v>
      </c>
      <c r="C78" s="113">
        <v>27.1</v>
      </c>
      <c r="D78" s="113">
        <v>27.1</v>
      </c>
      <c r="E78" s="113">
        <v>26.5</v>
      </c>
      <c r="F78" s="113">
        <v>26.6</v>
      </c>
      <c r="G78" s="113">
        <v>26.55</v>
      </c>
      <c r="H78" s="113">
        <v>27</v>
      </c>
      <c r="I78" s="113">
        <v>895835</v>
      </c>
      <c r="J78" s="113">
        <v>23975192.25</v>
      </c>
      <c r="K78" s="115">
        <v>43537</v>
      </c>
      <c r="L78" s="113">
        <v>2115</v>
      </c>
      <c r="M78" s="113" t="s">
        <v>439</v>
      </c>
      <c r="N78" s="351"/>
    </row>
    <row r="79" spans="1:14">
      <c r="A79" s="113" t="s">
        <v>2268</v>
      </c>
      <c r="B79" s="113" t="s">
        <v>383</v>
      </c>
      <c r="C79" s="113">
        <v>5.95</v>
      </c>
      <c r="D79" s="113">
        <v>6.05</v>
      </c>
      <c r="E79" s="113">
        <v>5.75</v>
      </c>
      <c r="F79" s="113">
        <v>5.9</v>
      </c>
      <c r="G79" s="113">
        <v>5.8</v>
      </c>
      <c r="H79" s="113">
        <v>5.95</v>
      </c>
      <c r="I79" s="113">
        <v>137640</v>
      </c>
      <c r="J79" s="113">
        <v>811865.8</v>
      </c>
      <c r="K79" s="115">
        <v>43537</v>
      </c>
      <c r="L79" s="113">
        <v>250</v>
      </c>
      <c r="M79" s="113" t="s">
        <v>2269</v>
      </c>
      <c r="N79" s="351"/>
    </row>
    <row r="80" spans="1:14">
      <c r="A80" s="113" t="s">
        <v>440</v>
      </c>
      <c r="B80" s="113" t="s">
        <v>383</v>
      </c>
      <c r="C80" s="113">
        <v>363</v>
      </c>
      <c r="D80" s="113">
        <v>365.15</v>
      </c>
      <c r="E80" s="113">
        <v>358</v>
      </c>
      <c r="F80" s="113">
        <v>358.8</v>
      </c>
      <c r="G80" s="113">
        <v>359</v>
      </c>
      <c r="H80" s="113">
        <v>364.35</v>
      </c>
      <c r="I80" s="113">
        <v>38422</v>
      </c>
      <c r="J80" s="113">
        <v>13870521.35</v>
      </c>
      <c r="K80" s="115">
        <v>43537</v>
      </c>
      <c r="L80" s="113">
        <v>805</v>
      </c>
      <c r="M80" s="113" t="s">
        <v>441</v>
      </c>
      <c r="N80" s="351"/>
    </row>
    <row r="81" spans="1:14">
      <c r="A81" s="113" t="s">
        <v>2618</v>
      </c>
      <c r="B81" s="113" t="s">
        <v>383</v>
      </c>
      <c r="C81" s="113">
        <v>17.25</v>
      </c>
      <c r="D81" s="113">
        <v>17.25</v>
      </c>
      <c r="E81" s="113">
        <v>16.5</v>
      </c>
      <c r="F81" s="113">
        <v>16.75</v>
      </c>
      <c r="G81" s="113">
        <v>16.8</v>
      </c>
      <c r="H81" s="113">
        <v>16.850000000000001</v>
      </c>
      <c r="I81" s="113">
        <v>1403</v>
      </c>
      <c r="J81" s="113">
        <v>23482.6</v>
      </c>
      <c r="K81" s="115">
        <v>43537</v>
      </c>
      <c r="L81" s="113">
        <v>26</v>
      </c>
      <c r="M81" s="113" t="s">
        <v>2619</v>
      </c>
      <c r="N81" s="351"/>
    </row>
    <row r="82" spans="1:14">
      <c r="A82" s="113" t="s">
        <v>3180</v>
      </c>
      <c r="B82" s="113" t="s">
        <v>3175</v>
      </c>
      <c r="C82" s="113">
        <v>0.45</v>
      </c>
      <c r="D82" s="113">
        <v>0.5</v>
      </c>
      <c r="E82" s="113">
        <v>0.45</v>
      </c>
      <c r="F82" s="113">
        <v>0.45</v>
      </c>
      <c r="G82" s="113">
        <v>0.45</v>
      </c>
      <c r="H82" s="113">
        <v>0.5</v>
      </c>
      <c r="I82" s="113">
        <v>39135</v>
      </c>
      <c r="J82" s="113">
        <v>17646.5</v>
      </c>
      <c r="K82" s="115">
        <v>43537</v>
      </c>
      <c r="L82" s="113">
        <v>29</v>
      </c>
      <c r="M82" s="113" t="s">
        <v>3181</v>
      </c>
      <c r="N82" s="351"/>
    </row>
    <row r="83" spans="1:14">
      <c r="A83" s="113" t="s">
        <v>442</v>
      </c>
      <c r="B83" s="113" t="s">
        <v>383</v>
      </c>
      <c r="C83" s="113">
        <v>11.6</v>
      </c>
      <c r="D83" s="113">
        <v>12</v>
      </c>
      <c r="E83" s="113">
        <v>11.3</v>
      </c>
      <c r="F83" s="113">
        <v>11.45</v>
      </c>
      <c r="G83" s="113">
        <v>11.35</v>
      </c>
      <c r="H83" s="113">
        <v>11.7</v>
      </c>
      <c r="I83" s="113">
        <v>134196</v>
      </c>
      <c r="J83" s="113">
        <v>1561229.55</v>
      </c>
      <c r="K83" s="115">
        <v>43537</v>
      </c>
      <c r="L83" s="113">
        <v>314</v>
      </c>
      <c r="M83" s="113" t="s">
        <v>443</v>
      </c>
      <c r="N83" s="351"/>
    </row>
    <row r="84" spans="1:14">
      <c r="A84" s="113" t="s">
        <v>444</v>
      </c>
      <c r="B84" s="113" t="s">
        <v>3175</v>
      </c>
      <c r="C84" s="113">
        <v>13.15</v>
      </c>
      <c r="D84" s="113">
        <v>13.3</v>
      </c>
      <c r="E84" s="113">
        <v>12.9</v>
      </c>
      <c r="F84" s="113">
        <v>13</v>
      </c>
      <c r="G84" s="113">
        <v>12.9</v>
      </c>
      <c r="H84" s="113">
        <v>13.15</v>
      </c>
      <c r="I84" s="113">
        <v>33270</v>
      </c>
      <c r="J84" s="113">
        <v>435911.9</v>
      </c>
      <c r="K84" s="115">
        <v>43537</v>
      </c>
      <c r="L84" s="113">
        <v>109</v>
      </c>
      <c r="M84" s="113" t="s">
        <v>445</v>
      </c>
      <c r="N84" s="351"/>
    </row>
    <row r="85" spans="1:14">
      <c r="A85" s="113" t="s">
        <v>3182</v>
      </c>
      <c r="B85" s="113" t="s">
        <v>3175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0.5</v>
      </c>
      <c r="I85" s="113">
        <v>167733</v>
      </c>
      <c r="J85" s="113">
        <v>81562.350000000006</v>
      </c>
      <c r="K85" s="115">
        <v>43537</v>
      </c>
      <c r="L85" s="113">
        <v>31</v>
      </c>
      <c r="M85" s="113" t="s">
        <v>3183</v>
      </c>
      <c r="N85" s="351"/>
    </row>
    <row r="86" spans="1:14">
      <c r="A86" s="113" t="s">
        <v>3488</v>
      </c>
      <c r="B86" s="113" t="s">
        <v>3175</v>
      </c>
      <c r="C86" s="113">
        <v>621</v>
      </c>
      <c r="D86" s="113">
        <v>635.25</v>
      </c>
      <c r="E86" s="113">
        <v>605</v>
      </c>
      <c r="F86" s="113">
        <v>632.15</v>
      </c>
      <c r="G86" s="113">
        <v>634</v>
      </c>
      <c r="H86" s="113">
        <v>605</v>
      </c>
      <c r="I86" s="113">
        <v>214869</v>
      </c>
      <c r="J86" s="113">
        <v>135717212.80000001</v>
      </c>
      <c r="K86" s="115">
        <v>43537</v>
      </c>
      <c r="L86" s="113">
        <v>2123</v>
      </c>
      <c r="M86" s="113" t="s">
        <v>3489</v>
      </c>
      <c r="N86" s="351"/>
    </row>
    <row r="87" spans="1:14">
      <c r="A87" s="113" t="s">
        <v>2838</v>
      </c>
      <c r="B87" s="113" t="s">
        <v>383</v>
      </c>
      <c r="C87" s="113">
        <v>662.05</v>
      </c>
      <c r="D87" s="113">
        <v>663</v>
      </c>
      <c r="E87" s="113">
        <v>648.85</v>
      </c>
      <c r="F87" s="113">
        <v>655.1</v>
      </c>
      <c r="G87" s="113">
        <v>648.85</v>
      </c>
      <c r="H87" s="113">
        <v>662.6</v>
      </c>
      <c r="I87" s="113">
        <v>2230</v>
      </c>
      <c r="J87" s="113">
        <v>1465793.5</v>
      </c>
      <c r="K87" s="115">
        <v>43537</v>
      </c>
      <c r="L87" s="113">
        <v>225</v>
      </c>
      <c r="M87" s="113" t="s">
        <v>2839</v>
      </c>
      <c r="N87" s="351"/>
    </row>
    <row r="88" spans="1:14">
      <c r="A88" s="113" t="s">
        <v>2866</v>
      </c>
      <c r="B88" s="113" t="s">
        <v>383</v>
      </c>
      <c r="C88" s="113">
        <v>135</v>
      </c>
      <c r="D88" s="113">
        <v>135</v>
      </c>
      <c r="E88" s="113">
        <v>130.1</v>
      </c>
      <c r="F88" s="113">
        <v>130.5</v>
      </c>
      <c r="G88" s="113">
        <v>130.1</v>
      </c>
      <c r="H88" s="113">
        <v>135.4</v>
      </c>
      <c r="I88" s="113">
        <v>1906</v>
      </c>
      <c r="J88" s="113">
        <v>252438.95</v>
      </c>
      <c r="K88" s="115">
        <v>43537</v>
      </c>
      <c r="L88" s="113">
        <v>50</v>
      </c>
      <c r="M88" s="113" t="s">
        <v>2867</v>
      </c>
      <c r="N88" s="351"/>
    </row>
    <row r="89" spans="1:14">
      <c r="A89" s="113" t="s">
        <v>2840</v>
      </c>
      <c r="B89" s="113" t="s">
        <v>383</v>
      </c>
      <c r="C89" s="113">
        <v>483</v>
      </c>
      <c r="D89" s="113">
        <v>504.95</v>
      </c>
      <c r="E89" s="113">
        <v>476.85</v>
      </c>
      <c r="F89" s="113">
        <v>500.3</v>
      </c>
      <c r="G89" s="113">
        <v>496.65</v>
      </c>
      <c r="H89" s="113">
        <v>476.2</v>
      </c>
      <c r="I89" s="113">
        <v>9472</v>
      </c>
      <c r="J89" s="113">
        <v>4652790.6500000004</v>
      </c>
      <c r="K89" s="115">
        <v>43537</v>
      </c>
      <c r="L89" s="113">
        <v>1070</v>
      </c>
      <c r="M89" s="113" t="s">
        <v>2841</v>
      </c>
      <c r="N89" s="351"/>
    </row>
    <row r="90" spans="1:14">
      <c r="A90" s="113" t="s">
        <v>2183</v>
      </c>
      <c r="B90" s="113" t="s">
        <v>383</v>
      </c>
      <c r="C90" s="113">
        <v>363</v>
      </c>
      <c r="D90" s="113">
        <v>369.45</v>
      </c>
      <c r="E90" s="113">
        <v>351.2</v>
      </c>
      <c r="F90" s="113">
        <v>353.25</v>
      </c>
      <c r="G90" s="113">
        <v>354.1</v>
      </c>
      <c r="H90" s="113">
        <v>367.2</v>
      </c>
      <c r="I90" s="113">
        <v>129900</v>
      </c>
      <c r="J90" s="113">
        <v>47005821.399999999</v>
      </c>
      <c r="K90" s="115">
        <v>43537</v>
      </c>
      <c r="L90" s="113">
        <v>3801</v>
      </c>
      <c r="M90" s="113" t="s">
        <v>2184</v>
      </c>
      <c r="N90" s="351"/>
    </row>
    <row r="91" spans="1:14">
      <c r="A91" s="113" t="s">
        <v>446</v>
      </c>
      <c r="B91" s="113" t="s">
        <v>383</v>
      </c>
      <c r="C91" s="113">
        <v>1408</v>
      </c>
      <c r="D91" s="113">
        <v>1408</v>
      </c>
      <c r="E91" s="113">
        <v>1372</v>
      </c>
      <c r="F91" s="113">
        <v>1394.75</v>
      </c>
      <c r="G91" s="113">
        <v>1396.95</v>
      </c>
      <c r="H91" s="113">
        <v>1375.75</v>
      </c>
      <c r="I91" s="113">
        <v>5970</v>
      </c>
      <c r="J91" s="113">
        <v>8290876.0999999996</v>
      </c>
      <c r="K91" s="115">
        <v>43537</v>
      </c>
      <c r="L91" s="113">
        <v>587</v>
      </c>
      <c r="M91" s="113" t="s">
        <v>447</v>
      </c>
      <c r="N91" s="351"/>
    </row>
    <row r="92" spans="1:14">
      <c r="A92" s="113" t="s">
        <v>448</v>
      </c>
      <c r="B92" s="113" t="s">
        <v>383</v>
      </c>
      <c r="C92" s="113">
        <v>550</v>
      </c>
      <c r="D92" s="113">
        <v>555.79999999999995</v>
      </c>
      <c r="E92" s="113">
        <v>545.4</v>
      </c>
      <c r="F92" s="113">
        <v>550.1</v>
      </c>
      <c r="G92" s="113">
        <v>550</v>
      </c>
      <c r="H92" s="113">
        <v>550.04999999999995</v>
      </c>
      <c r="I92" s="113">
        <v>47911</v>
      </c>
      <c r="J92" s="113">
        <v>26366942.399999999</v>
      </c>
      <c r="K92" s="115">
        <v>43537</v>
      </c>
      <c r="L92" s="113">
        <v>6004</v>
      </c>
      <c r="M92" s="113" t="s">
        <v>449</v>
      </c>
      <c r="N92" s="351"/>
    </row>
    <row r="93" spans="1:14">
      <c r="A93" s="113" t="s">
        <v>2349</v>
      </c>
      <c r="B93" s="113" t="s">
        <v>383</v>
      </c>
      <c r="C93" s="113">
        <v>112.9</v>
      </c>
      <c r="D93" s="113">
        <v>115.8</v>
      </c>
      <c r="E93" s="113">
        <v>112.1</v>
      </c>
      <c r="F93" s="113">
        <v>112.85</v>
      </c>
      <c r="G93" s="113">
        <v>113.9</v>
      </c>
      <c r="H93" s="113">
        <v>111.25</v>
      </c>
      <c r="I93" s="113">
        <v>28600</v>
      </c>
      <c r="J93" s="113">
        <v>3247057.85</v>
      </c>
      <c r="K93" s="115">
        <v>43537</v>
      </c>
      <c r="L93" s="113">
        <v>765</v>
      </c>
      <c r="M93" s="113" t="s">
        <v>2350</v>
      </c>
      <c r="N93" s="351"/>
    </row>
    <row r="94" spans="1:14">
      <c r="A94" s="113" t="s">
        <v>37</v>
      </c>
      <c r="B94" s="113" t="s">
        <v>383</v>
      </c>
      <c r="C94" s="113">
        <v>1160</v>
      </c>
      <c r="D94" s="113">
        <v>1166.05</v>
      </c>
      <c r="E94" s="113">
        <v>1092</v>
      </c>
      <c r="F94" s="113">
        <v>1117.5999999999999</v>
      </c>
      <c r="G94" s="113">
        <v>1120</v>
      </c>
      <c r="H94" s="113">
        <v>1157.25</v>
      </c>
      <c r="I94" s="113">
        <v>1797280</v>
      </c>
      <c r="J94" s="113">
        <v>2014032140.05</v>
      </c>
      <c r="K94" s="115">
        <v>43537</v>
      </c>
      <c r="L94" s="113">
        <v>83569</v>
      </c>
      <c r="M94" s="113" t="s">
        <v>450</v>
      </c>
      <c r="N94" s="351"/>
    </row>
    <row r="95" spans="1:14">
      <c r="A95" s="113" t="s">
        <v>38</v>
      </c>
      <c r="B95" s="113" t="s">
        <v>383</v>
      </c>
      <c r="C95" s="113">
        <v>235</v>
      </c>
      <c r="D95" s="113">
        <v>235</v>
      </c>
      <c r="E95" s="113">
        <v>224.5</v>
      </c>
      <c r="F95" s="113">
        <v>225.45</v>
      </c>
      <c r="G95" s="113">
        <v>226.1</v>
      </c>
      <c r="H95" s="113">
        <v>226.8</v>
      </c>
      <c r="I95" s="113">
        <v>9846829</v>
      </c>
      <c r="J95" s="113">
        <v>2258981934.1500001</v>
      </c>
      <c r="K95" s="115">
        <v>43537</v>
      </c>
      <c r="L95" s="113">
        <v>76620</v>
      </c>
      <c r="M95" s="113" t="s">
        <v>451</v>
      </c>
      <c r="N95" s="351"/>
    </row>
    <row r="96" spans="1:14">
      <c r="A96" s="113" t="s">
        <v>2052</v>
      </c>
      <c r="B96" s="113" t="s">
        <v>3175</v>
      </c>
      <c r="C96" s="113">
        <v>964.7</v>
      </c>
      <c r="D96" s="113">
        <v>965</v>
      </c>
      <c r="E96" s="113">
        <v>932</v>
      </c>
      <c r="F96" s="113">
        <v>950.7</v>
      </c>
      <c r="G96" s="113">
        <v>950.7</v>
      </c>
      <c r="H96" s="113">
        <v>950</v>
      </c>
      <c r="I96" s="113">
        <v>256</v>
      </c>
      <c r="J96" s="113">
        <v>243650.55</v>
      </c>
      <c r="K96" s="115">
        <v>43537</v>
      </c>
      <c r="L96" s="113">
        <v>19</v>
      </c>
      <c r="M96" s="113" t="s">
        <v>3126</v>
      </c>
      <c r="N96" s="351"/>
    </row>
    <row r="97" spans="1:14">
      <c r="A97" s="113" t="s">
        <v>452</v>
      </c>
      <c r="B97" s="113" t="s">
        <v>383</v>
      </c>
      <c r="C97" s="113">
        <v>179</v>
      </c>
      <c r="D97" s="113">
        <v>179.8</v>
      </c>
      <c r="E97" s="113">
        <v>173.5</v>
      </c>
      <c r="F97" s="113">
        <v>174.4</v>
      </c>
      <c r="G97" s="113">
        <v>174.1</v>
      </c>
      <c r="H97" s="113">
        <v>178.55</v>
      </c>
      <c r="I97" s="113">
        <v>159938</v>
      </c>
      <c r="J97" s="113">
        <v>28223449.550000001</v>
      </c>
      <c r="K97" s="115">
        <v>43537</v>
      </c>
      <c r="L97" s="113">
        <v>2922</v>
      </c>
      <c r="M97" s="113" t="s">
        <v>453</v>
      </c>
      <c r="N97" s="351"/>
    </row>
    <row r="98" spans="1:14">
      <c r="A98" s="113" t="s">
        <v>454</v>
      </c>
      <c r="B98" s="113" t="s">
        <v>383</v>
      </c>
      <c r="C98" s="113">
        <v>43</v>
      </c>
      <c r="D98" s="113">
        <v>43.25</v>
      </c>
      <c r="E98" s="113">
        <v>42.15</v>
      </c>
      <c r="F98" s="113">
        <v>42.4</v>
      </c>
      <c r="G98" s="113">
        <v>42.3</v>
      </c>
      <c r="H98" s="113">
        <v>43.2</v>
      </c>
      <c r="I98" s="113">
        <v>6340</v>
      </c>
      <c r="J98" s="113">
        <v>270031.90000000002</v>
      </c>
      <c r="K98" s="115">
        <v>43537</v>
      </c>
      <c r="L98" s="113">
        <v>226</v>
      </c>
      <c r="M98" s="113" t="s">
        <v>455</v>
      </c>
      <c r="N98" s="351"/>
    </row>
    <row r="99" spans="1:14">
      <c r="A99" s="113" t="s">
        <v>2620</v>
      </c>
      <c r="B99" s="113" t="s">
        <v>383</v>
      </c>
      <c r="C99" s="113">
        <v>24.95</v>
      </c>
      <c r="D99" s="113">
        <v>24.95</v>
      </c>
      <c r="E99" s="113">
        <v>23.3</v>
      </c>
      <c r="F99" s="113">
        <v>24.5</v>
      </c>
      <c r="G99" s="113">
        <v>24.35</v>
      </c>
      <c r="H99" s="113">
        <v>24.95</v>
      </c>
      <c r="I99" s="113">
        <v>25314</v>
      </c>
      <c r="J99" s="113">
        <v>618143.25</v>
      </c>
      <c r="K99" s="115">
        <v>43537</v>
      </c>
      <c r="L99" s="113">
        <v>197</v>
      </c>
      <c r="M99" s="113" t="s">
        <v>2621</v>
      </c>
      <c r="N99" s="351"/>
    </row>
    <row r="100" spans="1:14">
      <c r="A100" s="113" t="s">
        <v>456</v>
      </c>
      <c r="B100" s="113" t="s">
        <v>383</v>
      </c>
      <c r="C100" s="113">
        <v>7.2</v>
      </c>
      <c r="D100" s="113">
        <v>7.2</v>
      </c>
      <c r="E100" s="113">
        <v>7.2</v>
      </c>
      <c r="F100" s="113">
        <v>7.2</v>
      </c>
      <c r="G100" s="113">
        <v>7.2</v>
      </c>
      <c r="H100" s="113">
        <v>6.9</v>
      </c>
      <c r="I100" s="113">
        <v>39044</v>
      </c>
      <c r="J100" s="113">
        <v>281116.79999999999</v>
      </c>
      <c r="K100" s="115">
        <v>43537</v>
      </c>
      <c r="L100" s="113">
        <v>61</v>
      </c>
      <c r="M100" s="113" t="s">
        <v>2084</v>
      </c>
      <c r="N100" s="351"/>
    </row>
    <row r="101" spans="1:14">
      <c r="A101" s="113" t="s">
        <v>2364</v>
      </c>
      <c r="B101" s="113" t="s">
        <v>383</v>
      </c>
      <c r="C101" s="113">
        <v>84.9</v>
      </c>
      <c r="D101" s="113">
        <v>84.9</v>
      </c>
      <c r="E101" s="113">
        <v>81.599999999999994</v>
      </c>
      <c r="F101" s="113">
        <v>81.900000000000006</v>
      </c>
      <c r="G101" s="113">
        <v>81.900000000000006</v>
      </c>
      <c r="H101" s="113">
        <v>83.05</v>
      </c>
      <c r="I101" s="113">
        <v>20678</v>
      </c>
      <c r="J101" s="113">
        <v>1704235.3</v>
      </c>
      <c r="K101" s="115">
        <v>43537</v>
      </c>
      <c r="L101" s="113">
        <v>357</v>
      </c>
      <c r="M101" s="113" t="s">
        <v>2365</v>
      </c>
      <c r="N101" s="351"/>
    </row>
    <row r="102" spans="1:14">
      <c r="A102" s="113" t="s">
        <v>3524</v>
      </c>
      <c r="B102" s="113" t="s">
        <v>383</v>
      </c>
      <c r="C102" s="113">
        <v>30.55</v>
      </c>
      <c r="D102" s="113">
        <v>30.55</v>
      </c>
      <c r="E102" s="113">
        <v>28.75</v>
      </c>
      <c r="F102" s="113">
        <v>29.7</v>
      </c>
      <c r="G102" s="113">
        <v>28.8</v>
      </c>
      <c r="H102" s="113">
        <v>28.8</v>
      </c>
      <c r="I102" s="113">
        <v>6101</v>
      </c>
      <c r="J102" s="113">
        <v>180898.05</v>
      </c>
      <c r="K102" s="115">
        <v>43537</v>
      </c>
      <c r="L102" s="113">
        <v>26</v>
      </c>
      <c r="M102" s="113" t="s">
        <v>3525</v>
      </c>
      <c r="N102" s="351"/>
    </row>
    <row r="103" spans="1:14">
      <c r="A103" s="113" t="s">
        <v>2022</v>
      </c>
      <c r="B103" s="113" t="s">
        <v>383</v>
      </c>
      <c r="C103" s="113">
        <v>60.5</v>
      </c>
      <c r="D103" s="113">
        <v>60.5</v>
      </c>
      <c r="E103" s="113">
        <v>57.5</v>
      </c>
      <c r="F103" s="113">
        <v>58</v>
      </c>
      <c r="G103" s="113">
        <v>58</v>
      </c>
      <c r="H103" s="113">
        <v>58.4</v>
      </c>
      <c r="I103" s="113">
        <v>4621</v>
      </c>
      <c r="J103" s="113">
        <v>270309.25</v>
      </c>
      <c r="K103" s="115">
        <v>43537</v>
      </c>
      <c r="L103" s="113">
        <v>116</v>
      </c>
      <c r="M103" s="113" t="s">
        <v>2023</v>
      </c>
      <c r="N103" s="351"/>
    </row>
    <row r="104" spans="1:14">
      <c r="A104" s="113" t="s">
        <v>2622</v>
      </c>
      <c r="B104" s="113" t="s">
        <v>383</v>
      </c>
      <c r="C104" s="113">
        <v>372.1</v>
      </c>
      <c r="D104" s="113">
        <v>375</v>
      </c>
      <c r="E104" s="113">
        <v>368.55</v>
      </c>
      <c r="F104" s="113">
        <v>370</v>
      </c>
      <c r="G104" s="113">
        <v>370</v>
      </c>
      <c r="H104" s="113">
        <v>371.55</v>
      </c>
      <c r="I104" s="113">
        <v>2566</v>
      </c>
      <c r="J104" s="113">
        <v>955837.05</v>
      </c>
      <c r="K104" s="115">
        <v>43537</v>
      </c>
      <c r="L104" s="113">
        <v>153</v>
      </c>
      <c r="M104" s="113" t="s">
        <v>2623</v>
      </c>
      <c r="N104" s="351"/>
    </row>
    <row r="105" spans="1:14">
      <c r="A105" s="113" t="s">
        <v>457</v>
      </c>
      <c r="B105" s="113" t="s">
        <v>383</v>
      </c>
      <c r="C105" s="113">
        <v>53.45</v>
      </c>
      <c r="D105" s="113">
        <v>53.5</v>
      </c>
      <c r="E105" s="113">
        <v>52.1</v>
      </c>
      <c r="F105" s="113">
        <v>52.55</v>
      </c>
      <c r="G105" s="113">
        <v>52.85</v>
      </c>
      <c r="H105" s="113">
        <v>53.05</v>
      </c>
      <c r="I105" s="113">
        <v>11557</v>
      </c>
      <c r="J105" s="113">
        <v>608859.25</v>
      </c>
      <c r="K105" s="115">
        <v>43537</v>
      </c>
      <c r="L105" s="113">
        <v>154</v>
      </c>
      <c r="M105" s="113" t="s">
        <v>458</v>
      </c>
      <c r="N105" s="351"/>
    </row>
    <row r="106" spans="1:14">
      <c r="A106" s="113" t="s">
        <v>459</v>
      </c>
      <c r="B106" s="113" t="s">
        <v>3175</v>
      </c>
      <c r="C106" s="113">
        <v>77.5</v>
      </c>
      <c r="D106" s="113">
        <v>78.849999999999994</v>
      </c>
      <c r="E106" s="113">
        <v>75</v>
      </c>
      <c r="F106" s="113">
        <v>75.5</v>
      </c>
      <c r="G106" s="113">
        <v>76</v>
      </c>
      <c r="H106" s="113">
        <v>77.45</v>
      </c>
      <c r="I106" s="113">
        <v>9456</v>
      </c>
      <c r="J106" s="113">
        <v>725119.5</v>
      </c>
      <c r="K106" s="115">
        <v>43537</v>
      </c>
      <c r="L106" s="113">
        <v>147</v>
      </c>
      <c r="M106" s="113" t="s">
        <v>460</v>
      </c>
      <c r="N106" s="351"/>
    </row>
    <row r="107" spans="1:14">
      <c r="A107" s="113" t="s">
        <v>461</v>
      </c>
      <c r="B107" s="113" t="s">
        <v>383</v>
      </c>
      <c r="C107" s="113">
        <v>20</v>
      </c>
      <c r="D107" s="113">
        <v>20.75</v>
      </c>
      <c r="E107" s="113">
        <v>19.55</v>
      </c>
      <c r="F107" s="113">
        <v>20.149999999999999</v>
      </c>
      <c r="G107" s="113">
        <v>20</v>
      </c>
      <c r="H107" s="113">
        <v>19.3</v>
      </c>
      <c r="I107" s="113">
        <v>31255</v>
      </c>
      <c r="J107" s="113">
        <v>632992.65</v>
      </c>
      <c r="K107" s="115">
        <v>43537</v>
      </c>
      <c r="L107" s="113">
        <v>216</v>
      </c>
      <c r="M107" s="113" t="s">
        <v>462</v>
      </c>
      <c r="N107" s="351"/>
    </row>
    <row r="108" spans="1:14">
      <c r="A108" s="113" t="s">
        <v>2053</v>
      </c>
      <c r="B108" s="113" t="s">
        <v>383</v>
      </c>
      <c r="C108" s="113">
        <v>30.35</v>
      </c>
      <c r="D108" s="113">
        <v>30.35</v>
      </c>
      <c r="E108" s="113">
        <v>30</v>
      </c>
      <c r="F108" s="113">
        <v>30.05</v>
      </c>
      <c r="G108" s="113">
        <v>30</v>
      </c>
      <c r="H108" s="113">
        <v>30.1</v>
      </c>
      <c r="I108" s="113">
        <v>19865</v>
      </c>
      <c r="J108" s="113">
        <v>597467.25</v>
      </c>
      <c r="K108" s="115">
        <v>43537</v>
      </c>
      <c r="L108" s="113">
        <v>123</v>
      </c>
      <c r="M108" s="113" t="s">
        <v>2054</v>
      </c>
      <c r="N108" s="351"/>
    </row>
    <row r="109" spans="1:14">
      <c r="A109" s="113" t="s">
        <v>3184</v>
      </c>
      <c r="B109" s="113" t="s">
        <v>383</v>
      </c>
      <c r="C109" s="113">
        <v>37</v>
      </c>
      <c r="D109" s="113">
        <v>38.450000000000003</v>
      </c>
      <c r="E109" s="113">
        <v>35.5</v>
      </c>
      <c r="F109" s="113">
        <v>38.299999999999997</v>
      </c>
      <c r="G109" s="113">
        <v>38.450000000000003</v>
      </c>
      <c r="H109" s="113">
        <v>36.65</v>
      </c>
      <c r="I109" s="113">
        <v>21741</v>
      </c>
      <c r="J109" s="113">
        <v>812993.6</v>
      </c>
      <c r="K109" s="115">
        <v>43537</v>
      </c>
      <c r="L109" s="113">
        <v>138</v>
      </c>
      <c r="M109" s="113" t="s">
        <v>3185</v>
      </c>
      <c r="N109" s="351"/>
    </row>
    <row r="110" spans="1:14">
      <c r="A110" s="113" t="s">
        <v>39</v>
      </c>
      <c r="B110" s="113" t="s">
        <v>383</v>
      </c>
      <c r="C110" s="113">
        <v>93.35</v>
      </c>
      <c r="D110" s="113">
        <v>93.75</v>
      </c>
      <c r="E110" s="113">
        <v>90.4</v>
      </c>
      <c r="F110" s="113">
        <v>92.2</v>
      </c>
      <c r="G110" s="113">
        <v>92.35</v>
      </c>
      <c r="H110" s="113">
        <v>93.35</v>
      </c>
      <c r="I110" s="113">
        <v>7496345</v>
      </c>
      <c r="J110" s="113">
        <v>687743498.25</v>
      </c>
      <c r="K110" s="115">
        <v>43537</v>
      </c>
      <c r="L110" s="113">
        <v>28611</v>
      </c>
      <c r="M110" s="113" t="s">
        <v>463</v>
      </c>
      <c r="N110" s="351"/>
    </row>
    <row r="111" spans="1:14">
      <c r="A111" s="113" t="s">
        <v>3622</v>
      </c>
      <c r="B111" s="113" t="s">
        <v>3175</v>
      </c>
      <c r="C111" s="113">
        <v>718.2</v>
      </c>
      <c r="D111" s="113">
        <v>718.2</v>
      </c>
      <c r="E111" s="113">
        <v>718.2</v>
      </c>
      <c r="F111" s="113">
        <v>718.2</v>
      </c>
      <c r="G111" s="113">
        <v>718.2</v>
      </c>
      <c r="H111" s="113">
        <v>684</v>
      </c>
      <c r="I111" s="113">
        <v>866409</v>
      </c>
      <c r="J111" s="113">
        <v>622254943.79999995</v>
      </c>
      <c r="K111" s="115">
        <v>43537</v>
      </c>
      <c r="L111" s="113">
        <v>715</v>
      </c>
      <c r="M111" s="113" t="s">
        <v>3623</v>
      </c>
      <c r="N111" s="351"/>
    </row>
    <row r="112" spans="1:14">
      <c r="A112" s="113" t="s">
        <v>1954</v>
      </c>
      <c r="B112" s="113" t="s">
        <v>383</v>
      </c>
      <c r="C112" s="113">
        <v>132.44999999999999</v>
      </c>
      <c r="D112" s="113">
        <v>137.05000000000001</v>
      </c>
      <c r="E112" s="113">
        <v>130.15</v>
      </c>
      <c r="F112" s="113">
        <v>130.80000000000001</v>
      </c>
      <c r="G112" s="113">
        <v>130.25</v>
      </c>
      <c r="H112" s="113">
        <v>131.5</v>
      </c>
      <c r="I112" s="113">
        <v>42772</v>
      </c>
      <c r="J112" s="113">
        <v>5697565.25</v>
      </c>
      <c r="K112" s="115">
        <v>43537</v>
      </c>
      <c r="L112" s="113">
        <v>888</v>
      </c>
      <c r="M112" s="113" t="s">
        <v>464</v>
      </c>
      <c r="N112" s="351"/>
    </row>
    <row r="113" spans="1:14">
      <c r="A113" s="113" t="s">
        <v>465</v>
      </c>
      <c r="B113" s="113" t="s">
        <v>383</v>
      </c>
      <c r="C113" s="113">
        <v>272.39999999999998</v>
      </c>
      <c r="D113" s="113">
        <v>273.64999999999998</v>
      </c>
      <c r="E113" s="113">
        <v>266</v>
      </c>
      <c r="F113" s="113">
        <v>267.39999999999998</v>
      </c>
      <c r="G113" s="113">
        <v>266</v>
      </c>
      <c r="H113" s="113">
        <v>272.39999999999998</v>
      </c>
      <c r="I113" s="113">
        <v>4405</v>
      </c>
      <c r="J113" s="113">
        <v>1190138.3999999999</v>
      </c>
      <c r="K113" s="115">
        <v>43537</v>
      </c>
      <c r="L113" s="113">
        <v>476</v>
      </c>
      <c r="M113" s="113" t="s">
        <v>466</v>
      </c>
      <c r="N113" s="351"/>
    </row>
    <row r="114" spans="1:14">
      <c r="A114" s="113" t="s">
        <v>467</v>
      </c>
      <c r="B114" s="113" t="s">
        <v>383</v>
      </c>
      <c r="C114" s="113">
        <v>173.5</v>
      </c>
      <c r="D114" s="113">
        <v>178.9</v>
      </c>
      <c r="E114" s="113">
        <v>168.05</v>
      </c>
      <c r="F114" s="113">
        <v>175.95</v>
      </c>
      <c r="G114" s="113">
        <v>176</v>
      </c>
      <c r="H114" s="113">
        <v>174.05</v>
      </c>
      <c r="I114" s="113">
        <v>5945</v>
      </c>
      <c r="J114" s="113">
        <v>1035444.1</v>
      </c>
      <c r="K114" s="115">
        <v>43537</v>
      </c>
      <c r="L114" s="113">
        <v>95</v>
      </c>
      <c r="M114" s="113" t="s">
        <v>468</v>
      </c>
      <c r="N114" s="351"/>
    </row>
    <row r="115" spans="1:14">
      <c r="A115" s="113" t="s">
        <v>1963</v>
      </c>
      <c r="B115" s="113" t="s">
        <v>383</v>
      </c>
      <c r="C115" s="113">
        <v>56.45</v>
      </c>
      <c r="D115" s="113">
        <v>56.5</v>
      </c>
      <c r="E115" s="113">
        <v>54</v>
      </c>
      <c r="F115" s="113">
        <v>54.75</v>
      </c>
      <c r="G115" s="113">
        <v>54</v>
      </c>
      <c r="H115" s="113">
        <v>55.35</v>
      </c>
      <c r="I115" s="113">
        <v>4040</v>
      </c>
      <c r="J115" s="113">
        <v>223721.65</v>
      </c>
      <c r="K115" s="115">
        <v>43537</v>
      </c>
      <c r="L115" s="113">
        <v>83</v>
      </c>
      <c r="M115" s="113" t="s">
        <v>1964</v>
      </c>
      <c r="N115" s="351"/>
    </row>
    <row r="116" spans="1:14">
      <c r="A116" s="113" t="s">
        <v>469</v>
      </c>
      <c r="B116" s="113" t="s">
        <v>383</v>
      </c>
      <c r="C116" s="113">
        <v>31.9</v>
      </c>
      <c r="D116" s="113">
        <v>33.049999999999997</v>
      </c>
      <c r="E116" s="113">
        <v>30.7</v>
      </c>
      <c r="F116" s="113">
        <v>31</v>
      </c>
      <c r="G116" s="113">
        <v>31.2</v>
      </c>
      <c r="H116" s="113">
        <v>31.9</v>
      </c>
      <c r="I116" s="113">
        <v>90892</v>
      </c>
      <c r="J116" s="113">
        <v>2888061.8</v>
      </c>
      <c r="K116" s="115">
        <v>43537</v>
      </c>
      <c r="L116" s="113">
        <v>624</v>
      </c>
      <c r="M116" s="113" t="s">
        <v>470</v>
      </c>
      <c r="N116" s="351"/>
    </row>
    <row r="117" spans="1:14">
      <c r="A117" s="113" t="s">
        <v>471</v>
      </c>
      <c r="B117" s="113" t="s">
        <v>383</v>
      </c>
      <c r="C117" s="113">
        <v>116.05</v>
      </c>
      <c r="D117" s="113">
        <v>117</v>
      </c>
      <c r="E117" s="113">
        <v>114</v>
      </c>
      <c r="F117" s="113">
        <v>114.75</v>
      </c>
      <c r="G117" s="113">
        <v>114.5</v>
      </c>
      <c r="H117" s="113">
        <v>116.35</v>
      </c>
      <c r="I117" s="113">
        <v>58751</v>
      </c>
      <c r="J117" s="113">
        <v>6789457.2999999998</v>
      </c>
      <c r="K117" s="115">
        <v>43537</v>
      </c>
      <c r="L117" s="113">
        <v>423</v>
      </c>
      <c r="M117" s="113" t="s">
        <v>472</v>
      </c>
      <c r="N117" s="351"/>
    </row>
    <row r="118" spans="1:14">
      <c r="A118" s="113" t="s">
        <v>473</v>
      </c>
      <c r="B118" s="113" t="s">
        <v>3175</v>
      </c>
      <c r="C118" s="113">
        <v>13.2</v>
      </c>
      <c r="D118" s="113">
        <v>13.5</v>
      </c>
      <c r="E118" s="113">
        <v>12.85</v>
      </c>
      <c r="F118" s="113">
        <v>12.9</v>
      </c>
      <c r="G118" s="113">
        <v>12.9</v>
      </c>
      <c r="H118" s="113">
        <v>13.5</v>
      </c>
      <c r="I118" s="113">
        <v>26520</v>
      </c>
      <c r="J118" s="113">
        <v>345526.9</v>
      </c>
      <c r="K118" s="115">
        <v>43537</v>
      </c>
      <c r="L118" s="113">
        <v>99</v>
      </c>
      <c r="M118" s="113" t="s">
        <v>474</v>
      </c>
      <c r="N118" s="351"/>
    </row>
    <row r="119" spans="1:14">
      <c r="A119" s="113" t="s">
        <v>475</v>
      </c>
      <c r="B119" s="113" t="s">
        <v>383</v>
      </c>
      <c r="C119" s="113">
        <v>141.25</v>
      </c>
      <c r="D119" s="113">
        <v>142</v>
      </c>
      <c r="E119" s="113">
        <v>136</v>
      </c>
      <c r="F119" s="113">
        <v>140.15</v>
      </c>
      <c r="G119" s="113">
        <v>140</v>
      </c>
      <c r="H119" s="113">
        <v>141.19999999999999</v>
      </c>
      <c r="I119" s="113">
        <v>151382</v>
      </c>
      <c r="J119" s="113">
        <v>21158586.899999999</v>
      </c>
      <c r="K119" s="115">
        <v>43537</v>
      </c>
      <c r="L119" s="113">
        <v>3099</v>
      </c>
      <c r="M119" s="113" t="s">
        <v>476</v>
      </c>
      <c r="N119" s="351"/>
    </row>
    <row r="120" spans="1:14">
      <c r="A120" s="113" t="s">
        <v>40</v>
      </c>
      <c r="B120" s="113" t="s">
        <v>383</v>
      </c>
      <c r="C120" s="113">
        <v>92.95</v>
      </c>
      <c r="D120" s="113">
        <v>94.4</v>
      </c>
      <c r="E120" s="113">
        <v>92</v>
      </c>
      <c r="F120" s="113">
        <v>93.8</v>
      </c>
      <c r="G120" s="113">
        <v>94.2</v>
      </c>
      <c r="H120" s="113">
        <v>92.95</v>
      </c>
      <c r="I120" s="113">
        <v>19828846</v>
      </c>
      <c r="J120" s="113">
        <v>1845124899.05</v>
      </c>
      <c r="K120" s="115">
        <v>43537</v>
      </c>
      <c r="L120" s="113">
        <v>61996</v>
      </c>
      <c r="M120" s="113" t="s">
        <v>477</v>
      </c>
      <c r="N120" s="351"/>
    </row>
    <row r="121" spans="1:14">
      <c r="A121" s="113" t="s">
        <v>2571</v>
      </c>
      <c r="B121" s="113" t="s">
        <v>383</v>
      </c>
      <c r="C121" s="113">
        <v>144.05000000000001</v>
      </c>
      <c r="D121" s="113">
        <v>150</v>
      </c>
      <c r="E121" s="113">
        <v>143.5</v>
      </c>
      <c r="F121" s="113">
        <v>144.6</v>
      </c>
      <c r="G121" s="113">
        <v>144</v>
      </c>
      <c r="H121" s="113">
        <v>144</v>
      </c>
      <c r="I121" s="113">
        <v>5880</v>
      </c>
      <c r="J121" s="113">
        <v>858088.1</v>
      </c>
      <c r="K121" s="115">
        <v>43537</v>
      </c>
      <c r="L121" s="113">
        <v>110</v>
      </c>
      <c r="M121" s="113" t="s">
        <v>2572</v>
      </c>
      <c r="N121" s="351"/>
    </row>
    <row r="122" spans="1:14">
      <c r="A122" s="113" t="s">
        <v>41</v>
      </c>
      <c r="B122" s="113" t="s">
        <v>383</v>
      </c>
      <c r="C122" s="113">
        <v>1439.4</v>
      </c>
      <c r="D122" s="113">
        <v>1439.4</v>
      </c>
      <c r="E122" s="113">
        <v>1417</v>
      </c>
      <c r="F122" s="113">
        <v>1428.3</v>
      </c>
      <c r="G122" s="113">
        <v>1431</v>
      </c>
      <c r="H122" s="113">
        <v>1428.1</v>
      </c>
      <c r="I122" s="113">
        <v>708227</v>
      </c>
      <c r="J122" s="113">
        <v>1010144190.15</v>
      </c>
      <c r="K122" s="115">
        <v>43537</v>
      </c>
      <c r="L122" s="113">
        <v>42701</v>
      </c>
      <c r="M122" s="113" t="s">
        <v>478</v>
      </c>
      <c r="N122" s="351"/>
    </row>
    <row r="123" spans="1:14">
      <c r="A123" s="113" t="s">
        <v>479</v>
      </c>
      <c r="B123" s="113" t="s">
        <v>383</v>
      </c>
      <c r="C123" s="113">
        <v>227.8</v>
      </c>
      <c r="D123" s="113">
        <v>242</v>
      </c>
      <c r="E123" s="113">
        <v>225</v>
      </c>
      <c r="F123" s="113">
        <v>239.95</v>
      </c>
      <c r="G123" s="113">
        <v>240</v>
      </c>
      <c r="H123" s="113">
        <v>226.2</v>
      </c>
      <c r="I123" s="113">
        <v>444149</v>
      </c>
      <c r="J123" s="113">
        <v>104743049.5</v>
      </c>
      <c r="K123" s="115">
        <v>43537</v>
      </c>
      <c r="L123" s="113">
        <v>5044</v>
      </c>
      <c r="M123" s="113" t="s">
        <v>480</v>
      </c>
      <c r="N123" s="351"/>
    </row>
    <row r="124" spans="1:14">
      <c r="A124" s="113" t="s">
        <v>2147</v>
      </c>
      <c r="B124" s="113" t="s">
        <v>383</v>
      </c>
      <c r="C124" s="113">
        <v>179</v>
      </c>
      <c r="D124" s="113">
        <v>179</v>
      </c>
      <c r="E124" s="113">
        <v>170.85</v>
      </c>
      <c r="F124" s="113">
        <v>174.5</v>
      </c>
      <c r="G124" s="113">
        <v>174.5</v>
      </c>
      <c r="H124" s="113">
        <v>178.75</v>
      </c>
      <c r="I124" s="113">
        <v>1005</v>
      </c>
      <c r="J124" s="113">
        <v>178193.6</v>
      </c>
      <c r="K124" s="115">
        <v>43537</v>
      </c>
      <c r="L124" s="113">
        <v>33</v>
      </c>
      <c r="M124" s="113" t="s">
        <v>2148</v>
      </c>
      <c r="N124" s="351"/>
    </row>
    <row r="125" spans="1:14">
      <c r="A125" s="113" t="s">
        <v>3186</v>
      </c>
      <c r="B125" s="113" t="s">
        <v>3175</v>
      </c>
      <c r="C125" s="113">
        <v>2.5</v>
      </c>
      <c r="D125" s="113">
        <v>2.5499999999999998</v>
      </c>
      <c r="E125" s="113">
        <v>2.4</v>
      </c>
      <c r="F125" s="113">
        <v>2.5499999999999998</v>
      </c>
      <c r="G125" s="113">
        <v>2.5499999999999998</v>
      </c>
      <c r="H125" s="113">
        <v>2.4500000000000002</v>
      </c>
      <c r="I125" s="113">
        <v>156460</v>
      </c>
      <c r="J125" s="113">
        <v>390109.45</v>
      </c>
      <c r="K125" s="115">
        <v>43537</v>
      </c>
      <c r="L125" s="113">
        <v>127</v>
      </c>
      <c r="M125" s="113" t="s">
        <v>3187</v>
      </c>
      <c r="N125" s="351"/>
    </row>
    <row r="126" spans="1:14">
      <c r="A126" s="113" t="s">
        <v>481</v>
      </c>
      <c r="B126" s="113" t="s">
        <v>383</v>
      </c>
      <c r="C126" s="113">
        <v>531.20000000000005</v>
      </c>
      <c r="D126" s="113">
        <v>531.20000000000005</v>
      </c>
      <c r="E126" s="113">
        <v>518</v>
      </c>
      <c r="F126" s="113">
        <v>520.65</v>
      </c>
      <c r="G126" s="113">
        <v>520</v>
      </c>
      <c r="H126" s="113">
        <v>528.45000000000005</v>
      </c>
      <c r="I126" s="113">
        <v>3176</v>
      </c>
      <c r="J126" s="113">
        <v>1654972.4</v>
      </c>
      <c r="K126" s="115">
        <v>43537</v>
      </c>
      <c r="L126" s="113">
        <v>441</v>
      </c>
      <c r="M126" s="113" t="s">
        <v>482</v>
      </c>
      <c r="N126" s="351"/>
    </row>
    <row r="127" spans="1:14">
      <c r="A127" s="113" t="s">
        <v>2518</v>
      </c>
      <c r="B127" s="113" t="s">
        <v>383</v>
      </c>
      <c r="C127" s="113">
        <v>156.5</v>
      </c>
      <c r="D127" s="113">
        <v>156.5</v>
      </c>
      <c r="E127" s="113">
        <v>153.80000000000001</v>
      </c>
      <c r="F127" s="113">
        <v>154.94999999999999</v>
      </c>
      <c r="G127" s="113">
        <v>155</v>
      </c>
      <c r="H127" s="113">
        <v>154.69999999999999</v>
      </c>
      <c r="I127" s="113">
        <v>23799</v>
      </c>
      <c r="J127" s="113">
        <v>3686215.8</v>
      </c>
      <c r="K127" s="115">
        <v>43537</v>
      </c>
      <c r="L127" s="113">
        <v>516</v>
      </c>
      <c r="M127" s="113" t="s">
        <v>2519</v>
      </c>
      <c r="N127" s="351"/>
    </row>
    <row r="128" spans="1:14">
      <c r="A128" s="113" t="s">
        <v>483</v>
      </c>
      <c r="B128" s="113" t="s">
        <v>383</v>
      </c>
      <c r="C128" s="113">
        <v>1250</v>
      </c>
      <c r="D128" s="113">
        <v>1295</v>
      </c>
      <c r="E128" s="113">
        <v>1195.25</v>
      </c>
      <c r="F128" s="113">
        <v>1209.8499999999999</v>
      </c>
      <c r="G128" s="113">
        <v>1208</v>
      </c>
      <c r="H128" s="113">
        <v>1247.1500000000001</v>
      </c>
      <c r="I128" s="113">
        <v>71060</v>
      </c>
      <c r="J128" s="113">
        <v>88489130.900000006</v>
      </c>
      <c r="K128" s="115">
        <v>43537</v>
      </c>
      <c r="L128" s="113">
        <v>10826</v>
      </c>
      <c r="M128" s="113" t="s">
        <v>484</v>
      </c>
      <c r="N128" s="351"/>
    </row>
    <row r="129" spans="1:14">
      <c r="A129" s="113" t="s">
        <v>485</v>
      </c>
      <c r="B129" s="113" t="s">
        <v>383</v>
      </c>
      <c r="C129" s="113">
        <v>85.05</v>
      </c>
      <c r="D129" s="113">
        <v>92.5</v>
      </c>
      <c r="E129" s="113">
        <v>83</v>
      </c>
      <c r="F129" s="113">
        <v>91.05</v>
      </c>
      <c r="G129" s="113">
        <v>91.05</v>
      </c>
      <c r="H129" s="113">
        <v>85</v>
      </c>
      <c r="I129" s="113">
        <v>2150080</v>
      </c>
      <c r="J129" s="113">
        <v>193006858.69999999</v>
      </c>
      <c r="K129" s="115">
        <v>43537</v>
      </c>
      <c r="L129" s="113">
        <v>13756</v>
      </c>
      <c r="M129" s="113" t="s">
        <v>486</v>
      </c>
      <c r="N129" s="351"/>
    </row>
    <row r="130" spans="1:14">
      <c r="A130" s="113" t="s">
        <v>487</v>
      </c>
      <c r="B130" s="113" t="s">
        <v>383</v>
      </c>
      <c r="C130" s="113">
        <v>1949</v>
      </c>
      <c r="D130" s="113">
        <v>1964</v>
      </c>
      <c r="E130" s="113">
        <v>1920.3</v>
      </c>
      <c r="F130" s="113">
        <v>1932.1</v>
      </c>
      <c r="G130" s="113">
        <v>1926.1</v>
      </c>
      <c r="H130" s="113">
        <v>1935.4</v>
      </c>
      <c r="I130" s="113">
        <v>16181</v>
      </c>
      <c r="J130" s="113">
        <v>31287992.25</v>
      </c>
      <c r="K130" s="115">
        <v>43537</v>
      </c>
      <c r="L130" s="113">
        <v>1570</v>
      </c>
      <c r="M130" s="113" t="s">
        <v>488</v>
      </c>
      <c r="N130" s="351"/>
    </row>
    <row r="131" spans="1:14">
      <c r="A131" s="113" t="s">
        <v>2335</v>
      </c>
      <c r="B131" s="113" t="s">
        <v>383</v>
      </c>
      <c r="C131" s="113">
        <v>101.4</v>
      </c>
      <c r="D131" s="113">
        <v>102.25</v>
      </c>
      <c r="E131" s="113">
        <v>99.65</v>
      </c>
      <c r="F131" s="113">
        <v>100.55</v>
      </c>
      <c r="G131" s="113">
        <v>100.5</v>
      </c>
      <c r="H131" s="113">
        <v>100.25</v>
      </c>
      <c r="I131" s="113">
        <v>115114</v>
      </c>
      <c r="J131" s="113">
        <v>11625026.25</v>
      </c>
      <c r="K131" s="115">
        <v>43537</v>
      </c>
      <c r="L131" s="113">
        <v>1738</v>
      </c>
      <c r="M131" s="113" t="s">
        <v>2336</v>
      </c>
      <c r="N131" s="351"/>
    </row>
    <row r="132" spans="1:14">
      <c r="A132" s="113" t="s">
        <v>489</v>
      </c>
      <c r="B132" s="113" t="s">
        <v>383</v>
      </c>
      <c r="C132" s="113">
        <v>582</v>
      </c>
      <c r="D132" s="113">
        <v>592.9</v>
      </c>
      <c r="E132" s="113">
        <v>572</v>
      </c>
      <c r="F132" s="113">
        <v>574.4</v>
      </c>
      <c r="G132" s="113">
        <v>578.15</v>
      </c>
      <c r="H132" s="113">
        <v>586.4</v>
      </c>
      <c r="I132" s="113">
        <v>9579</v>
      </c>
      <c r="J132" s="113">
        <v>5531597.6500000004</v>
      </c>
      <c r="K132" s="115">
        <v>43537</v>
      </c>
      <c r="L132" s="113">
        <v>664</v>
      </c>
      <c r="M132" s="113" t="s">
        <v>490</v>
      </c>
      <c r="N132" s="351"/>
    </row>
    <row r="133" spans="1:14">
      <c r="A133" s="113" t="s">
        <v>491</v>
      </c>
      <c r="B133" s="113" t="s">
        <v>383</v>
      </c>
      <c r="C133" s="113">
        <v>23.25</v>
      </c>
      <c r="D133" s="113">
        <v>23.25</v>
      </c>
      <c r="E133" s="113">
        <v>21.05</v>
      </c>
      <c r="F133" s="113">
        <v>21.45</v>
      </c>
      <c r="G133" s="113">
        <v>21.5</v>
      </c>
      <c r="H133" s="113">
        <v>22.15</v>
      </c>
      <c r="I133" s="113">
        <v>95339</v>
      </c>
      <c r="J133" s="113">
        <v>2096856.85</v>
      </c>
      <c r="K133" s="115">
        <v>43537</v>
      </c>
      <c r="L133" s="113">
        <v>382</v>
      </c>
      <c r="M133" s="113" t="s">
        <v>492</v>
      </c>
      <c r="N133" s="351"/>
    </row>
    <row r="134" spans="1:14">
      <c r="A134" s="113" t="s">
        <v>3188</v>
      </c>
      <c r="B134" s="113" t="s">
        <v>3175</v>
      </c>
      <c r="C134" s="113">
        <v>90</v>
      </c>
      <c r="D134" s="113">
        <v>90.85</v>
      </c>
      <c r="E134" s="113">
        <v>84.15</v>
      </c>
      <c r="F134" s="113">
        <v>90.85</v>
      </c>
      <c r="G134" s="113">
        <v>90.85</v>
      </c>
      <c r="H134" s="113">
        <v>86.55</v>
      </c>
      <c r="I134" s="113">
        <v>10956</v>
      </c>
      <c r="J134" s="113">
        <v>989257.7</v>
      </c>
      <c r="K134" s="115">
        <v>43537</v>
      </c>
      <c r="L134" s="113">
        <v>198</v>
      </c>
      <c r="M134" s="113" t="s">
        <v>3189</v>
      </c>
      <c r="N134" s="351"/>
    </row>
    <row r="135" spans="1:14">
      <c r="A135" s="113" t="s">
        <v>493</v>
      </c>
      <c r="B135" s="113" t="s">
        <v>383</v>
      </c>
      <c r="C135" s="113">
        <v>3313.65</v>
      </c>
      <c r="D135" s="113">
        <v>3354.9</v>
      </c>
      <c r="E135" s="113">
        <v>3300.1</v>
      </c>
      <c r="F135" s="113">
        <v>3327.1</v>
      </c>
      <c r="G135" s="113">
        <v>3315.6</v>
      </c>
      <c r="H135" s="113">
        <v>3313.65</v>
      </c>
      <c r="I135" s="113">
        <v>3174</v>
      </c>
      <c r="J135" s="113">
        <v>10557799.550000001</v>
      </c>
      <c r="K135" s="115">
        <v>43537</v>
      </c>
      <c r="L135" s="113">
        <v>1015</v>
      </c>
      <c r="M135" s="113" t="s">
        <v>494</v>
      </c>
      <c r="N135" s="351"/>
    </row>
    <row r="136" spans="1:14">
      <c r="A136" s="113" t="s">
        <v>495</v>
      </c>
      <c r="B136" s="113" t="s">
        <v>383</v>
      </c>
      <c r="C136" s="113">
        <v>337</v>
      </c>
      <c r="D136" s="113">
        <v>345</v>
      </c>
      <c r="E136" s="113">
        <v>337</v>
      </c>
      <c r="F136" s="113">
        <v>343.3</v>
      </c>
      <c r="G136" s="113">
        <v>342</v>
      </c>
      <c r="H136" s="113">
        <v>345.15</v>
      </c>
      <c r="I136" s="113">
        <v>9699</v>
      </c>
      <c r="J136" s="113">
        <v>3306537.65</v>
      </c>
      <c r="K136" s="115">
        <v>43537</v>
      </c>
      <c r="L136" s="113">
        <v>1000</v>
      </c>
      <c r="M136" s="113" t="s">
        <v>496</v>
      </c>
      <c r="N136" s="351"/>
    </row>
    <row r="137" spans="1:14">
      <c r="A137" s="113" t="s">
        <v>2103</v>
      </c>
      <c r="B137" s="113" t="s">
        <v>383</v>
      </c>
      <c r="C137" s="113">
        <v>586.79999999999995</v>
      </c>
      <c r="D137" s="113">
        <v>608.79999999999995</v>
      </c>
      <c r="E137" s="113">
        <v>579.4</v>
      </c>
      <c r="F137" s="113">
        <v>606.6</v>
      </c>
      <c r="G137" s="113">
        <v>607</v>
      </c>
      <c r="H137" s="113">
        <v>587.95000000000005</v>
      </c>
      <c r="I137" s="113">
        <v>283781</v>
      </c>
      <c r="J137" s="113">
        <v>169665537.75</v>
      </c>
      <c r="K137" s="115">
        <v>43537</v>
      </c>
      <c r="L137" s="113">
        <v>11658</v>
      </c>
      <c r="M137" s="113" t="s">
        <v>2104</v>
      </c>
      <c r="N137" s="351"/>
    </row>
    <row r="138" spans="1:14">
      <c r="A138" s="113" t="s">
        <v>497</v>
      </c>
      <c r="B138" s="113" t="s">
        <v>383</v>
      </c>
      <c r="C138" s="113">
        <v>120.1</v>
      </c>
      <c r="D138" s="113">
        <v>120.45</v>
      </c>
      <c r="E138" s="113">
        <v>116.55</v>
      </c>
      <c r="F138" s="113">
        <v>117.05</v>
      </c>
      <c r="G138" s="113">
        <v>117.05</v>
      </c>
      <c r="H138" s="113">
        <v>120.1</v>
      </c>
      <c r="I138" s="113">
        <v>5727</v>
      </c>
      <c r="J138" s="113">
        <v>676565.55</v>
      </c>
      <c r="K138" s="115">
        <v>43537</v>
      </c>
      <c r="L138" s="113">
        <v>250</v>
      </c>
      <c r="M138" s="113" t="s">
        <v>498</v>
      </c>
      <c r="N138" s="351"/>
    </row>
    <row r="139" spans="1:14">
      <c r="A139" s="113" t="s">
        <v>42</v>
      </c>
      <c r="B139" s="113" t="s">
        <v>383</v>
      </c>
      <c r="C139" s="113">
        <v>776</v>
      </c>
      <c r="D139" s="113">
        <v>782.9</v>
      </c>
      <c r="E139" s="113">
        <v>755.1</v>
      </c>
      <c r="F139" s="113">
        <v>766.25</v>
      </c>
      <c r="G139" s="113">
        <v>767</v>
      </c>
      <c r="H139" s="113">
        <v>773.25</v>
      </c>
      <c r="I139" s="113">
        <v>2951290</v>
      </c>
      <c r="J139" s="113">
        <v>2275415795</v>
      </c>
      <c r="K139" s="115">
        <v>43537</v>
      </c>
      <c r="L139" s="113">
        <v>56291</v>
      </c>
      <c r="M139" s="113" t="s">
        <v>499</v>
      </c>
      <c r="N139" s="351"/>
    </row>
    <row r="140" spans="1:14">
      <c r="A140" s="113" t="s">
        <v>2017</v>
      </c>
      <c r="B140" s="113" t="s">
        <v>383</v>
      </c>
      <c r="C140" s="113">
        <v>37.5</v>
      </c>
      <c r="D140" s="113">
        <v>37.950000000000003</v>
      </c>
      <c r="E140" s="113">
        <v>35.950000000000003</v>
      </c>
      <c r="F140" s="113">
        <v>37.5</v>
      </c>
      <c r="G140" s="113">
        <v>37.5</v>
      </c>
      <c r="H140" s="113">
        <v>37</v>
      </c>
      <c r="I140" s="113">
        <v>3477</v>
      </c>
      <c r="J140" s="113">
        <v>128707.1</v>
      </c>
      <c r="K140" s="115">
        <v>43537</v>
      </c>
      <c r="L140" s="113">
        <v>265</v>
      </c>
      <c r="M140" s="113" t="s">
        <v>2018</v>
      </c>
      <c r="N140" s="351"/>
    </row>
    <row r="141" spans="1:14">
      <c r="A141" s="113" t="s">
        <v>500</v>
      </c>
      <c r="B141" s="113" t="s">
        <v>383</v>
      </c>
      <c r="C141" s="113">
        <v>1280</v>
      </c>
      <c r="D141" s="113">
        <v>1299</v>
      </c>
      <c r="E141" s="113">
        <v>1242.8</v>
      </c>
      <c r="F141" s="113">
        <v>1288.05</v>
      </c>
      <c r="G141" s="113">
        <v>1299</v>
      </c>
      <c r="H141" s="113">
        <v>1256.4000000000001</v>
      </c>
      <c r="I141" s="113">
        <v>14561</v>
      </c>
      <c r="J141" s="113">
        <v>18580317.100000001</v>
      </c>
      <c r="K141" s="115">
        <v>43537</v>
      </c>
      <c r="L141" s="113">
        <v>1498</v>
      </c>
      <c r="M141" s="113" t="s">
        <v>501</v>
      </c>
      <c r="N141" s="351"/>
    </row>
    <row r="142" spans="1:14">
      <c r="A142" s="113" t="s">
        <v>2366</v>
      </c>
      <c r="B142" s="113" t="s">
        <v>383</v>
      </c>
      <c r="C142" s="113">
        <v>58.25</v>
      </c>
      <c r="D142" s="113">
        <v>59.45</v>
      </c>
      <c r="E142" s="113">
        <v>57.3</v>
      </c>
      <c r="F142" s="113">
        <v>57.7</v>
      </c>
      <c r="G142" s="113">
        <v>57.3</v>
      </c>
      <c r="H142" s="113">
        <v>58.85</v>
      </c>
      <c r="I142" s="113">
        <v>7262</v>
      </c>
      <c r="J142" s="113">
        <v>423056.95</v>
      </c>
      <c r="K142" s="115">
        <v>43537</v>
      </c>
      <c r="L142" s="113">
        <v>144</v>
      </c>
      <c r="M142" s="113" t="s">
        <v>2367</v>
      </c>
      <c r="N142" s="351"/>
    </row>
    <row r="143" spans="1:14">
      <c r="A143" s="113" t="s">
        <v>2270</v>
      </c>
      <c r="B143" s="113" t="s">
        <v>383</v>
      </c>
      <c r="C143" s="113">
        <v>40.299999999999997</v>
      </c>
      <c r="D143" s="113">
        <v>40.700000000000003</v>
      </c>
      <c r="E143" s="113">
        <v>38.049999999999997</v>
      </c>
      <c r="F143" s="113">
        <v>38.85</v>
      </c>
      <c r="G143" s="113">
        <v>38.85</v>
      </c>
      <c r="H143" s="113">
        <v>40.35</v>
      </c>
      <c r="I143" s="113">
        <v>10550</v>
      </c>
      <c r="J143" s="113">
        <v>417051.5</v>
      </c>
      <c r="K143" s="115">
        <v>43537</v>
      </c>
      <c r="L143" s="113">
        <v>132</v>
      </c>
      <c r="M143" s="113" t="s">
        <v>2271</v>
      </c>
      <c r="N143" s="351"/>
    </row>
    <row r="144" spans="1:14">
      <c r="A144" s="113" t="s">
        <v>2305</v>
      </c>
      <c r="B144" s="113" t="s">
        <v>383</v>
      </c>
      <c r="C144" s="113">
        <v>474.8</v>
      </c>
      <c r="D144" s="113">
        <v>476.5</v>
      </c>
      <c r="E144" s="113">
        <v>460.1</v>
      </c>
      <c r="F144" s="113">
        <v>463.45</v>
      </c>
      <c r="G144" s="113">
        <v>467</v>
      </c>
      <c r="H144" s="113">
        <v>472.8</v>
      </c>
      <c r="I144" s="113">
        <v>35210</v>
      </c>
      <c r="J144" s="113">
        <v>16412571.85</v>
      </c>
      <c r="K144" s="115">
        <v>43537</v>
      </c>
      <c r="L144" s="113">
        <v>1080</v>
      </c>
      <c r="M144" s="113" t="s">
        <v>2306</v>
      </c>
      <c r="N144" s="351"/>
    </row>
    <row r="145" spans="1:14">
      <c r="A145" s="113" t="s">
        <v>502</v>
      </c>
      <c r="B145" s="113" t="s">
        <v>383</v>
      </c>
      <c r="C145" s="113">
        <v>447</v>
      </c>
      <c r="D145" s="113">
        <v>448.8</v>
      </c>
      <c r="E145" s="113">
        <v>422.55</v>
      </c>
      <c r="F145" s="113">
        <v>424.3</v>
      </c>
      <c r="G145" s="113">
        <v>424.6</v>
      </c>
      <c r="H145" s="113">
        <v>448.1</v>
      </c>
      <c r="I145" s="113">
        <v>1791734</v>
      </c>
      <c r="J145" s="113">
        <v>775897042.54999995</v>
      </c>
      <c r="K145" s="115">
        <v>43537</v>
      </c>
      <c r="L145" s="113">
        <v>42604</v>
      </c>
      <c r="M145" s="113" t="s">
        <v>2719</v>
      </c>
      <c r="N145" s="351"/>
    </row>
    <row r="146" spans="1:14">
      <c r="A146" s="113" t="s">
        <v>503</v>
      </c>
      <c r="B146" s="113" t="s">
        <v>383</v>
      </c>
      <c r="C146" s="113">
        <v>26.1</v>
      </c>
      <c r="D146" s="113">
        <v>26.7</v>
      </c>
      <c r="E146" s="113">
        <v>26</v>
      </c>
      <c r="F146" s="113">
        <v>26.45</v>
      </c>
      <c r="G146" s="113">
        <v>26.3</v>
      </c>
      <c r="H146" s="113">
        <v>26.1</v>
      </c>
      <c r="I146" s="113">
        <v>29575</v>
      </c>
      <c r="J146" s="113">
        <v>778326.25</v>
      </c>
      <c r="K146" s="115">
        <v>43537</v>
      </c>
      <c r="L146" s="113">
        <v>129</v>
      </c>
      <c r="M146" s="113" t="s">
        <v>504</v>
      </c>
      <c r="N146" s="351"/>
    </row>
    <row r="147" spans="1:14">
      <c r="A147" s="113" t="s">
        <v>43</v>
      </c>
      <c r="B147" s="113" t="s">
        <v>383</v>
      </c>
      <c r="C147" s="113">
        <v>743.6</v>
      </c>
      <c r="D147" s="113">
        <v>751</v>
      </c>
      <c r="E147" s="113">
        <v>736.5</v>
      </c>
      <c r="F147" s="113">
        <v>738</v>
      </c>
      <c r="G147" s="113">
        <v>738.25</v>
      </c>
      <c r="H147" s="113">
        <v>742.55</v>
      </c>
      <c r="I147" s="113">
        <v>12333789</v>
      </c>
      <c r="J147" s="113">
        <v>9159172127.9500008</v>
      </c>
      <c r="K147" s="115">
        <v>43537</v>
      </c>
      <c r="L147" s="113">
        <v>154046</v>
      </c>
      <c r="M147" s="113" t="s">
        <v>505</v>
      </c>
      <c r="N147" s="351"/>
    </row>
    <row r="148" spans="1:14">
      <c r="A148" s="113" t="s">
        <v>506</v>
      </c>
      <c r="B148" s="113" t="s">
        <v>383</v>
      </c>
      <c r="C148" s="113">
        <v>71.8</v>
      </c>
      <c r="D148" s="113">
        <v>72.150000000000006</v>
      </c>
      <c r="E148" s="113">
        <v>69.599999999999994</v>
      </c>
      <c r="F148" s="113">
        <v>70.7</v>
      </c>
      <c r="G148" s="113">
        <v>71</v>
      </c>
      <c r="H148" s="113">
        <v>71.05</v>
      </c>
      <c r="I148" s="113">
        <v>43112</v>
      </c>
      <c r="J148" s="113">
        <v>3067230.6</v>
      </c>
      <c r="K148" s="115">
        <v>43537</v>
      </c>
      <c r="L148" s="113">
        <v>836</v>
      </c>
      <c r="M148" s="113" t="s">
        <v>507</v>
      </c>
      <c r="N148" s="351"/>
    </row>
    <row r="149" spans="1:14">
      <c r="A149" s="113" t="s">
        <v>2222</v>
      </c>
      <c r="B149" s="113" t="s">
        <v>383</v>
      </c>
      <c r="C149" s="113">
        <v>2835.05</v>
      </c>
      <c r="D149" s="113">
        <v>2840</v>
      </c>
      <c r="E149" s="113">
        <v>2816</v>
      </c>
      <c r="F149" s="113">
        <v>2831.75</v>
      </c>
      <c r="G149" s="113">
        <v>2835</v>
      </c>
      <c r="H149" s="113">
        <v>2821.1</v>
      </c>
      <c r="I149" s="113">
        <v>158</v>
      </c>
      <c r="J149" s="113">
        <v>447466.6</v>
      </c>
      <c r="K149" s="115">
        <v>43537</v>
      </c>
      <c r="L149" s="113">
        <v>32</v>
      </c>
      <c r="M149" s="113" t="s">
        <v>2223</v>
      </c>
      <c r="N149" s="351"/>
    </row>
    <row r="150" spans="1:14">
      <c r="A150" s="113" t="s">
        <v>3451</v>
      </c>
      <c r="B150" s="113" t="s">
        <v>383</v>
      </c>
      <c r="C150" s="113">
        <v>1159.49</v>
      </c>
      <c r="D150" s="113">
        <v>1159.49</v>
      </c>
      <c r="E150" s="113">
        <v>1148.78</v>
      </c>
      <c r="F150" s="113">
        <v>1152.0999999999999</v>
      </c>
      <c r="G150" s="113">
        <v>1152.27</v>
      </c>
      <c r="H150" s="113">
        <v>1156.5999999999999</v>
      </c>
      <c r="I150" s="113">
        <v>74</v>
      </c>
      <c r="J150" s="113">
        <v>85401.45</v>
      </c>
      <c r="K150" s="115">
        <v>43537</v>
      </c>
      <c r="L150" s="113">
        <v>13</v>
      </c>
      <c r="M150" s="113" t="s">
        <v>3452</v>
      </c>
      <c r="N150" s="351"/>
    </row>
    <row r="151" spans="1:14">
      <c r="A151" s="113" t="s">
        <v>508</v>
      </c>
      <c r="B151" s="113" t="s">
        <v>383</v>
      </c>
      <c r="C151" s="113">
        <v>37.950000000000003</v>
      </c>
      <c r="D151" s="113">
        <v>38</v>
      </c>
      <c r="E151" s="113">
        <v>36.5</v>
      </c>
      <c r="F151" s="113">
        <v>37</v>
      </c>
      <c r="G151" s="113">
        <v>37.450000000000003</v>
      </c>
      <c r="H151" s="113">
        <v>37.6</v>
      </c>
      <c r="I151" s="113">
        <v>39218</v>
      </c>
      <c r="J151" s="113">
        <v>1451147.6</v>
      </c>
      <c r="K151" s="115">
        <v>43537</v>
      </c>
      <c r="L151" s="113">
        <v>86</v>
      </c>
      <c r="M151" s="113" t="s">
        <v>509</v>
      </c>
      <c r="N151" s="351"/>
    </row>
    <row r="152" spans="1:14">
      <c r="A152" s="113" t="s">
        <v>2272</v>
      </c>
      <c r="B152" s="113" t="s">
        <v>383</v>
      </c>
      <c r="C152" s="113">
        <v>11.15</v>
      </c>
      <c r="D152" s="113">
        <v>11.3</v>
      </c>
      <c r="E152" s="113">
        <v>10.5</v>
      </c>
      <c r="F152" s="113">
        <v>10.75</v>
      </c>
      <c r="G152" s="113">
        <v>10.7</v>
      </c>
      <c r="H152" s="113">
        <v>10.85</v>
      </c>
      <c r="I152" s="113">
        <v>8587</v>
      </c>
      <c r="J152" s="113">
        <v>92640.1</v>
      </c>
      <c r="K152" s="115">
        <v>43537</v>
      </c>
      <c r="L152" s="113">
        <v>57</v>
      </c>
      <c r="M152" s="113" t="s">
        <v>2273</v>
      </c>
      <c r="N152" s="351"/>
    </row>
    <row r="153" spans="1:14">
      <c r="A153" s="113" t="s">
        <v>2368</v>
      </c>
      <c r="B153" s="113" t="s">
        <v>383</v>
      </c>
      <c r="C153" s="113">
        <v>5.0999999999999996</v>
      </c>
      <c r="D153" s="113">
        <v>5.25</v>
      </c>
      <c r="E153" s="113">
        <v>5.05</v>
      </c>
      <c r="F153" s="113">
        <v>5.0999999999999996</v>
      </c>
      <c r="G153" s="113">
        <v>5.0999999999999996</v>
      </c>
      <c r="H153" s="113">
        <v>5.05</v>
      </c>
      <c r="I153" s="113">
        <v>65611</v>
      </c>
      <c r="J153" s="113">
        <v>335913.35</v>
      </c>
      <c r="K153" s="115">
        <v>43537</v>
      </c>
      <c r="L153" s="113">
        <v>142</v>
      </c>
      <c r="M153" s="113" t="s">
        <v>2369</v>
      </c>
      <c r="N153" s="351"/>
    </row>
    <row r="154" spans="1:14">
      <c r="A154" s="113" t="s">
        <v>44</v>
      </c>
      <c r="B154" s="113" t="s">
        <v>383</v>
      </c>
      <c r="C154" s="113">
        <v>3002</v>
      </c>
      <c r="D154" s="113">
        <v>3047.2</v>
      </c>
      <c r="E154" s="113">
        <v>2990</v>
      </c>
      <c r="F154" s="113">
        <v>3010</v>
      </c>
      <c r="G154" s="113">
        <v>3010</v>
      </c>
      <c r="H154" s="113">
        <v>2996.1</v>
      </c>
      <c r="I154" s="113">
        <v>565499</v>
      </c>
      <c r="J154" s="113">
        <v>1708529329.25</v>
      </c>
      <c r="K154" s="115">
        <v>43537</v>
      </c>
      <c r="L154" s="113">
        <v>34975</v>
      </c>
      <c r="M154" s="113" t="s">
        <v>510</v>
      </c>
      <c r="N154" s="351"/>
    </row>
    <row r="155" spans="1:14">
      <c r="A155" s="113" t="s">
        <v>3359</v>
      </c>
      <c r="B155" s="113" t="s">
        <v>383</v>
      </c>
      <c r="C155" s="113">
        <v>310</v>
      </c>
      <c r="D155" s="113">
        <v>335.7</v>
      </c>
      <c r="E155" s="113">
        <v>307.8</v>
      </c>
      <c r="F155" s="113">
        <v>328.6</v>
      </c>
      <c r="G155" s="113">
        <v>330.25</v>
      </c>
      <c r="H155" s="113">
        <v>350.15</v>
      </c>
      <c r="I155" s="113">
        <v>6765217</v>
      </c>
      <c r="J155" s="113">
        <v>2204073410.9000001</v>
      </c>
      <c r="K155" s="115">
        <v>43537</v>
      </c>
      <c r="L155" s="113">
        <v>75002</v>
      </c>
      <c r="M155" s="113" t="s">
        <v>511</v>
      </c>
      <c r="N155" s="351"/>
    </row>
    <row r="156" spans="1:14">
      <c r="A156" s="113" t="s">
        <v>512</v>
      </c>
      <c r="B156" s="113" t="s">
        <v>383</v>
      </c>
      <c r="C156" s="113">
        <v>509</v>
      </c>
      <c r="D156" s="113">
        <v>511.5</v>
      </c>
      <c r="E156" s="113">
        <v>497</v>
      </c>
      <c r="F156" s="113">
        <v>503.05</v>
      </c>
      <c r="G156" s="113">
        <v>506</v>
      </c>
      <c r="H156" s="113">
        <v>507.5</v>
      </c>
      <c r="I156" s="113">
        <v>261481</v>
      </c>
      <c r="J156" s="113">
        <v>131613092.55</v>
      </c>
      <c r="K156" s="115">
        <v>43537</v>
      </c>
      <c r="L156" s="113">
        <v>12904</v>
      </c>
      <c r="M156" s="113" t="s">
        <v>513</v>
      </c>
      <c r="N156" s="351"/>
    </row>
    <row r="157" spans="1:14">
      <c r="A157" s="113" t="s">
        <v>188</v>
      </c>
      <c r="B157" s="113" t="s">
        <v>383</v>
      </c>
      <c r="C157" s="113">
        <v>6850</v>
      </c>
      <c r="D157" s="113">
        <v>6931</v>
      </c>
      <c r="E157" s="113">
        <v>6792.65</v>
      </c>
      <c r="F157" s="113">
        <v>6898.2</v>
      </c>
      <c r="G157" s="113">
        <v>6915</v>
      </c>
      <c r="H157" s="113">
        <v>6860.9</v>
      </c>
      <c r="I157" s="113">
        <v>221233</v>
      </c>
      <c r="J157" s="113">
        <v>1518452376.1500001</v>
      </c>
      <c r="K157" s="115">
        <v>43537</v>
      </c>
      <c r="L157" s="113">
        <v>25257</v>
      </c>
      <c r="M157" s="113" t="s">
        <v>514</v>
      </c>
      <c r="N157" s="351"/>
    </row>
    <row r="158" spans="1:14">
      <c r="A158" s="113" t="s">
        <v>515</v>
      </c>
      <c r="B158" s="113" t="s">
        <v>383</v>
      </c>
      <c r="C158" s="113">
        <v>9.0500000000000007</v>
      </c>
      <c r="D158" s="113">
        <v>9.0500000000000007</v>
      </c>
      <c r="E158" s="113">
        <v>8.6999999999999993</v>
      </c>
      <c r="F158" s="113">
        <v>8.75</v>
      </c>
      <c r="G158" s="113">
        <v>8.75</v>
      </c>
      <c r="H158" s="113">
        <v>9</v>
      </c>
      <c r="I158" s="113">
        <v>1797453</v>
      </c>
      <c r="J158" s="113">
        <v>15809238.300000001</v>
      </c>
      <c r="K158" s="115">
        <v>43537</v>
      </c>
      <c r="L158" s="113">
        <v>2379</v>
      </c>
      <c r="M158" s="113" t="s">
        <v>2868</v>
      </c>
      <c r="N158" s="351"/>
    </row>
    <row r="159" spans="1:14">
      <c r="A159" s="113" t="s">
        <v>516</v>
      </c>
      <c r="B159" s="113" t="s">
        <v>383</v>
      </c>
      <c r="C159" s="113">
        <v>3360</v>
      </c>
      <c r="D159" s="113">
        <v>3390</v>
      </c>
      <c r="E159" s="113">
        <v>3302.75</v>
      </c>
      <c r="F159" s="113">
        <v>3317.75</v>
      </c>
      <c r="G159" s="113">
        <v>3320.5</v>
      </c>
      <c r="H159" s="113">
        <v>3343.35</v>
      </c>
      <c r="I159" s="113">
        <v>28254</v>
      </c>
      <c r="J159" s="113">
        <v>94356538.049999997</v>
      </c>
      <c r="K159" s="115">
        <v>43537</v>
      </c>
      <c r="L159" s="113">
        <v>3792</v>
      </c>
      <c r="M159" s="113" t="s">
        <v>2869</v>
      </c>
      <c r="N159" s="351"/>
    </row>
    <row r="160" spans="1:14">
      <c r="A160" s="113" t="s">
        <v>187</v>
      </c>
      <c r="B160" s="113" t="s">
        <v>383</v>
      </c>
      <c r="C160" s="113">
        <v>2760</v>
      </c>
      <c r="D160" s="113">
        <v>2837.95</v>
      </c>
      <c r="E160" s="113">
        <v>2748.85</v>
      </c>
      <c r="F160" s="113">
        <v>2828.15</v>
      </c>
      <c r="G160" s="113">
        <v>2832</v>
      </c>
      <c r="H160" s="113">
        <v>2753.05</v>
      </c>
      <c r="I160" s="113">
        <v>1549296</v>
      </c>
      <c r="J160" s="113">
        <v>4333834149.75</v>
      </c>
      <c r="K160" s="115">
        <v>43537</v>
      </c>
      <c r="L160" s="113">
        <v>78322</v>
      </c>
      <c r="M160" s="113" t="s">
        <v>1881</v>
      </c>
      <c r="N160" s="351"/>
    </row>
    <row r="161" spans="1:14">
      <c r="A161" s="113" t="s">
        <v>517</v>
      </c>
      <c r="B161" s="113" t="s">
        <v>383</v>
      </c>
      <c r="C161" s="113">
        <v>89.35</v>
      </c>
      <c r="D161" s="113">
        <v>89.35</v>
      </c>
      <c r="E161" s="113">
        <v>85.5</v>
      </c>
      <c r="F161" s="113">
        <v>86.3</v>
      </c>
      <c r="G161" s="113">
        <v>85.95</v>
      </c>
      <c r="H161" s="113">
        <v>88.85</v>
      </c>
      <c r="I161" s="113">
        <v>148145</v>
      </c>
      <c r="J161" s="113">
        <v>12920536.949999999</v>
      </c>
      <c r="K161" s="115">
        <v>43537</v>
      </c>
      <c r="L161" s="113">
        <v>1791</v>
      </c>
      <c r="M161" s="113" t="s">
        <v>518</v>
      </c>
      <c r="N161" s="351"/>
    </row>
    <row r="162" spans="1:14">
      <c r="A162" s="113" t="s">
        <v>519</v>
      </c>
      <c r="B162" s="113" t="s">
        <v>383</v>
      </c>
      <c r="C162" s="113">
        <v>499</v>
      </c>
      <c r="D162" s="113">
        <v>509.45</v>
      </c>
      <c r="E162" s="113">
        <v>489.05</v>
      </c>
      <c r="F162" s="113">
        <v>501.35</v>
      </c>
      <c r="G162" s="113">
        <v>501.6</v>
      </c>
      <c r="H162" s="113">
        <v>497.2</v>
      </c>
      <c r="I162" s="113">
        <v>46312</v>
      </c>
      <c r="J162" s="113">
        <v>23213994.949999999</v>
      </c>
      <c r="K162" s="115">
        <v>43537</v>
      </c>
      <c r="L162" s="113">
        <v>2088</v>
      </c>
      <c r="M162" s="113" t="s">
        <v>520</v>
      </c>
      <c r="N162" s="351"/>
    </row>
    <row r="163" spans="1:14">
      <c r="A163" s="113" t="s">
        <v>2370</v>
      </c>
      <c r="B163" s="113" t="s">
        <v>383</v>
      </c>
      <c r="C163" s="113">
        <v>46.45</v>
      </c>
      <c r="D163" s="113">
        <v>47.5</v>
      </c>
      <c r="E163" s="113">
        <v>44.35</v>
      </c>
      <c r="F163" s="113">
        <v>45.1</v>
      </c>
      <c r="G163" s="113">
        <v>45.05</v>
      </c>
      <c r="H163" s="113">
        <v>44.05</v>
      </c>
      <c r="I163" s="113">
        <v>25786</v>
      </c>
      <c r="J163" s="113">
        <v>1181334.2</v>
      </c>
      <c r="K163" s="115">
        <v>43537</v>
      </c>
      <c r="L163" s="113">
        <v>421</v>
      </c>
      <c r="M163" s="113" t="s">
        <v>2371</v>
      </c>
      <c r="N163" s="351"/>
    </row>
    <row r="164" spans="1:14">
      <c r="A164" s="113" t="s">
        <v>521</v>
      </c>
      <c r="B164" s="113" t="s">
        <v>383</v>
      </c>
      <c r="C164" s="113">
        <v>945</v>
      </c>
      <c r="D164" s="113">
        <v>951.5</v>
      </c>
      <c r="E164" s="113">
        <v>922.65</v>
      </c>
      <c r="F164" s="113">
        <v>928.95</v>
      </c>
      <c r="G164" s="113">
        <v>931</v>
      </c>
      <c r="H164" s="113">
        <v>935.45</v>
      </c>
      <c r="I164" s="113">
        <v>1200205</v>
      </c>
      <c r="J164" s="113">
        <v>1125998338.5</v>
      </c>
      <c r="K164" s="115">
        <v>43537</v>
      </c>
      <c r="L164" s="113">
        <v>42417</v>
      </c>
      <c r="M164" s="113" t="s">
        <v>522</v>
      </c>
      <c r="N164" s="351"/>
    </row>
    <row r="165" spans="1:14">
      <c r="A165" s="113" t="s">
        <v>523</v>
      </c>
      <c r="B165" s="113" t="s">
        <v>383</v>
      </c>
      <c r="C165" s="113">
        <v>3.6</v>
      </c>
      <c r="D165" s="113">
        <v>3.7</v>
      </c>
      <c r="E165" s="113">
        <v>3.55</v>
      </c>
      <c r="F165" s="113">
        <v>3.6</v>
      </c>
      <c r="G165" s="113">
        <v>3.6</v>
      </c>
      <c r="H165" s="113">
        <v>3.6</v>
      </c>
      <c r="I165" s="113">
        <v>669333</v>
      </c>
      <c r="J165" s="113">
        <v>2420241.5499999998</v>
      </c>
      <c r="K165" s="115">
        <v>43537</v>
      </c>
      <c r="L165" s="113">
        <v>378</v>
      </c>
      <c r="M165" s="113" t="s">
        <v>524</v>
      </c>
      <c r="N165" s="351"/>
    </row>
    <row r="166" spans="1:14">
      <c r="A166" s="113" t="s">
        <v>525</v>
      </c>
      <c r="B166" s="113" t="s">
        <v>383</v>
      </c>
      <c r="C166" s="113">
        <v>189.3</v>
      </c>
      <c r="D166" s="113">
        <v>190.5</v>
      </c>
      <c r="E166" s="113">
        <v>186.25</v>
      </c>
      <c r="F166" s="113">
        <v>187.25</v>
      </c>
      <c r="G166" s="113">
        <v>187.9</v>
      </c>
      <c r="H166" s="113">
        <v>189.2</v>
      </c>
      <c r="I166" s="113">
        <v>25489</v>
      </c>
      <c r="J166" s="113">
        <v>4789114.5</v>
      </c>
      <c r="K166" s="115">
        <v>43537</v>
      </c>
      <c r="L166" s="113">
        <v>956</v>
      </c>
      <c r="M166" s="113" t="s">
        <v>526</v>
      </c>
      <c r="N166" s="351"/>
    </row>
    <row r="167" spans="1:14">
      <c r="A167" s="113" t="s">
        <v>527</v>
      </c>
      <c r="B167" s="113" t="s">
        <v>383</v>
      </c>
      <c r="C167" s="113">
        <v>75.8</v>
      </c>
      <c r="D167" s="113">
        <v>75.900000000000006</v>
      </c>
      <c r="E167" s="113">
        <v>72.599999999999994</v>
      </c>
      <c r="F167" s="113">
        <v>72.95</v>
      </c>
      <c r="G167" s="113">
        <v>72.75</v>
      </c>
      <c r="H167" s="113">
        <v>74.849999999999994</v>
      </c>
      <c r="I167" s="113">
        <v>9880</v>
      </c>
      <c r="J167" s="113">
        <v>729055.55</v>
      </c>
      <c r="K167" s="115">
        <v>43537</v>
      </c>
      <c r="L167" s="113">
        <v>236</v>
      </c>
      <c r="M167" s="113" t="s">
        <v>528</v>
      </c>
      <c r="N167" s="351"/>
    </row>
    <row r="168" spans="1:14">
      <c r="A168" s="113" t="s">
        <v>529</v>
      </c>
      <c r="B168" s="113" t="s">
        <v>383</v>
      </c>
      <c r="C168" s="113">
        <v>134</v>
      </c>
      <c r="D168" s="113">
        <v>135.05000000000001</v>
      </c>
      <c r="E168" s="113">
        <v>130.55000000000001</v>
      </c>
      <c r="F168" s="113">
        <v>131.1</v>
      </c>
      <c r="G168" s="113">
        <v>131</v>
      </c>
      <c r="H168" s="113">
        <v>134.94999999999999</v>
      </c>
      <c r="I168" s="113">
        <v>1200646</v>
      </c>
      <c r="J168" s="113">
        <v>158912784.34999999</v>
      </c>
      <c r="K168" s="115">
        <v>43537</v>
      </c>
      <c r="L168" s="113">
        <v>18161</v>
      </c>
      <c r="M168" s="113" t="s">
        <v>530</v>
      </c>
      <c r="N168" s="351"/>
    </row>
    <row r="169" spans="1:14">
      <c r="A169" s="113" t="s">
        <v>3362</v>
      </c>
      <c r="B169" s="113" t="s">
        <v>383</v>
      </c>
      <c r="C169" s="113">
        <v>43.05</v>
      </c>
      <c r="D169" s="113">
        <v>43.05</v>
      </c>
      <c r="E169" s="113">
        <v>42.15</v>
      </c>
      <c r="F169" s="113">
        <v>42.15</v>
      </c>
      <c r="G169" s="113">
        <v>42.15</v>
      </c>
      <c r="H169" s="113">
        <v>44.15</v>
      </c>
      <c r="I169" s="113">
        <v>102</v>
      </c>
      <c r="J169" s="113">
        <v>4306</v>
      </c>
      <c r="K169" s="115">
        <v>43537</v>
      </c>
      <c r="L169" s="113">
        <v>4</v>
      </c>
      <c r="M169" s="113" t="s">
        <v>3363</v>
      </c>
      <c r="N169" s="351"/>
    </row>
    <row r="170" spans="1:14">
      <c r="A170" s="113" t="s">
        <v>531</v>
      </c>
      <c r="B170" s="113" t="s">
        <v>383</v>
      </c>
      <c r="C170" s="113">
        <v>1620.05</v>
      </c>
      <c r="D170" s="113">
        <v>1620.05</v>
      </c>
      <c r="E170" s="113">
        <v>1600</v>
      </c>
      <c r="F170" s="113">
        <v>1600</v>
      </c>
      <c r="G170" s="113">
        <v>1600</v>
      </c>
      <c r="H170" s="113">
        <v>1613.05</v>
      </c>
      <c r="I170" s="113">
        <v>441</v>
      </c>
      <c r="J170" s="113">
        <v>709928.65</v>
      </c>
      <c r="K170" s="115">
        <v>43537</v>
      </c>
      <c r="L170" s="113">
        <v>69</v>
      </c>
      <c r="M170" s="113" t="s">
        <v>532</v>
      </c>
      <c r="N170" s="351"/>
    </row>
    <row r="171" spans="1:14">
      <c r="A171" s="113" t="s">
        <v>533</v>
      </c>
      <c r="B171" s="113" t="s">
        <v>383</v>
      </c>
      <c r="C171" s="113">
        <v>163.30000000000001</v>
      </c>
      <c r="D171" s="113">
        <v>163.30000000000001</v>
      </c>
      <c r="E171" s="113">
        <v>160</v>
      </c>
      <c r="F171" s="113">
        <v>161.4</v>
      </c>
      <c r="G171" s="113">
        <v>162</v>
      </c>
      <c r="H171" s="113">
        <v>163.15</v>
      </c>
      <c r="I171" s="113">
        <v>21751</v>
      </c>
      <c r="J171" s="113">
        <v>3507419.6</v>
      </c>
      <c r="K171" s="115">
        <v>43537</v>
      </c>
      <c r="L171" s="113">
        <v>755</v>
      </c>
      <c r="M171" s="113" t="s">
        <v>534</v>
      </c>
      <c r="N171" s="351"/>
    </row>
    <row r="172" spans="1:14">
      <c r="A172" s="113" t="s">
        <v>2531</v>
      </c>
      <c r="B172" s="113" t="s">
        <v>383</v>
      </c>
      <c r="C172" s="113">
        <v>523.9</v>
      </c>
      <c r="D172" s="113">
        <v>525</v>
      </c>
      <c r="E172" s="113">
        <v>514</v>
      </c>
      <c r="F172" s="113">
        <v>517</v>
      </c>
      <c r="G172" s="113">
        <v>515</v>
      </c>
      <c r="H172" s="113">
        <v>522.15</v>
      </c>
      <c r="I172" s="113">
        <v>480028</v>
      </c>
      <c r="J172" s="113">
        <v>249165736.40000001</v>
      </c>
      <c r="K172" s="115">
        <v>43537</v>
      </c>
      <c r="L172" s="113">
        <v>14878</v>
      </c>
      <c r="M172" s="113" t="s">
        <v>2532</v>
      </c>
      <c r="N172" s="351"/>
    </row>
    <row r="173" spans="1:14">
      <c r="A173" s="113" t="s">
        <v>2055</v>
      </c>
      <c r="B173" s="113" t="s">
        <v>383</v>
      </c>
      <c r="C173" s="113">
        <v>37.6</v>
      </c>
      <c r="D173" s="113">
        <v>37.6</v>
      </c>
      <c r="E173" s="113">
        <v>36.6</v>
      </c>
      <c r="F173" s="113">
        <v>36.9</v>
      </c>
      <c r="G173" s="113">
        <v>36.6</v>
      </c>
      <c r="H173" s="113">
        <v>37.15</v>
      </c>
      <c r="I173" s="113">
        <v>5303</v>
      </c>
      <c r="J173" s="113">
        <v>196378.55</v>
      </c>
      <c r="K173" s="115">
        <v>43537</v>
      </c>
      <c r="L173" s="113">
        <v>124</v>
      </c>
      <c r="M173" s="113" t="s">
        <v>2056</v>
      </c>
      <c r="N173" s="351"/>
    </row>
    <row r="174" spans="1:14">
      <c r="A174" s="113" t="s">
        <v>45</v>
      </c>
      <c r="B174" s="113" t="s">
        <v>383</v>
      </c>
      <c r="C174" s="113">
        <v>115.75</v>
      </c>
      <c r="D174" s="113">
        <v>117.65</v>
      </c>
      <c r="E174" s="113">
        <v>113.55</v>
      </c>
      <c r="F174" s="113">
        <v>115.55</v>
      </c>
      <c r="G174" s="113">
        <v>115.45</v>
      </c>
      <c r="H174" s="113">
        <v>115.35</v>
      </c>
      <c r="I174" s="113">
        <v>13704339</v>
      </c>
      <c r="J174" s="113">
        <v>1579902518.9000001</v>
      </c>
      <c r="K174" s="115">
        <v>43537</v>
      </c>
      <c r="L174" s="113">
        <v>41206</v>
      </c>
      <c r="M174" s="113" t="s">
        <v>535</v>
      </c>
      <c r="N174" s="351"/>
    </row>
    <row r="175" spans="1:14">
      <c r="A175" s="113" t="s">
        <v>536</v>
      </c>
      <c r="B175" s="113" t="s">
        <v>383</v>
      </c>
      <c r="C175" s="113">
        <v>2888.7</v>
      </c>
      <c r="D175" s="113">
        <v>2938.5</v>
      </c>
      <c r="E175" s="113">
        <v>2884.2</v>
      </c>
      <c r="F175" s="113">
        <v>2934.28</v>
      </c>
      <c r="G175" s="113">
        <v>2934.53</v>
      </c>
      <c r="H175" s="113">
        <v>2900.08</v>
      </c>
      <c r="I175" s="113">
        <v>3041</v>
      </c>
      <c r="J175" s="113">
        <v>8883646.0999999996</v>
      </c>
      <c r="K175" s="115">
        <v>43537</v>
      </c>
      <c r="L175" s="113">
        <v>607</v>
      </c>
      <c r="M175" s="113" t="s">
        <v>537</v>
      </c>
      <c r="N175" s="351"/>
    </row>
    <row r="176" spans="1:14">
      <c r="A176" s="113" t="s">
        <v>46</v>
      </c>
      <c r="B176" s="113" t="s">
        <v>383</v>
      </c>
      <c r="C176" s="113">
        <v>92.45</v>
      </c>
      <c r="D176" s="113">
        <v>93.4</v>
      </c>
      <c r="E176" s="113">
        <v>90.5</v>
      </c>
      <c r="F176" s="113">
        <v>92.05</v>
      </c>
      <c r="G176" s="113">
        <v>91.75</v>
      </c>
      <c r="H176" s="113">
        <v>92.45</v>
      </c>
      <c r="I176" s="113">
        <v>7883178</v>
      </c>
      <c r="J176" s="113">
        <v>724535720.70000005</v>
      </c>
      <c r="K176" s="115">
        <v>43537</v>
      </c>
      <c r="L176" s="113">
        <v>21616</v>
      </c>
      <c r="M176" s="113" t="s">
        <v>538</v>
      </c>
      <c r="N176" s="351"/>
    </row>
    <row r="177" spans="1:14">
      <c r="A177" s="113" t="s">
        <v>539</v>
      </c>
      <c r="B177" s="113" t="s">
        <v>383</v>
      </c>
      <c r="C177" s="113">
        <v>73.5</v>
      </c>
      <c r="D177" s="113">
        <v>73.5</v>
      </c>
      <c r="E177" s="113">
        <v>70.75</v>
      </c>
      <c r="F177" s="113">
        <v>71.05</v>
      </c>
      <c r="G177" s="113">
        <v>70.75</v>
      </c>
      <c r="H177" s="113">
        <v>72.25</v>
      </c>
      <c r="I177" s="113">
        <v>1951</v>
      </c>
      <c r="J177" s="113">
        <v>139400.70000000001</v>
      </c>
      <c r="K177" s="115">
        <v>43537</v>
      </c>
      <c r="L177" s="113">
        <v>44</v>
      </c>
      <c r="M177" s="113" t="s">
        <v>540</v>
      </c>
      <c r="N177" s="351"/>
    </row>
    <row r="178" spans="1:14">
      <c r="A178" s="113" t="s">
        <v>2624</v>
      </c>
      <c r="B178" s="113" t="s">
        <v>383</v>
      </c>
      <c r="C178" s="113">
        <v>6.9</v>
      </c>
      <c r="D178" s="113">
        <v>6.9</v>
      </c>
      <c r="E178" s="113">
        <v>6.7</v>
      </c>
      <c r="F178" s="113">
        <v>6.75</v>
      </c>
      <c r="G178" s="113">
        <v>6.7</v>
      </c>
      <c r="H178" s="113">
        <v>6.85</v>
      </c>
      <c r="I178" s="113">
        <v>25593</v>
      </c>
      <c r="J178" s="113">
        <v>173938.3</v>
      </c>
      <c r="K178" s="115">
        <v>43537</v>
      </c>
      <c r="L178" s="113">
        <v>78</v>
      </c>
      <c r="M178" s="113" t="s">
        <v>2625</v>
      </c>
      <c r="N178" s="351"/>
    </row>
    <row r="179" spans="1:14">
      <c r="A179" s="113" t="s">
        <v>541</v>
      </c>
      <c r="B179" s="113" t="s">
        <v>383</v>
      </c>
      <c r="C179" s="113">
        <v>1437</v>
      </c>
      <c r="D179" s="113">
        <v>1481.1</v>
      </c>
      <c r="E179" s="113">
        <v>1427.55</v>
      </c>
      <c r="F179" s="113">
        <v>1472.65</v>
      </c>
      <c r="G179" s="113">
        <v>1479.9</v>
      </c>
      <c r="H179" s="113">
        <v>1431.25</v>
      </c>
      <c r="I179" s="113">
        <v>12058</v>
      </c>
      <c r="J179" s="113">
        <v>17576163.550000001</v>
      </c>
      <c r="K179" s="115">
        <v>43537</v>
      </c>
      <c r="L179" s="113">
        <v>1427</v>
      </c>
      <c r="M179" s="113" t="s">
        <v>542</v>
      </c>
      <c r="N179" s="351"/>
    </row>
    <row r="180" spans="1:14">
      <c r="A180" s="113" t="s">
        <v>3155</v>
      </c>
      <c r="B180" s="113" t="s">
        <v>383</v>
      </c>
      <c r="C180" s="113">
        <v>192</v>
      </c>
      <c r="D180" s="113">
        <v>192.05</v>
      </c>
      <c r="E180" s="113">
        <v>185.3</v>
      </c>
      <c r="F180" s="113">
        <v>190.05</v>
      </c>
      <c r="G180" s="113">
        <v>190.05</v>
      </c>
      <c r="H180" s="113">
        <v>192</v>
      </c>
      <c r="I180" s="113">
        <v>1079</v>
      </c>
      <c r="J180" s="113">
        <v>204108.9</v>
      </c>
      <c r="K180" s="115">
        <v>43537</v>
      </c>
      <c r="L180" s="113">
        <v>33</v>
      </c>
      <c r="M180" s="113" t="s">
        <v>3156</v>
      </c>
      <c r="N180" s="351"/>
    </row>
    <row r="181" spans="1:14">
      <c r="A181" s="113" t="s">
        <v>47</v>
      </c>
      <c r="B181" s="113" t="s">
        <v>383</v>
      </c>
      <c r="C181" s="113">
        <v>1365.1</v>
      </c>
      <c r="D181" s="113">
        <v>1367.95</v>
      </c>
      <c r="E181" s="113">
        <v>1341.5</v>
      </c>
      <c r="F181" s="113">
        <v>1345</v>
      </c>
      <c r="G181" s="113">
        <v>1347.95</v>
      </c>
      <c r="H181" s="113">
        <v>1368.25</v>
      </c>
      <c r="I181" s="113">
        <v>527804</v>
      </c>
      <c r="J181" s="113">
        <v>712503751.60000002</v>
      </c>
      <c r="K181" s="115">
        <v>43537</v>
      </c>
      <c r="L181" s="113">
        <v>31895</v>
      </c>
      <c r="M181" s="113" t="s">
        <v>543</v>
      </c>
      <c r="N181" s="351"/>
    </row>
    <row r="182" spans="1:14">
      <c r="A182" s="113" t="s">
        <v>544</v>
      </c>
      <c r="B182" s="113" t="s">
        <v>383</v>
      </c>
      <c r="C182" s="113">
        <v>4340</v>
      </c>
      <c r="D182" s="113">
        <v>4379.8999999999996</v>
      </c>
      <c r="E182" s="113">
        <v>4300</v>
      </c>
      <c r="F182" s="113">
        <v>4344.1000000000004</v>
      </c>
      <c r="G182" s="113">
        <v>4300</v>
      </c>
      <c r="H182" s="113">
        <v>4348.05</v>
      </c>
      <c r="I182" s="113">
        <v>14737</v>
      </c>
      <c r="J182" s="113">
        <v>63667433.950000003</v>
      </c>
      <c r="K182" s="115">
        <v>43537</v>
      </c>
      <c r="L182" s="113">
        <v>1636</v>
      </c>
      <c r="M182" s="113" t="s">
        <v>545</v>
      </c>
      <c r="N182" s="351"/>
    </row>
    <row r="183" spans="1:14">
      <c r="A183" s="113" t="s">
        <v>546</v>
      </c>
      <c r="B183" s="113" t="s">
        <v>383</v>
      </c>
      <c r="C183" s="113">
        <v>1128.7</v>
      </c>
      <c r="D183" s="113">
        <v>1155</v>
      </c>
      <c r="E183" s="113">
        <v>1128.7</v>
      </c>
      <c r="F183" s="113">
        <v>1138.6500000000001</v>
      </c>
      <c r="G183" s="113">
        <v>1140</v>
      </c>
      <c r="H183" s="113">
        <v>1125.25</v>
      </c>
      <c r="I183" s="113">
        <v>5024</v>
      </c>
      <c r="J183" s="113">
        <v>5732672</v>
      </c>
      <c r="K183" s="115">
        <v>43537</v>
      </c>
      <c r="L183" s="113">
        <v>453</v>
      </c>
      <c r="M183" s="113" t="s">
        <v>547</v>
      </c>
      <c r="N183" s="351"/>
    </row>
    <row r="184" spans="1:14">
      <c r="A184" s="113" t="s">
        <v>548</v>
      </c>
      <c r="B184" s="113" t="s">
        <v>383</v>
      </c>
      <c r="C184" s="113">
        <v>1368</v>
      </c>
      <c r="D184" s="113">
        <v>1368.85</v>
      </c>
      <c r="E184" s="113">
        <v>1326.95</v>
      </c>
      <c r="F184" s="113">
        <v>1333.2</v>
      </c>
      <c r="G184" s="113">
        <v>1335.95</v>
      </c>
      <c r="H184" s="113">
        <v>1362.05</v>
      </c>
      <c r="I184" s="113">
        <v>153204</v>
      </c>
      <c r="J184" s="113">
        <v>205837324.44999999</v>
      </c>
      <c r="K184" s="115">
        <v>43537</v>
      </c>
      <c r="L184" s="113">
        <v>6851</v>
      </c>
      <c r="M184" s="113" t="s">
        <v>549</v>
      </c>
      <c r="N184" s="351"/>
    </row>
    <row r="185" spans="1:14">
      <c r="A185" s="113" t="s">
        <v>3120</v>
      </c>
      <c r="B185" s="113" t="s">
        <v>383</v>
      </c>
      <c r="C185" s="113">
        <v>3.45</v>
      </c>
      <c r="D185" s="113">
        <v>3.55</v>
      </c>
      <c r="E185" s="113">
        <v>3.2</v>
      </c>
      <c r="F185" s="113">
        <v>3.3</v>
      </c>
      <c r="G185" s="113">
        <v>3.25</v>
      </c>
      <c r="H185" s="113">
        <v>3.4</v>
      </c>
      <c r="I185" s="113">
        <v>1985327</v>
      </c>
      <c r="J185" s="113">
        <v>6608632.9000000004</v>
      </c>
      <c r="K185" s="115">
        <v>43537</v>
      </c>
      <c r="L185" s="113">
        <v>1847</v>
      </c>
      <c r="M185" s="113" t="s">
        <v>2589</v>
      </c>
      <c r="N185" s="351"/>
    </row>
    <row r="186" spans="1:14">
      <c r="A186" s="113" t="s">
        <v>2529</v>
      </c>
      <c r="B186" s="113" t="s">
        <v>383</v>
      </c>
      <c r="C186" s="113">
        <v>287.05</v>
      </c>
      <c r="D186" s="113">
        <v>289.89999999999998</v>
      </c>
      <c r="E186" s="113">
        <v>283</v>
      </c>
      <c r="F186" s="113">
        <v>286.85000000000002</v>
      </c>
      <c r="G186" s="113">
        <v>286.3</v>
      </c>
      <c r="H186" s="113">
        <v>286.10000000000002</v>
      </c>
      <c r="I186" s="113">
        <v>44826</v>
      </c>
      <c r="J186" s="113">
        <v>12847985</v>
      </c>
      <c r="K186" s="115">
        <v>43537</v>
      </c>
      <c r="L186" s="113">
        <v>2238</v>
      </c>
      <c r="M186" s="113" t="s">
        <v>2530</v>
      </c>
      <c r="N186" s="351"/>
    </row>
    <row r="187" spans="1:14">
      <c r="A187" s="113" t="s">
        <v>2057</v>
      </c>
      <c r="B187" s="113" t="s">
        <v>383</v>
      </c>
      <c r="C187" s="113">
        <v>16.350000000000001</v>
      </c>
      <c r="D187" s="113">
        <v>16.350000000000001</v>
      </c>
      <c r="E187" s="113">
        <v>15.5</v>
      </c>
      <c r="F187" s="113">
        <v>15.5</v>
      </c>
      <c r="G187" s="113">
        <v>15.5</v>
      </c>
      <c r="H187" s="113">
        <v>15.85</v>
      </c>
      <c r="I187" s="113">
        <v>15763</v>
      </c>
      <c r="J187" s="113">
        <v>246532.5</v>
      </c>
      <c r="K187" s="115">
        <v>43537</v>
      </c>
      <c r="L187" s="113">
        <v>56</v>
      </c>
      <c r="M187" s="113" t="s">
        <v>2058</v>
      </c>
      <c r="N187" s="351"/>
    </row>
    <row r="188" spans="1:14">
      <c r="A188" s="113" t="s">
        <v>3190</v>
      </c>
      <c r="B188" s="113" t="s">
        <v>383</v>
      </c>
      <c r="C188" s="113">
        <v>16.8</v>
      </c>
      <c r="D188" s="113">
        <v>17.350000000000001</v>
      </c>
      <c r="E188" s="113">
        <v>16.149999999999999</v>
      </c>
      <c r="F188" s="113">
        <v>16.850000000000001</v>
      </c>
      <c r="G188" s="113">
        <v>17.149999999999999</v>
      </c>
      <c r="H188" s="113">
        <v>17.600000000000001</v>
      </c>
      <c r="I188" s="113">
        <v>3699</v>
      </c>
      <c r="J188" s="113">
        <v>61863.35</v>
      </c>
      <c r="K188" s="115">
        <v>43537</v>
      </c>
      <c r="L188" s="113">
        <v>21</v>
      </c>
      <c r="M188" s="113" t="s">
        <v>3191</v>
      </c>
      <c r="N188" s="351"/>
    </row>
    <row r="189" spans="1:14">
      <c r="A189" s="113" t="s">
        <v>189</v>
      </c>
      <c r="B189" s="113" t="s">
        <v>383</v>
      </c>
      <c r="C189" s="113">
        <v>91.3</v>
      </c>
      <c r="D189" s="113">
        <v>94.35</v>
      </c>
      <c r="E189" s="113">
        <v>87.95</v>
      </c>
      <c r="F189" s="113">
        <v>93.6</v>
      </c>
      <c r="G189" s="113">
        <v>93.7</v>
      </c>
      <c r="H189" s="113">
        <v>91.2</v>
      </c>
      <c r="I189" s="113">
        <v>21003616</v>
      </c>
      <c r="J189" s="113">
        <v>1926574636.05</v>
      </c>
      <c r="K189" s="115">
        <v>43537</v>
      </c>
      <c r="L189" s="113">
        <v>65453</v>
      </c>
      <c r="M189" s="113" t="s">
        <v>2012</v>
      </c>
      <c r="N189" s="351"/>
    </row>
    <row r="190" spans="1:14">
      <c r="A190" s="113" t="s">
        <v>238</v>
      </c>
      <c r="B190" s="113" t="s">
        <v>383</v>
      </c>
      <c r="C190" s="113">
        <v>904.95</v>
      </c>
      <c r="D190" s="113">
        <v>980.65</v>
      </c>
      <c r="E190" s="113">
        <v>893.15</v>
      </c>
      <c r="F190" s="113">
        <v>971.65</v>
      </c>
      <c r="G190" s="113">
        <v>973</v>
      </c>
      <c r="H190" s="113">
        <v>904.95</v>
      </c>
      <c r="I190" s="113">
        <v>7446545</v>
      </c>
      <c r="J190" s="113">
        <v>7064066916.25</v>
      </c>
      <c r="K190" s="115">
        <v>43537</v>
      </c>
      <c r="L190" s="113">
        <v>149579</v>
      </c>
      <c r="M190" s="113" t="s">
        <v>550</v>
      </c>
      <c r="N190" s="351"/>
    </row>
    <row r="191" spans="1:14">
      <c r="A191" s="113" t="s">
        <v>551</v>
      </c>
      <c r="B191" s="113" t="s">
        <v>383</v>
      </c>
      <c r="C191" s="113">
        <v>76.55</v>
      </c>
      <c r="D191" s="113">
        <v>78</v>
      </c>
      <c r="E191" s="113">
        <v>75</v>
      </c>
      <c r="F191" s="113">
        <v>76.349999999999994</v>
      </c>
      <c r="G191" s="113">
        <v>76.5</v>
      </c>
      <c r="H191" s="113">
        <v>77.5</v>
      </c>
      <c r="I191" s="113">
        <v>541925</v>
      </c>
      <c r="J191" s="113">
        <v>41469468.600000001</v>
      </c>
      <c r="K191" s="115">
        <v>43537</v>
      </c>
      <c r="L191" s="113">
        <v>3790</v>
      </c>
      <c r="M191" s="113" t="s">
        <v>552</v>
      </c>
      <c r="N191" s="351"/>
    </row>
    <row r="192" spans="1:14">
      <c r="A192" s="113" t="s">
        <v>553</v>
      </c>
      <c r="B192" s="113" t="s">
        <v>383</v>
      </c>
      <c r="C192" s="113">
        <v>309.75</v>
      </c>
      <c r="D192" s="113">
        <v>310.39999999999998</v>
      </c>
      <c r="E192" s="113">
        <v>305.45</v>
      </c>
      <c r="F192" s="113">
        <v>307.8</v>
      </c>
      <c r="G192" s="113">
        <v>308.75</v>
      </c>
      <c r="H192" s="113">
        <v>309.95</v>
      </c>
      <c r="I192" s="113">
        <v>320753</v>
      </c>
      <c r="J192" s="113">
        <v>98586567.950000003</v>
      </c>
      <c r="K192" s="115">
        <v>43537</v>
      </c>
      <c r="L192" s="113">
        <v>10980</v>
      </c>
      <c r="M192" s="113" t="s">
        <v>2870</v>
      </c>
      <c r="N192" s="351"/>
    </row>
    <row r="193" spans="1:14">
      <c r="A193" s="113" t="s">
        <v>554</v>
      </c>
      <c r="B193" s="113" t="s">
        <v>383</v>
      </c>
      <c r="C193" s="113">
        <v>267.10000000000002</v>
      </c>
      <c r="D193" s="113">
        <v>273.8</v>
      </c>
      <c r="E193" s="113">
        <v>261</v>
      </c>
      <c r="F193" s="113">
        <v>267.05</v>
      </c>
      <c r="G193" s="113">
        <v>267</v>
      </c>
      <c r="H193" s="113">
        <v>267.55</v>
      </c>
      <c r="I193" s="113">
        <v>154698</v>
      </c>
      <c r="J193" s="113">
        <v>41552613</v>
      </c>
      <c r="K193" s="115">
        <v>43537</v>
      </c>
      <c r="L193" s="113">
        <v>4961</v>
      </c>
      <c r="M193" s="113" t="s">
        <v>555</v>
      </c>
      <c r="N193" s="351"/>
    </row>
    <row r="194" spans="1:14">
      <c r="A194" s="113" t="s">
        <v>556</v>
      </c>
      <c r="B194" s="113" t="s">
        <v>383</v>
      </c>
      <c r="C194" s="113">
        <v>202.5</v>
      </c>
      <c r="D194" s="113">
        <v>206.8</v>
      </c>
      <c r="E194" s="113">
        <v>197.3</v>
      </c>
      <c r="F194" s="113">
        <v>200.9</v>
      </c>
      <c r="G194" s="113">
        <v>201.05</v>
      </c>
      <c r="H194" s="113">
        <v>204.5</v>
      </c>
      <c r="I194" s="113">
        <v>640406</v>
      </c>
      <c r="J194" s="113">
        <v>129534637.65000001</v>
      </c>
      <c r="K194" s="115">
        <v>43537</v>
      </c>
      <c r="L194" s="113">
        <v>11460</v>
      </c>
      <c r="M194" s="113" t="s">
        <v>557</v>
      </c>
      <c r="N194" s="351"/>
    </row>
    <row r="195" spans="1:14">
      <c r="A195" s="113" t="s">
        <v>3192</v>
      </c>
      <c r="B195" s="113" t="s">
        <v>3175</v>
      </c>
      <c r="C195" s="113">
        <v>2.5</v>
      </c>
      <c r="D195" s="113">
        <v>2.5</v>
      </c>
      <c r="E195" s="113">
        <v>2.4</v>
      </c>
      <c r="F195" s="113">
        <v>2.4</v>
      </c>
      <c r="G195" s="113">
        <v>2.4</v>
      </c>
      <c r="H195" s="113">
        <v>2.5</v>
      </c>
      <c r="I195" s="113">
        <v>10256</v>
      </c>
      <c r="J195" s="113">
        <v>25574.3</v>
      </c>
      <c r="K195" s="115">
        <v>43537</v>
      </c>
      <c r="L195" s="113">
        <v>15</v>
      </c>
      <c r="M195" s="113" t="s">
        <v>3193</v>
      </c>
      <c r="N195" s="351"/>
    </row>
    <row r="196" spans="1:14">
      <c r="A196" s="113" t="s">
        <v>558</v>
      </c>
      <c r="B196" s="113" t="s">
        <v>383</v>
      </c>
      <c r="C196" s="113">
        <v>71.7</v>
      </c>
      <c r="D196" s="113">
        <v>73.25</v>
      </c>
      <c r="E196" s="113">
        <v>66.150000000000006</v>
      </c>
      <c r="F196" s="113">
        <v>66.650000000000006</v>
      </c>
      <c r="G196" s="113">
        <v>66.3</v>
      </c>
      <c r="H196" s="113">
        <v>69.55</v>
      </c>
      <c r="I196" s="113">
        <v>811890</v>
      </c>
      <c r="J196" s="113">
        <v>56172081.200000003</v>
      </c>
      <c r="K196" s="115">
        <v>43537</v>
      </c>
      <c r="L196" s="113">
        <v>7963</v>
      </c>
      <c r="M196" s="113" t="s">
        <v>559</v>
      </c>
      <c r="N196" s="351"/>
    </row>
    <row r="197" spans="1:14">
      <c r="A197" s="113" t="s">
        <v>560</v>
      </c>
      <c r="B197" s="113" t="s">
        <v>383</v>
      </c>
      <c r="C197" s="113">
        <v>274.75</v>
      </c>
      <c r="D197" s="113">
        <v>274.75</v>
      </c>
      <c r="E197" s="113">
        <v>267.89999999999998</v>
      </c>
      <c r="F197" s="113">
        <v>269.60000000000002</v>
      </c>
      <c r="G197" s="113">
        <v>268.60000000000002</v>
      </c>
      <c r="H197" s="113">
        <v>271.89999999999998</v>
      </c>
      <c r="I197" s="113">
        <v>3316</v>
      </c>
      <c r="J197" s="113">
        <v>904089.15</v>
      </c>
      <c r="K197" s="115">
        <v>43537</v>
      </c>
      <c r="L197" s="113">
        <v>239</v>
      </c>
      <c r="M197" s="113" t="s">
        <v>1913</v>
      </c>
      <c r="N197" s="351"/>
    </row>
    <row r="198" spans="1:14">
      <c r="A198" s="113" t="s">
        <v>2080</v>
      </c>
      <c r="B198" s="113" t="s">
        <v>383</v>
      </c>
      <c r="C198" s="113">
        <v>33.450000000000003</v>
      </c>
      <c r="D198" s="113">
        <v>33.5</v>
      </c>
      <c r="E198" s="113">
        <v>31.45</v>
      </c>
      <c r="F198" s="113">
        <v>32</v>
      </c>
      <c r="G198" s="113">
        <v>32</v>
      </c>
      <c r="H198" s="113">
        <v>33</v>
      </c>
      <c r="I198" s="113">
        <v>12626</v>
      </c>
      <c r="J198" s="113">
        <v>406264.15</v>
      </c>
      <c r="K198" s="115">
        <v>43537</v>
      </c>
      <c r="L198" s="113">
        <v>159</v>
      </c>
      <c r="M198" s="113" t="s">
        <v>2081</v>
      </c>
      <c r="N198" s="351"/>
    </row>
    <row r="199" spans="1:14">
      <c r="A199" s="113" t="s">
        <v>2626</v>
      </c>
      <c r="B199" s="113" t="s">
        <v>383</v>
      </c>
      <c r="C199" s="113">
        <v>29.8</v>
      </c>
      <c r="D199" s="113">
        <v>30</v>
      </c>
      <c r="E199" s="113">
        <v>28.55</v>
      </c>
      <c r="F199" s="113">
        <v>29.6</v>
      </c>
      <c r="G199" s="113">
        <v>29.5</v>
      </c>
      <c r="H199" s="113">
        <v>30</v>
      </c>
      <c r="I199" s="113">
        <v>11131</v>
      </c>
      <c r="J199" s="113">
        <v>325627.59999999998</v>
      </c>
      <c r="K199" s="115">
        <v>43537</v>
      </c>
      <c r="L199" s="113">
        <v>50</v>
      </c>
      <c r="M199" s="113" t="s">
        <v>2627</v>
      </c>
      <c r="N199" s="351"/>
    </row>
    <row r="200" spans="1:14">
      <c r="A200" s="113" t="s">
        <v>2372</v>
      </c>
      <c r="B200" s="113" t="s">
        <v>383</v>
      </c>
      <c r="C200" s="113">
        <v>2.1</v>
      </c>
      <c r="D200" s="113">
        <v>2.15</v>
      </c>
      <c r="E200" s="113">
        <v>2</v>
      </c>
      <c r="F200" s="113">
        <v>2</v>
      </c>
      <c r="G200" s="113">
        <v>2.1</v>
      </c>
      <c r="H200" s="113">
        <v>2.1</v>
      </c>
      <c r="I200" s="113">
        <v>246297</v>
      </c>
      <c r="J200" s="113">
        <v>511837.45</v>
      </c>
      <c r="K200" s="115">
        <v>43537</v>
      </c>
      <c r="L200" s="113">
        <v>152</v>
      </c>
      <c r="M200" s="113" t="s">
        <v>2373</v>
      </c>
      <c r="N200" s="351"/>
    </row>
    <row r="201" spans="1:14">
      <c r="A201" s="113" t="s">
        <v>1828</v>
      </c>
      <c r="B201" s="113" t="s">
        <v>383</v>
      </c>
      <c r="C201" s="113">
        <v>993.9</v>
      </c>
      <c r="D201" s="113">
        <v>1027</v>
      </c>
      <c r="E201" s="113">
        <v>985.15</v>
      </c>
      <c r="F201" s="113">
        <v>1019.95</v>
      </c>
      <c r="G201" s="113">
        <v>1021</v>
      </c>
      <c r="H201" s="113">
        <v>988.65</v>
      </c>
      <c r="I201" s="113">
        <v>934983</v>
      </c>
      <c r="J201" s="113">
        <v>942824658.54999995</v>
      </c>
      <c r="K201" s="115">
        <v>43537</v>
      </c>
      <c r="L201" s="113">
        <v>25961</v>
      </c>
      <c r="M201" s="113" t="s">
        <v>2871</v>
      </c>
      <c r="N201" s="351"/>
    </row>
    <row r="202" spans="1:14">
      <c r="A202" s="113" t="s">
        <v>48</v>
      </c>
      <c r="B202" s="113" t="s">
        <v>383</v>
      </c>
      <c r="C202" s="113">
        <v>530</v>
      </c>
      <c r="D202" s="113">
        <v>544.75</v>
      </c>
      <c r="E202" s="113">
        <v>524.04999999999995</v>
      </c>
      <c r="F202" s="113">
        <v>537.5</v>
      </c>
      <c r="G202" s="113">
        <v>536</v>
      </c>
      <c r="H202" s="113">
        <v>530.1</v>
      </c>
      <c r="I202" s="113">
        <v>2937794</v>
      </c>
      <c r="J202" s="113">
        <v>1581384742.2</v>
      </c>
      <c r="K202" s="115">
        <v>43537</v>
      </c>
      <c r="L202" s="113">
        <v>54726</v>
      </c>
      <c r="M202" s="113" t="s">
        <v>561</v>
      </c>
      <c r="N202" s="351"/>
    </row>
    <row r="203" spans="1:14">
      <c r="A203" s="113" t="s">
        <v>562</v>
      </c>
      <c r="B203" s="113" t="s">
        <v>383</v>
      </c>
      <c r="C203" s="113">
        <v>168.8</v>
      </c>
      <c r="D203" s="113">
        <v>173</v>
      </c>
      <c r="E203" s="113">
        <v>168.05</v>
      </c>
      <c r="F203" s="113">
        <v>169.4</v>
      </c>
      <c r="G203" s="113">
        <v>168.05</v>
      </c>
      <c r="H203" s="113">
        <v>168.85</v>
      </c>
      <c r="I203" s="113">
        <v>11613</v>
      </c>
      <c r="J203" s="113">
        <v>1977408.15</v>
      </c>
      <c r="K203" s="115">
        <v>43537</v>
      </c>
      <c r="L203" s="113">
        <v>421</v>
      </c>
      <c r="M203" s="113" t="s">
        <v>563</v>
      </c>
      <c r="N203" s="351"/>
    </row>
    <row r="204" spans="1:14">
      <c r="A204" s="113" t="s">
        <v>564</v>
      </c>
      <c r="B204" s="113" t="s">
        <v>383</v>
      </c>
      <c r="C204" s="113">
        <v>4584.1499999999996</v>
      </c>
      <c r="D204" s="113">
        <v>4584.1499999999996</v>
      </c>
      <c r="E204" s="113">
        <v>4461.45</v>
      </c>
      <c r="F204" s="113">
        <v>4494.5</v>
      </c>
      <c r="G204" s="113">
        <v>4520</v>
      </c>
      <c r="H204" s="113">
        <v>4586</v>
      </c>
      <c r="I204" s="113">
        <v>1125</v>
      </c>
      <c r="J204" s="113">
        <v>5081185</v>
      </c>
      <c r="K204" s="115">
        <v>43537</v>
      </c>
      <c r="L204" s="113">
        <v>409</v>
      </c>
      <c r="M204" s="113" t="s">
        <v>565</v>
      </c>
      <c r="N204" s="351"/>
    </row>
    <row r="205" spans="1:14">
      <c r="A205" s="113" t="s">
        <v>2001</v>
      </c>
      <c r="B205" s="113" t="s">
        <v>383</v>
      </c>
      <c r="C205" s="113">
        <v>60.95</v>
      </c>
      <c r="D205" s="113">
        <v>61.45</v>
      </c>
      <c r="E205" s="113">
        <v>59.5</v>
      </c>
      <c r="F205" s="113">
        <v>60.2</v>
      </c>
      <c r="G205" s="113">
        <v>60</v>
      </c>
      <c r="H205" s="113">
        <v>60.3</v>
      </c>
      <c r="I205" s="113">
        <v>6967</v>
      </c>
      <c r="J205" s="113">
        <v>419913.2</v>
      </c>
      <c r="K205" s="115">
        <v>43537</v>
      </c>
      <c r="L205" s="113">
        <v>96</v>
      </c>
      <c r="M205" s="113" t="s">
        <v>2002</v>
      </c>
      <c r="N205" s="351"/>
    </row>
    <row r="206" spans="1:14">
      <c r="A206" s="113" t="s">
        <v>49</v>
      </c>
      <c r="B206" s="113" t="s">
        <v>383</v>
      </c>
      <c r="C206" s="113">
        <v>348.5</v>
      </c>
      <c r="D206" s="113">
        <v>356.55</v>
      </c>
      <c r="E206" s="113">
        <v>336.5</v>
      </c>
      <c r="F206" s="113">
        <v>337.75</v>
      </c>
      <c r="G206" s="113">
        <v>336.75</v>
      </c>
      <c r="H206" s="113">
        <v>351.8</v>
      </c>
      <c r="I206" s="113">
        <v>12612026</v>
      </c>
      <c r="J206" s="113">
        <v>4336658540.3999996</v>
      </c>
      <c r="K206" s="115">
        <v>43537</v>
      </c>
      <c r="L206" s="113">
        <v>107665</v>
      </c>
      <c r="M206" s="113" t="s">
        <v>566</v>
      </c>
      <c r="N206" s="351"/>
    </row>
    <row r="207" spans="1:14">
      <c r="A207" s="113" t="s">
        <v>50</v>
      </c>
      <c r="B207" s="113" t="s">
        <v>383</v>
      </c>
      <c r="C207" s="113">
        <v>70.05</v>
      </c>
      <c r="D207" s="113">
        <v>70.2</v>
      </c>
      <c r="E207" s="113">
        <v>67.75</v>
      </c>
      <c r="F207" s="113">
        <v>68</v>
      </c>
      <c r="G207" s="113">
        <v>68.099999999999994</v>
      </c>
      <c r="H207" s="113">
        <v>69.8</v>
      </c>
      <c r="I207" s="113">
        <v>5268092</v>
      </c>
      <c r="J207" s="113">
        <v>361237724.25</v>
      </c>
      <c r="K207" s="115">
        <v>43537</v>
      </c>
      <c r="L207" s="113">
        <v>16651</v>
      </c>
      <c r="M207" s="113" t="s">
        <v>567</v>
      </c>
      <c r="N207" s="351"/>
    </row>
    <row r="208" spans="1:14">
      <c r="A208" s="113" t="s">
        <v>2872</v>
      </c>
      <c r="B208" s="113" t="s">
        <v>383</v>
      </c>
      <c r="C208" s="113">
        <v>35.65</v>
      </c>
      <c r="D208" s="113">
        <v>37.049999999999997</v>
      </c>
      <c r="E208" s="113">
        <v>35.65</v>
      </c>
      <c r="F208" s="113">
        <v>35.9</v>
      </c>
      <c r="G208" s="113">
        <v>36.85</v>
      </c>
      <c r="H208" s="113">
        <v>37.35</v>
      </c>
      <c r="I208" s="113">
        <v>1108</v>
      </c>
      <c r="J208" s="113">
        <v>39957.85</v>
      </c>
      <c r="K208" s="115">
        <v>43537</v>
      </c>
      <c r="L208" s="113">
        <v>33</v>
      </c>
      <c r="M208" s="113" t="s">
        <v>2873</v>
      </c>
      <c r="N208" s="351"/>
    </row>
    <row r="209" spans="1:14">
      <c r="A209" s="113" t="s">
        <v>3364</v>
      </c>
      <c r="B209" s="113" t="s">
        <v>383</v>
      </c>
      <c r="C209" s="113">
        <v>258</v>
      </c>
      <c r="D209" s="113">
        <v>284.89999999999998</v>
      </c>
      <c r="E209" s="113">
        <v>258</v>
      </c>
      <c r="F209" s="113">
        <v>281.45</v>
      </c>
      <c r="G209" s="113">
        <v>284.89999999999998</v>
      </c>
      <c r="H209" s="113">
        <v>237.45</v>
      </c>
      <c r="I209" s="113">
        <v>110974</v>
      </c>
      <c r="J209" s="113">
        <v>30720525.550000001</v>
      </c>
      <c r="K209" s="115">
        <v>43537</v>
      </c>
      <c r="L209" s="113">
        <v>3013</v>
      </c>
      <c r="M209" s="113" t="s">
        <v>3365</v>
      </c>
      <c r="N209" s="351"/>
    </row>
    <row r="210" spans="1:14">
      <c r="A210" s="113" t="s">
        <v>2628</v>
      </c>
      <c r="B210" s="113" t="s">
        <v>3175</v>
      </c>
      <c r="C210" s="113">
        <v>2.1</v>
      </c>
      <c r="D210" s="113">
        <v>2.1</v>
      </c>
      <c r="E210" s="113">
        <v>2.1</v>
      </c>
      <c r="F210" s="113">
        <v>2.1</v>
      </c>
      <c r="G210" s="113">
        <v>2.1</v>
      </c>
      <c r="H210" s="113">
        <v>2</v>
      </c>
      <c r="I210" s="113">
        <v>81803</v>
      </c>
      <c r="J210" s="113">
        <v>171786.3</v>
      </c>
      <c r="K210" s="115">
        <v>43537</v>
      </c>
      <c r="L210" s="113">
        <v>65</v>
      </c>
      <c r="M210" s="113" t="s">
        <v>2629</v>
      </c>
      <c r="N210" s="351"/>
    </row>
    <row r="211" spans="1:14">
      <c r="A211" s="113" t="s">
        <v>2374</v>
      </c>
      <c r="B211" s="113" t="s">
        <v>383</v>
      </c>
      <c r="C211" s="113">
        <v>45.95</v>
      </c>
      <c r="D211" s="113">
        <v>45.95</v>
      </c>
      <c r="E211" s="113">
        <v>43</v>
      </c>
      <c r="F211" s="113">
        <v>44.05</v>
      </c>
      <c r="G211" s="113">
        <v>43.8</v>
      </c>
      <c r="H211" s="113">
        <v>44.25</v>
      </c>
      <c r="I211" s="113">
        <v>22150</v>
      </c>
      <c r="J211" s="113">
        <v>979983.05</v>
      </c>
      <c r="K211" s="115">
        <v>43537</v>
      </c>
      <c r="L211" s="113">
        <v>140</v>
      </c>
      <c r="M211" s="113" t="s">
        <v>2375</v>
      </c>
      <c r="N211" s="351"/>
    </row>
    <row r="212" spans="1:14">
      <c r="A212" s="113" t="s">
        <v>569</v>
      </c>
      <c r="B212" s="113" t="s">
        <v>383</v>
      </c>
      <c r="C212" s="113">
        <v>17</v>
      </c>
      <c r="D212" s="113">
        <v>17.350000000000001</v>
      </c>
      <c r="E212" s="113">
        <v>16.850000000000001</v>
      </c>
      <c r="F212" s="113">
        <v>17</v>
      </c>
      <c r="G212" s="113">
        <v>16.899999999999999</v>
      </c>
      <c r="H212" s="113">
        <v>17.350000000000001</v>
      </c>
      <c r="I212" s="113">
        <v>18659</v>
      </c>
      <c r="J212" s="113">
        <v>318951</v>
      </c>
      <c r="K212" s="115">
        <v>43537</v>
      </c>
      <c r="L212" s="113">
        <v>130</v>
      </c>
      <c r="M212" s="113" t="s">
        <v>570</v>
      </c>
      <c r="N212" s="351"/>
    </row>
    <row r="213" spans="1:14">
      <c r="A213" s="113" t="s">
        <v>51</v>
      </c>
      <c r="B213" s="113" t="s">
        <v>383</v>
      </c>
      <c r="C213" s="113">
        <v>636.95000000000005</v>
      </c>
      <c r="D213" s="113">
        <v>636.95000000000005</v>
      </c>
      <c r="E213" s="113">
        <v>616</v>
      </c>
      <c r="F213" s="113">
        <v>618.54999999999995</v>
      </c>
      <c r="G213" s="113">
        <v>617.70000000000005</v>
      </c>
      <c r="H213" s="113">
        <v>636.35</v>
      </c>
      <c r="I213" s="113">
        <v>1130509</v>
      </c>
      <c r="J213" s="113">
        <v>707190222.5</v>
      </c>
      <c r="K213" s="115">
        <v>43537</v>
      </c>
      <c r="L213" s="113">
        <v>28200</v>
      </c>
      <c r="M213" s="113" t="s">
        <v>571</v>
      </c>
      <c r="N213" s="351"/>
    </row>
    <row r="214" spans="1:14">
      <c r="A214" s="113" t="s">
        <v>3415</v>
      </c>
      <c r="B214" s="113" t="s">
        <v>3175</v>
      </c>
      <c r="C214" s="113">
        <v>7.4</v>
      </c>
      <c r="D214" s="113">
        <v>7.6</v>
      </c>
      <c r="E214" s="113">
        <v>7.4</v>
      </c>
      <c r="F214" s="113">
        <v>7.55</v>
      </c>
      <c r="G214" s="113">
        <v>7.55</v>
      </c>
      <c r="H214" s="113">
        <v>7.35</v>
      </c>
      <c r="I214" s="113">
        <v>3967</v>
      </c>
      <c r="J214" s="113">
        <v>29850.15</v>
      </c>
      <c r="K214" s="115">
        <v>43537</v>
      </c>
      <c r="L214" s="113">
        <v>23</v>
      </c>
      <c r="M214" s="113" t="s">
        <v>3416</v>
      </c>
      <c r="N214" s="351"/>
    </row>
    <row r="215" spans="1:14">
      <c r="A215" s="113" t="s">
        <v>2630</v>
      </c>
      <c r="B215" s="113" t="s">
        <v>383</v>
      </c>
      <c r="C215" s="113">
        <v>176.5</v>
      </c>
      <c r="D215" s="113">
        <v>176.5</v>
      </c>
      <c r="E215" s="113">
        <v>168</v>
      </c>
      <c r="F215" s="113">
        <v>168.5</v>
      </c>
      <c r="G215" s="113">
        <v>168.95</v>
      </c>
      <c r="H215" s="113">
        <v>173.95</v>
      </c>
      <c r="I215" s="113">
        <v>48510</v>
      </c>
      <c r="J215" s="113">
        <v>8230486.5999999996</v>
      </c>
      <c r="K215" s="115">
        <v>43537</v>
      </c>
      <c r="L215" s="113">
        <v>1159</v>
      </c>
      <c r="M215" s="113" t="s">
        <v>2631</v>
      </c>
      <c r="N215" s="351"/>
    </row>
    <row r="216" spans="1:14">
      <c r="A216" s="113" t="s">
        <v>572</v>
      </c>
      <c r="B216" s="113" t="s">
        <v>383</v>
      </c>
      <c r="C216" s="113">
        <v>545.6</v>
      </c>
      <c r="D216" s="113">
        <v>549.85</v>
      </c>
      <c r="E216" s="113">
        <v>539</v>
      </c>
      <c r="F216" s="113">
        <v>540.65</v>
      </c>
      <c r="G216" s="113">
        <v>541</v>
      </c>
      <c r="H216" s="113">
        <v>542.1</v>
      </c>
      <c r="I216" s="113">
        <v>181932</v>
      </c>
      <c r="J216" s="113">
        <v>98727652.650000006</v>
      </c>
      <c r="K216" s="115">
        <v>43537</v>
      </c>
      <c r="L216" s="113">
        <v>3096</v>
      </c>
      <c r="M216" s="113" t="s">
        <v>573</v>
      </c>
      <c r="N216" s="351"/>
    </row>
    <row r="217" spans="1:14">
      <c r="A217" s="113" t="s">
        <v>2632</v>
      </c>
      <c r="B217" s="113" t="s">
        <v>3175</v>
      </c>
      <c r="C217" s="113">
        <v>48.6</v>
      </c>
      <c r="D217" s="113">
        <v>48.6</v>
      </c>
      <c r="E217" s="113">
        <v>46</v>
      </c>
      <c r="F217" s="113">
        <v>46.8</v>
      </c>
      <c r="G217" s="113">
        <v>47.5</v>
      </c>
      <c r="H217" s="113">
        <v>47.55</v>
      </c>
      <c r="I217" s="113">
        <v>25839</v>
      </c>
      <c r="J217" s="113">
        <v>1216293.8</v>
      </c>
      <c r="K217" s="115">
        <v>43537</v>
      </c>
      <c r="L217" s="113">
        <v>214</v>
      </c>
      <c r="M217" s="113" t="s">
        <v>2633</v>
      </c>
      <c r="N217" s="351"/>
    </row>
    <row r="218" spans="1:14">
      <c r="A218" s="113" t="s">
        <v>2307</v>
      </c>
      <c r="B218" s="113" t="s">
        <v>383</v>
      </c>
      <c r="C218" s="113">
        <v>4.6500000000000004</v>
      </c>
      <c r="D218" s="113">
        <v>4.6500000000000004</v>
      </c>
      <c r="E218" s="113">
        <v>4.6500000000000004</v>
      </c>
      <c r="F218" s="113">
        <v>4.6500000000000004</v>
      </c>
      <c r="G218" s="113">
        <v>4.6500000000000004</v>
      </c>
      <c r="H218" s="113">
        <v>4.45</v>
      </c>
      <c r="I218" s="113">
        <v>12923</v>
      </c>
      <c r="J218" s="113">
        <v>60091.95</v>
      </c>
      <c r="K218" s="115">
        <v>43537</v>
      </c>
      <c r="L218" s="113">
        <v>26</v>
      </c>
      <c r="M218" s="113" t="s">
        <v>2159</v>
      </c>
      <c r="N218" s="351"/>
    </row>
    <row r="219" spans="1:14">
      <c r="A219" s="113" t="s">
        <v>2752</v>
      </c>
      <c r="B219" s="113" t="s">
        <v>383</v>
      </c>
      <c r="C219" s="113">
        <v>5.25</v>
      </c>
      <c r="D219" s="113">
        <v>5.25</v>
      </c>
      <c r="E219" s="113">
        <v>5</v>
      </c>
      <c r="F219" s="113">
        <v>5.15</v>
      </c>
      <c r="G219" s="113">
        <v>5.15</v>
      </c>
      <c r="H219" s="113">
        <v>5</v>
      </c>
      <c r="I219" s="113">
        <v>1633</v>
      </c>
      <c r="J219" s="113">
        <v>8373.25</v>
      </c>
      <c r="K219" s="115">
        <v>43537</v>
      </c>
      <c r="L219" s="113">
        <v>14</v>
      </c>
      <c r="M219" s="113" t="s">
        <v>2753</v>
      </c>
      <c r="N219" s="351"/>
    </row>
    <row r="220" spans="1:14">
      <c r="A220" s="113" t="s">
        <v>574</v>
      </c>
      <c r="B220" s="113" t="s">
        <v>383</v>
      </c>
      <c r="C220" s="113">
        <v>175.2</v>
      </c>
      <c r="D220" s="113">
        <v>177.2</v>
      </c>
      <c r="E220" s="113">
        <v>170</v>
      </c>
      <c r="F220" s="113">
        <v>171.95</v>
      </c>
      <c r="G220" s="113">
        <v>171.6</v>
      </c>
      <c r="H220" s="113">
        <v>175.75</v>
      </c>
      <c r="I220" s="113">
        <v>1989059</v>
      </c>
      <c r="J220" s="113">
        <v>343162779.89999998</v>
      </c>
      <c r="K220" s="115">
        <v>43537</v>
      </c>
      <c r="L220" s="113">
        <v>8108</v>
      </c>
      <c r="M220" s="113" t="s">
        <v>2874</v>
      </c>
      <c r="N220" s="351"/>
    </row>
    <row r="221" spans="1:14">
      <c r="A221" s="113" t="s">
        <v>575</v>
      </c>
      <c r="B221" s="113" t="s">
        <v>383</v>
      </c>
      <c r="C221" s="113">
        <v>20.7</v>
      </c>
      <c r="D221" s="113">
        <v>20.95</v>
      </c>
      <c r="E221" s="113">
        <v>20.55</v>
      </c>
      <c r="F221" s="113">
        <v>20.65</v>
      </c>
      <c r="G221" s="113">
        <v>20.65</v>
      </c>
      <c r="H221" s="113">
        <v>20.75</v>
      </c>
      <c r="I221" s="113">
        <v>146221</v>
      </c>
      <c r="J221" s="113">
        <v>3027368.95</v>
      </c>
      <c r="K221" s="115">
        <v>43537</v>
      </c>
      <c r="L221" s="113">
        <v>406</v>
      </c>
      <c r="M221" s="113" t="s">
        <v>576</v>
      </c>
      <c r="N221" s="351"/>
    </row>
    <row r="222" spans="1:14">
      <c r="A222" s="113" t="s">
        <v>1924</v>
      </c>
      <c r="B222" s="113" t="s">
        <v>383</v>
      </c>
      <c r="C222" s="113">
        <v>123</v>
      </c>
      <c r="D222" s="113">
        <v>123.9</v>
      </c>
      <c r="E222" s="113">
        <v>117.15</v>
      </c>
      <c r="F222" s="113">
        <v>118.1</v>
      </c>
      <c r="G222" s="113">
        <v>117.8</v>
      </c>
      <c r="H222" s="113">
        <v>122.85</v>
      </c>
      <c r="I222" s="113">
        <v>110950</v>
      </c>
      <c r="J222" s="113">
        <v>13318102.949999999</v>
      </c>
      <c r="K222" s="115">
        <v>43537</v>
      </c>
      <c r="L222" s="113">
        <v>2550</v>
      </c>
      <c r="M222" s="113" t="s">
        <v>2037</v>
      </c>
      <c r="N222" s="351"/>
    </row>
    <row r="223" spans="1:14">
      <c r="A223" s="113" t="s">
        <v>577</v>
      </c>
      <c r="B223" s="113" t="s">
        <v>383</v>
      </c>
      <c r="C223" s="113">
        <v>3.7</v>
      </c>
      <c r="D223" s="113">
        <v>3.85</v>
      </c>
      <c r="E223" s="113">
        <v>3.65</v>
      </c>
      <c r="F223" s="113">
        <v>3.85</v>
      </c>
      <c r="G223" s="113">
        <v>3.85</v>
      </c>
      <c r="H223" s="113">
        <v>3.7</v>
      </c>
      <c r="I223" s="113">
        <v>13903</v>
      </c>
      <c r="J223" s="113">
        <v>53410.65</v>
      </c>
      <c r="K223" s="115">
        <v>43537</v>
      </c>
      <c r="L223" s="113">
        <v>22</v>
      </c>
      <c r="M223" s="113" t="s">
        <v>578</v>
      </c>
      <c r="N223" s="351"/>
    </row>
    <row r="224" spans="1:14">
      <c r="A224" s="113" t="s">
        <v>3546</v>
      </c>
      <c r="B224" s="113" t="s">
        <v>3175</v>
      </c>
      <c r="C224" s="113">
        <v>45.2</v>
      </c>
      <c r="D224" s="113">
        <v>45.2</v>
      </c>
      <c r="E224" s="113">
        <v>42.95</v>
      </c>
      <c r="F224" s="113">
        <v>42.95</v>
      </c>
      <c r="G224" s="113">
        <v>42.95</v>
      </c>
      <c r="H224" s="113">
        <v>45.2</v>
      </c>
      <c r="I224" s="113">
        <v>649</v>
      </c>
      <c r="J224" s="113">
        <v>28012.95</v>
      </c>
      <c r="K224" s="115">
        <v>43537</v>
      </c>
      <c r="L224" s="113">
        <v>18</v>
      </c>
      <c r="M224" s="113" t="s">
        <v>3547</v>
      </c>
      <c r="N224" s="351"/>
    </row>
    <row r="225" spans="1:14">
      <c r="A225" s="113" t="s">
        <v>579</v>
      </c>
      <c r="B225" s="113" t="s">
        <v>383</v>
      </c>
      <c r="C225" s="113">
        <v>3250.85</v>
      </c>
      <c r="D225" s="113">
        <v>3257</v>
      </c>
      <c r="E225" s="113">
        <v>3201</v>
      </c>
      <c r="F225" s="113">
        <v>3212.1</v>
      </c>
      <c r="G225" s="113">
        <v>3201</v>
      </c>
      <c r="H225" s="113">
        <v>3235.65</v>
      </c>
      <c r="I225" s="113">
        <v>1891</v>
      </c>
      <c r="J225" s="113">
        <v>6122248.7000000002</v>
      </c>
      <c r="K225" s="115">
        <v>43537</v>
      </c>
      <c r="L225" s="113">
        <v>492</v>
      </c>
      <c r="M225" s="113" t="s">
        <v>580</v>
      </c>
      <c r="N225" s="351"/>
    </row>
    <row r="226" spans="1:14">
      <c r="A226" s="113" t="s">
        <v>581</v>
      </c>
      <c r="B226" s="113" t="s">
        <v>383</v>
      </c>
      <c r="C226" s="113">
        <v>665</v>
      </c>
      <c r="D226" s="113">
        <v>668.3</v>
      </c>
      <c r="E226" s="113">
        <v>660</v>
      </c>
      <c r="F226" s="113">
        <v>664.5</v>
      </c>
      <c r="G226" s="113">
        <v>665</v>
      </c>
      <c r="H226" s="113">
        <v>664.8</v>
      </c>
      <c r="I226" s="113">
        <v>40089</v>
      </c>
      <c r="J226" s="113">
        <v>26653619.949999999</v>
      </c>
      <c r="K226" s="115">
        <v>43537</v>
      </c>
      <c r="L226" s="113">
        <v>2038</v>
      </c>
      <c r="M226" s="113" t="s">
        <v>582</v>
      </c>
      <c r="N226" s="351"/>
    </row>
    <row r="227" spans="1:14">
      <c r="A227" s="113" t="s">
        <v>583</v>
      </c>
      <c r="B227" s="113" t="s">
        <v>383</v>
      </c>
      <c r="C227" s="113">
        <v>118</v>
      </c>
      <c r="D227" s="113">
        <v>119.4</v>
      </c>
      <c r="E227" s="113">
        <v>116.5</v>
      </c>
      <c r="F227" s="113">
        <v>118.5</v>
      </c>
      <c r="G227" s="113">
        <v>118.45</v>
      </c>
      <c r="H227" s="113">
        <v>116</v>
      </c>
      <c r="I227" s="113">
        <v>191073</v>
      </c>
      <c r="J227" s="113">
        <v>22570278.850000001</v>
      </c>
      <c r="K227" s="115">
        <v>43537</v>
      </c>
      <c r="L227" s="113">
        <v>2339</v>
      </c>
      <c r="M227" s="113" t="s">
        <v>584</v>
      </c>
      <c r="N227" s="351"/>
    </row>
    <row r="228" spans="1:14">
      <c r="A228" s="113" t="s">
        <v>585</v>
      </c>
      <c r="B228" s="113" t="s">
        <v>383</v>
      </c>
      <c r="C228" s="113">
        <v>128.85</v>
      </c>
      <c r="D228" s="113">
        <v>137.19999999999999</v>
      </c>
      <c r="E228" s="113">
        <v>126.65</v>
      </c>
      <c r="F228" s="113">
        <v>135.44999999999999</v>
      </c>
      <c r="G228" s="113">
        <v>134.65</v>
      </c>
      <c r="H228" s="113">
        <v>129.44999999999999</v>
      </c>
      <c r="I228" s="113">
        <v>6003521</v>
      </c>
      <c r="J228" s="113">
        <v>801117287.45000005</v>
      </c>
      <c r="K228" s="115">
        <v>43537</v>
      </c>
      <c r="L228" s="113">
        <v>42075</v>
      </c>
      <c r="M228" s="113" t="s">
        <v>586</v>
      </c>
      <c r="N228" s="351"/>
    </row>
    <row r="229" spans="1:14">
      <c r="A229" s="113" t="s">
        <v>2208</v>
      </c>
      <c r="B229" s="113" t="s">
        <v>383</v>
      </c>
      <c r="C229" s="113">
        <v>223.8</v>
      </c>
      <c r="D229" s="113">
        <v>225.3</v>
      </c>
      <c r="E229" s="113">
        <v>213.6</v>
      </c>
      <c r="F229" s="113">
        <v>215.7</v>
      </c>
      <c r="G229" s="113">
        <v>216</v>
      </c>
      <c r="H229" s="113">
        <v>222</v>
      </c>
      <c r="I229" s="113">
        <v>85341</v>
      </c>
      <c r="J229" s="113">
        <v>18501435.350000001</v>
      </c>
      <c r="K229" s="115">
        <v>43537</v>
      </c>
      <c r="L229" s="113">
        <v>2026</v>
      </c>
      <c r="M229" s="113" t="s">
        <v>2875</v>
      </c>
      <c r="N229" s="351"/>
    </row>
    <row r="230" spans="1:14">
      <c r="A230" s="113" t="s">
        <v>52</v>
      </c>
      <c r="B230" s="113" t="s">
        <v>383</v>
      </c>
      <c r="C230" s="113">
        <v>19200</v>
      </c>
      <c r="D230" s="113">
        <v>19200</v>
      </c>
      <c r="E230" s="113">
        <v>18503</v>
      </c>
      <c r="F230" s="113">
        <v>18608.900000000001</v>
      </c>
      <c r="G230" s="113">
        <v>18574.650000000001</v>
      </c>
      <c r="H230" s="113">
        <v>19082.650000000001</v>
      </c>
      <c r="I230" s="113">
        <v>22948</v>
      </c>
      <c r="J230" s="113">
        <v>428410571.30000001</v>
      </c>
      <c r="K230" s="115">
        <v>43537</v>
      </c>
      <c r="L230" s="113">
        <v>8236</v>
      </c>
      <c r="M230" s="113" t="s">
        <v>587</v>
      </c>
      <c r="N230" s="351"/>
    </row>
    <row r="231" spans="1:14">
      <c r="A231" s="113" t="s">
        <v>53</v>
      </c>
      <c r="B231" s="113" t="s">
        <v>383</v>
      </c>
      <c r="C231" s="113">
        <v>390</v>
      </c>
      <c r="D231" s="113">
        <v>392.5</v>
      </c>
      <c r="E231" s="113">
        <v>382.55</v>
      </c>
      <c r="F231" s="113">
        <v>389.05</v>
      </c>
      <c r="G231" s="113">
        <v>389.4</v>
      </c>
      <c r="H231" s="113">
        <v>390.2</v>
      </c>
      <c r="I231" s="113">
        <v>4784090</v>
      </c>
      <c r="J231" s="113">
        <v>1854140769.1500001</v>
      </c>
      <c r="K231" s="115">
        <v>43537</v>
      </c>
      <c r="L231" s="113">
        <v>50719</v>
      </c>
      <c r="M231" s="113" t="s">
        <v>588</v>
      </c>
      <c r="N231" s="351"/>
    </row>
    <row r="232" spans="1:14">
      <c r="A232" s="113" t="s">
        <v>589</v>
      </c>
      <c r="B232" s="113" t="s">
        <v>383</v>
      </c>
      <c r="C232" s="113">
        <v>29.95</v>
      </c>
      <c r="D232" s="113">
        <v>30.65</v>
      </c>
      <c r="E232" s="113">
        <v>29.5</v>
      </c>
      <c r="F232" s="113">
        <v>29.6</v>
      </c>
      <c r="G232" s="113">
        <v>29.5</v>
      </c>
      <c r="H232" s="113">
        <v>30.05</v>
      </c>
      <c r="I232" s="113">
        <v>105502</v>
      </c>
      <c r="J232" s="113">
        <v>3154738.85</v>
      </c>
      <c r="K232" s="115">
        <v>43537</v>
      </c>
      <c r="L232" s="113">
        <v>609</v>
      </c>
      <c r="M232" s="113" t="s">
        <v>590</v>
      </c>
      <c r="N232" s="351"/>
    </row>
    <row r="233" spans="1:14">
      <c r="A233" s="113" t="s">
        <v>2612</v>
      </c>
      <c r="B233" s="113" t="s">
        <v>3175</v>
      </c>
      <c r="C233" s="113">
        <v>9.1</v>
      </c>
      <c r="D233" s="113">
        <v>9.1999999999999993</v>
      </c>
      <c r="E233" s="113">
        <v>8.6999999999999993</v>
      </c>
      <c r="F233" s="113">
        <v>8.9499999999999993</v>
      </c>
      <c r="G233" s="113">
        <v>8.85</v>
      </c>
      <c r="H233" s="113">
        <v>8.9</v>
      </c>
      <c r="I233" s="113">
        <v>27289</v>
      </c>
      <c r="J233" s="113">
        <v>243090.4</v>
      </c>
      <c r="K233" s="115">
        <v>43537</v>
      </c>
      <c r="L233" s="113">
        <v>109</v>
      </c>
      <c r="M233" s="113" t="s">
        <v>2634</v>
      </c>
      <c r="N233" s="351"/>
    </row>
    <row r="234" spans="1:14">
      <c r="A234" s="113" t="s">
        <v>591</v>
      </c>
      <c r="B234" s="113" t="s">
        <v>383</v>
      </c>
      <c r="C234" s="113">
        <v>231.35</v>
      </c>
      <c r="D234" s="113">
        <v>234.85</v>
      </c>
      <c r="E234" s="113">
        <v>225.05</v>
      </c>
      <c r="F234" s="113">
        <v>231.05</v>
      </c>
      <c r="G234" s="113">
        <v>229.95</v>
      </c>
      <c r="H234" s="113">
        <v>230.6</v>
      </c>
      <c r="I234" s="113">
        <v>166456</v>
      </c>
      <c r="J234" s="113">
        <v>38403651.399999999</v>
      </c>
      <c r="K234" s="115">
        <v>43537</v>
      </c>
      <c r="L234" s="113">
        <v>5668</v>
      </c>
      <c r="M234" s="113" t="s">
        <v>592</v>
      </c>
      <c r="N234" s="351"/>
    </row>
    <row r="235" spans="1:14">
      <c r="A235" s="113" t="s">
        <v>191</v>
      </c>
      <c r="B235" s="113" t="s">
        <v>383</v>
      </c>
      <c r="C235" s="113">
        <v>3136</v>
      </c>
      <c r="D235" s="113">
        <v>3150</v>
      </c>
      <c r="E235" s="113">
        <v>3093.9</v>
      </c>
      <c r="F235" s="113">
        <v>3126.95</v>
      </c>
      <c r="G235" s="113">
        <v>3122</v>
      </c>
      <c r="H235" s="113">
        <v>3135.15</v>
      </c>
      <c r="I235" s="113">
        <v>298030</v>
      </c>
      <c r="J235" s="113">
        <v>929198536.14999998</v>
      </c>
      <c r="K235" s="115">
        <v>43537</v>
      </c>
      <c r="L235" s="113">
        <v>34002</v>
      </c>
      <c r="M235" s="113" t="s">
        <v>3161</v>
      </c>
      <c r="N235" s="351"/>
    </row>
    <row r="236" spans="1:14">
      <c r="A236" s="113" t="s">
        <v>2181</v>
      </c>
      <c r="B236" s="113" t="s">
        <v>383</v>
      </c>
      <c r="C236" s="113">
        <v>112.9</v>
      </c>
      <c r="D236" s="113">
        <v>112.9</v>
      </c>
      <c r="E236" s="113">
        <v>103.3</v>
      </c>
      <c r="F236" s="113">
        <v>105.45</v>
      </c>
      <c r="G236" s="113">
        <v>105</v>
      </c>
      <c r="H236" s="113">
        <v>109</v>
      </c>
      <c r="I236" s="113">
        <v>723945</v>
      </c>
      <c r="J236" s="113">
        <v>77346850.200000003</v>
      </c>
      <c r="K236" s="115">
        <v>43537</v>
      </c>
      <c r="L236" s="113">
        <v>1824</v>
      </c>
      <c r="M236" s="113" t="s">
        <v>2185</v>
      </c>
      <c r="N236" s="351"/>
    </row>
    <row r="237" spans="1:14">
      <c r="A237" s="113" t="s">
        <v>593</v>
      </c>
      <c r="B237" s="113" t="s">
        <v>383</v>
      </c>
      <c r="C237" s="113">
        <v>58</v>
      </c>
      <c r="D237" s="113">
        <v>58.8</v>
      </c>
      <c r="E237" s="113">
        <v>55.95</v>
      </c>
      <c r="F237" s="113">
        <v>57.5</v>
      </c>
      <c r="G237" s="113">
        <v>57.1</v>
      </c>
      <c r="H237" s="113">
        <v>57.1</v>
      </c>
      <c r="I237" s="113">
        <v>37605</v>
      </c>
      <c r="J237" s="113">
        <v>2171362.5</v>
      </c>
      <c r="K237" s="115">
        <v>43537</v>
      </c>
      <c r="L237" s="113">
        <v>471</v>
      </c>
      <c r="M237" s="113" t="s">
        <v>594</v>
      </c>
      <c r="N237" s="351"/>
    </row>
    <row r="238" spans="1:14">
      <c r="A238" s="113" t="s">
        <v>251</v>
      </c>
      <c r="B238" s="113" t="s">
        <v>383</v>
      </c>
      <c r="C238" s="113">
        <v>625</v>
      </c>
      <c r="D238" s="113">
        <v>625</v>
      </c>
      <c r="E238" s="113">
        <v>613.15</v>
      </c>
      <c r="F238" s="113">
        <v>615.75</v>
      </c>
      <c r="G238" s="113">
        <v>615.5</v>
      </c>
      <c r="H238" s="113">
        <v>620.45000000000005</v>
      </c>
      <c r="I238" s="113">
        <v>106643</v>
      </c>
      <c r="J238" s="113">
        <v>65905634.25</v>
      </c>
      <c r="K238" s="115">
        <v>43537</v>
      </c>
      <c r="L238" s="113">
        <v>6630</v>
      </c>
      <c r="M238" s="113" t="s">
        <v>1990</v>
      </c>
      <c r="N238" s="351"/>
    </row>
    <row r="239" spans="1:14">
      <c r="A239" s="113" t="s">
        <v>2376</v>
      </c>
      <c r="B239" s="113" t="s">
        <v>383</v>
      </c>
      <c r="C239" s="113">
        <v>2.1</v>
      </c>
      <c r="D239" s="113">
        <v>2.15</v>
      </c>
      <c r="E239" s="113">
        <v>2</v>
      </c>
      <c r="F239" s="113">
        <v>2.0499999999999998</v>
      </c>
      <c r="G239" s="113">
        <v>2.0499999999999998</v>
      </c>
      <c r="H239" s="113">
        <v>2.1</v>
      </c>
      <c r="I239" s="113">
        <v>56112</v>
      </c>
      <c r="J239" s="113">
        <v>117848.7</v>
      </c>
      <c r="K239" s="115">
        <v>43537</v>
      </c>
      <c r="L239" s="113">
        <v>78</v>
      </c>
      <c r="M239" s="113" t="s">
        <v>2377</v>
      </c>
      <c r="N239" s="351"/>
    </row>
    <row r="240" spans="1:14">
      <c r="A240" s="113" t="s">
        <v>595</v>
      </c>
      <c r="B240" s="113" t="s">
        <v>383</v>
      </c>
      <c r="C240" s="113">
        <v>46.25</v>
      </c>
      <c r="D240" s="113">
        <v>46.95</v>
      </c>
      <c r="E240" s="113">
        <v>45.1</v>
      </c>
      <c r="F240" s="113">
        <v>45.35</v>
      </c>
      <c r="G240" s="113">
        <v>45.25</v>
      </c>
      <c r="H240" s="113">
        <v>46.3</v>
      </c>
      <c r="I240" s="113">
        <v>5217</v>
      </c>
      <c r="J240" s="113">
        <v>237586.4</v>
      </c>
      <c r="K240" s="115">
        <v>43537</v>
      </c>
      <c r="L240" s="113">
        <v>153</v>
      </c>
      <c r="M240" s="113" t="s">
        <v>596</v>
      </c>
      <c r="N240" s="351"/>
    </row>
    <row r="241" spans="1:14">
      <c r="A241" s="113" t="s">
        <v>3368</v>
      </c>
      <c r="B241" s="113" t="s">
        <v>383</v>
      </c>
      <c r="C241" s="113">
        <v>3036</v>
      </c>
      <c r="D241" s="113">
        <v>3036</v>
      </c>
      <c r="E241" s="113">
        <v>2981.05</v>
      </c>
      <c r="F241" s="113">
        <v>2981.05</v>
      </c>
      <c r="G241" s="113">
        <v>2981.05</v>
      </c>
      <c r="H241" s="113">
        <v>2951.1</v>
      </c>
      <c r="I241" s="113">
        <v>87</v>
      </c>
      <c r="J241" s="113">
        <v>262526.05</v>
      </c>
      <c r="K241" s="115">
        <v>43537</v>
      </c>
      <c r="L241" s="113">
        <v>27</v>
      </c>
      <c r="M241" s="113" t="s">
        <v>3369</v>
      </c>
      <c r="N241" s="351"/>
    </row>
    <row r="242" spans="1:14">
      <c r="A242" s="113" t="s">
        <v>3453</v>
      </c>
      <c r="B242" s="113" t="s">
        <v>383</v>
      </c>
      <c r="C242" s="113">
        <v>113.7</v>
      </c>
      <c r="D242" s="113">
        <v>115.9</v>
      </c>
      <c r="E242" s="113">
        <v>113.7</v>
      </c>
      <c r="F242" s="113">
        <v>115.88</v>
      </c>
      <c r="G242" s="113">
        <v>115.88</v>
      </c>
      <c r="H242" s="113">
        <v>114</v>
      </c>
      <c r="I242" s="113">
        <v>14</v>
      </c>
      <c r="J242" s="113">
        <v>1618.43</v>
      </c>
      <c r="K242" s="115">
        <v>43537</v>
      </c>
      <c r="L242" s="113">
        <v>5</v>
      </c>
      <c r="M242" s="113" t="s">
        <v>3454</v>
      </c>
      <c r="N242" s="351"/>
    </row>
    <row r="243" spans="1:14">
      <c r="A243" s="113" t="s">
        <v>3468</v>
      </c>
      <c r="B243" s="113" t="s">
        <v>383</v>
      </c>
      <c r="C243" s="113">
        <v>105</v>
      </c>
      <c r="D243" s="113">
        <v>106</v>
      </c>
      <c r="E243" s="113">
        <v>101.8</v>
      </c>
      <c r="F243" s="113">
        <v>102.35</v>
      </c>
      <c r="G243" s="113">
        <v>102.05</v>
      </c>
      <c r="H243" s="113">
        <v>104.75</v>
      </c>
      <c r="I243" s="113">
        <v>925991</v>
      </c>
      <c r="J243" s="113">
        <v>96409198.349999994</v>
      </c>
      <c r="K243" s="115">
        <v>43537</v>
      </c>
      <c r="L243" s="113">
        <v>9457</v>
      </c>
      <c r="M243" s="113" t="s">
        <v>1050</v>
      </c>
      <c r="N243" s="351"/>
    </row>
    <row r="244" spans="1:14">
      <c r="A244" s="113" t="s">
        <v>2635</v>
      </c>
      <c r="B244" s="113" t="s">
        <v>383</v>
      </c>
      <c r="C244" s="113">
        <v>3.85</v>
      </c>
      <c r="D244" s="113">
        <v>3.95</v>
      </c>
      <c r="E244" s="113">
        <v>3.7</v>
      </c>
      <c r="F244" s="113">
        <v>3.7</v>
      </c>
      <c r="G244" s="113">
        <v>3.7</v>
      </c>
      <c r="H244" s="113">
        <v>3.85</v>
      </c>
      <c r="I244" s="113">
        <v>49335</v>
      </c>
      <c r="J244" s="113">
        <v>186186.7</v>
      </c>
      <c r="K244" s="115">
        <v>43537</v>
      </c>
      <c r="L244" s="113">
        <v>118</v>
      </c>
      <c r="M244" s="113" t="s">
        <v>2636</v>
      </c>
      <c r="N244" s="351"/>
    </row>
    <row r="245" spans="1:14">
      <c r="A245" s="113" t="s">
        <v>2378</v>
      </c>
      <c r="B245" s="113" t="s">
        <v>383</v>
      </c>
      <c r="C245" s="113">
        <v>219.85</v>
      </c>
      <c r="D245" s="113">
        <v>225.25</v>
      </c>
      <c r="E245" s="113">
        <v>207</v>
      </c>
      <c r="F245" s="113">
        <v>210</v>
      </c>
      <c r="G245" s="113">
        <v>210.45</v>
      </c>
      <c r="H245" s="113">
        <v>218.25</v>
      </c>
      <c r="I245" s="113">
        <v>129555</v>
      </c>
      <c r="J245" s="113">
        <v>27825174.949999999</v>
      </c>
      <c r="K245" s="115">
        <v>43537</v>
      </c>
      <c r="L245" s="113">
        <v>3718</v>
      </c>
      <c r="M245" s="113" t="s">
        <v>2379</v>
      </c>
      <c r="N245" s="351"/>
    </row>
    <row r="246" spans="1:14">
      <c r="A246" s="113" t="s">
        <v>3431</v>
      </c>
      <c r="B246" s="113" t="s">
        <v>3175</v>
      </c>
      <c r="C246" s="113">
        <v>15.65</v>
      </c>
      <c r="D246" s="113">
        <v>17</v>
      </c>
      <c r="E246" s="113">
        <v>15.65</v>
      </c>
      <c r="F246" s="113">
        <v>16.05</v>
      </c>
      <c r="G246" s="113">
        <v>16.05</v>
      </c>
      <c r="H246" s="113">
        <v>16.2</v>
      </c>
      <c r="I246" s="113">
        <v>9001</v>
      </c>
      <c r="J246" s="113">
        <v>150727.54999999999</v>
      </c>
      <c r="K246" s="115">
        <v>43537</v>
      </c>
      <c r="L246" s="113">
        <v>29</v>
      </c>
      <c r="M246" s="113" t="s">
        <v>3432</v>
      </c>
      <c r="N246" s="351"/>
    </row>
    <row r="247" spans="1:14">
      <c r="A247" s="113" t="s">
        <v>2876</v>
      </c>
      <c r="B247" s="113" t="s">
        <v>383</v>
      </c>
      <c r="C247" s="113">
        <v>29.7</v>
      </c>
      <c r="D247" s="113">
        <v>31.9</v>
      </c>
      <c r="E247" s="113">
        <v>28.95</v>
      </c>
      <c r="F247" s="113">
        <v>31.55</v>
      </c>
      <c r="G247" s="113">
        <v>31.9</v>
      </c>
      <c r="H247" s="113">
        <v>29</v>
      </c>
      <c r="I247" s="113">
        <v>620603</v>
      </c>
      <c r="J247" s="113">
        <v>18952381.600000001</v>
      </c>
      <c r="K247" s="115">
        <v>43537</v>
      </c>
      <c r="L247" s="113">
        <v>3715</v>
      </c>
      <c r="M247" s="113" t="s">
        <v>2877</v>
      </c>
      <c r="N247" s="351"/>
    </row>
    <row r="248" spans="1:14">
      <c r="A248" s="113" t="s">
        <v>193</v>
      </c>
      <c r="B248" s="113" t="s">
        <v>383</v>
      </c>
      <c r="C248" s="113">
        <v>336.75</v>
      </c>
      <c r="D248" s="113">
        <v>338.4</v>
      </c>
      <c r="E248" s="113">
        <v>327.35000000000002</v>
      </c>
      <c r="F248" s="113">
        <v>330.65</v>
      </c>
      <c r="G248" s="113">
        <v>331</v>
      </c>
      <c r="H248" s="113">
        <v>336.35</v>
      </c>
      <c r="I248" s="113">
        <v>2257887</v>
      </c>
      <c r="J248" s="113">
        <v>748032422.20000005</v>
      </c>
      <c r="K248" s="115">
        <v>43537</v>
      </c>
      <c r="L248" s="113">
        <v>16276</v>
      </c>
      <c r="M248" s="113" t="s">
        <v>597</v>
      </c>
      <c r="N248" s="351"/>
    </row>
    <row r="249" spans="1:14">
      <c r="A249" s="113" t="s">
        <v>2637</v>
      </c>
      <c r="B249" s="113" t="s">
        <v>383</v>
      </c>
      <c r="C249" s="113">
        <v>21.65</v>
      </c>
      <c r="D249" s="113">
        <v>21.75</v>
      </c>
      <c r="E249" s="113">
        <v>21.5</v>
      </c>
      <c r="F249" s="113">
        <v>21.75</v>
      </c>
      <c r="G249" s="113">
        <v>21.75</v>
      </c>
      <c r="H249" s="113">
        <v>20.75</v>
      </c>
      <c r="I249" s="113">
        <v>29019</v>
      </c>
      <c r="J249" s="113">
        <v>630834.15</v>
      </c>
      <c r="K249" s="115">
        <v>43537</v>
      </c>
      <c r="L249" s="113">
        <v>174</v>
      </c>
      <c r="M249" s="113" t="s">
        <v>2638</v>
      </c>
      <c r="N249" s="351"/>
    </row>
    <row r="250" spans="1:14">
      <c r="A250" s="113" t="s">
        <v>598</v>
      </c>
      <c r="B250" s="113" t="s">
        <v>383</v>
      </c>
      <c r="C250" s="113">
        <v>55.85</v>
      </c>
      <c r="D250" s="113">
        <v>57.3</v>
      </c>
      <c r="E250" s="113">
        <v>54.1</v>
      </c>
      <c r="F250" s="113">
        <v>54.8</v>
      </c>
      <c r="G250" s="113">
        <v>54.45</v>
      </c>
      <c r="H250" s="113">
        <v>55.4</v>
      </c>
      <c r="I250" s="113">
        <v>313700</v>
      </c>
      <c r="J250" s="113">
        <v>17418757.5</v>
      </c>
      <c r="K250" s="115">
        <v>43537</v>
      </c>
      <c r="L250" s="113">
        <v>1843</v>
      </c>
      <c r="M250" s="113" t="s">
        <v>599</v>
      </c>
      <c r="N250" s="351"/>
    </row>
    <row r="251" spans="1:14">
      <c r="A251" s="113" t="s">
        <v>54</v>
      </c>
      <c r="B251" s="113" t="s">
        <v>383</v>
      </c>
      <c r="C251" s="113">
        <v>256.2</v>
      </c>
      <c r="D251" s="113">
        <v>263.89999999999998</v>
      </c>
      <c r="E251" s="113">
        <v>253.75</v>
      </c>
      <c r="F251" s="113">
        <v>263</v>
      </c>
      <c r="G251" s="113">
        <v>263.2</v>
      </c>
      <c r="H251" s="113">
        <v>256.39999999999998</v>
      </c>
      <c r="I251" s="113">
        <v>7056071</v>
      </c>
      <c r="J251" s="113">
        <v>1825661306.25</v>
      </c>
      <c r="K251" s="115">
        <v>43537</v>
      </c>
      <c r="L251" s="113">
        <v>43730</v>
      </c>
      <c r="M251" s="113" t="s">
        <v>600</v>
      </c>
      <c r="N251" s="351"/>
    </row>
    <row r="252" spans="1:14">
      <c r="A252" s="113" t="s">
        <v>601</v>
      </c>
      <c r="B252" s="113" t="s">
        <v>383</v>
      </c>
      <c r="C252" s="113">
        <v>318.60000000000002</v>
      </c>
      <c r="D252" s="113">
        <v>326.8</v>
      </c>
      <c r="E252" s="113">
        <v>310.14999999999998</v>
      </c>
      <c r="F252" s="113">
        <v>321.25</v>
      </c>
      <c r="G252" s="113">
        <v>321</v>
      </c>
      <c r="H252" s="113">
        <v>316.64999999999998</v>
      </c>
      <c r="I252" s="113">
        <v>2490517</v>
      </c>
      <c r="J252" s="113">
        <v>793623442.39999998</v>
      </c>
      <c r="K252" s="115">
        <v>43537</v>
      </c>
      <c r="L252" s="113">
        <v>29488</v>
      </c>
      <c r="M252" s="113" t="s">
        <v>2216</v>
      </c>
      <c r="N252" s="351"/>
    </row>
    <row r="253" spans="1:14">
      <c r="A253" s="113" t="s">
        <v>2639</v>
      </c>
      <c r="B253" s="113" t="s">
        <v>383</v>
      </c>
      <c r="C253" s="113">
        <v>278</v>
      </c>
      <c r="D253" s="113">
        <v>282</v>
      </c>
      <c r="E253" s="113">
        <v>271</v>
      </c>
      <c r="F253" s="113">
        <v>277.14999999999998</v>
      </c>
      <c r="G253" s="113">
        <v>278</v>
      </c>
      <c r="H253" s="113">
        <v>278.89999999999998</v>
      </c>
      <c r="I253" s="113">
        <v>16790</v>
      </c>
      <c r="J253" s="113">
        <v>4645237.75</v>
      </c>
      <c r="K253" s="115">
        <v>43537</v>
      </c>
      <c r="L253" s="113">
        <v>659</v>
      </c>
      <c r="M253" s="113" t="s">
        <v>2640</v>
      </c>
      <c r="N253" s="351"/>
    </row>
    <row r="254" spans="1:14">
      <c r="A254" s="113" t="s">
        <v>2191</v>
      </c>
      <c r="B254" s="113" t="s">
        <v>383</v>
      </c>
      <c r="C254" s="113">
        <v>238.1</v>
      </c>
      <c r="D254" s="113">
        <v>243</v>
      </c>
      <c r="E254" s="113">
        <v>236.9</v>
      </c>
      <c r="F254" s="113">
        <v>239.75</v>
      </c>
      <c r="G254" s="113">
        <v>240</v>
      </c>
      <c r="H254" s="113">
        <v>237.3</v>
      </c>
      <c r="I254" s="113">
        <v>77688</v>
      </c>
      <c r="J254" s="113">
        <v>18552219.5</v>
      </c>
      <c r="K254" s="115">
        <v>43537</v>
      </c>
      <c r="L254" s="113">
        <v>4228</v>
      </c>
      <c r="M254" s="113" t="s">
        <v>2192</v>
      </c>
      <c r="N254" s="351"/>
    </row>
    <row r="255" spans="1:14">
      <c r="A255" s="113" t="s">
        <v>602</v>
      </c>
      <c r="B255" s="113" t="s">
        <v>383</v>
      </c>
      <c r="C255" s="113">
        <v>414.3</v>
      </c>
      <c r="D255" s="113">
        <v>437.4</v>
      </c>
      <c r="E255" s="113">
        <v>407.9</v>
      </c>
      <c r="F255" s="113">
        <v>429.6</v>
      </c>
      <c r="G255" s="113">
        <v>430.25</v>
      </c>
      <c r="H255" s="113">
        <v>408</v>
      </c>
      <c r="I255" s="113">
        <v>175424</v>
      </c>
      <c r="J255" s="113">
        <v>75057586.799999997</v>
      </c>
      <c r="K255" s="115">
        <v>43537</v>
      </c>
      <c r="L255" s="113">
        <v>7775</v>
      </c>
      <c r="M255" s="113" t="s">
        <v>2878</v>
      </c>
      <c r="N255" s="351"/>
    </row>
    <row r="256" spans="1:14">
      <c r="A256" s="113" t="s">
        <v>1979</v>
      </c>
      <c r="B256" s="113" t="s">
        <v>3175</v>
      </c>
      <c r="C256" s="113">
        <v>190</v>
      </c>
      <c r="D256" s="113">
        <v>202</v>
      </c>
      <c r="E256" s="113">
        <v>188</v>
      </c>
      <c r="F256" s="113">
        <v>201</v>
      </c>
      <c r="G256" s="113">
        <v>201.05</v>
      </c>
      <c r="H256" s="113">
        <v>193.4</v>
      </c>
      <c r="I256" s="113">
        <v>2128</v>
      </c>
      <c r="J256" s="113">
        <v>419818.4</v>
      </c>
      <c r="K256" s="115">
        <v>43537</v>
      </c>
      <c r="L256" s="113">
        <v>33</v>
      </c>
      <c r="M256" s="113" t="s">
        <v>1980</v>
      </c>
      <c r="N256" s="351"/>
    </row>
    <row r="257" spans="1:14">
      <c r="A257" s="113" t="s">
        <v>603</v>
      </c>
      <c r="B257" s="113" t="s">
        <v>383</v>
      </c>
      <c r="C257" s="113">
        <v>383.05</v>
      </c>
      <c r="D257" s="113">
        <v>384</v>
      </c>
      <c r="E257" s="113">
        <v>381.1</v>
      </c>
      <c r="F257" s="113">
        <v>382.05</v>
      </c>
      <c r="G257" s="113">
        <v>382</v>
      </c>
      <c r="H257" s="113">
        <v>388.2</v>
      </c>
      <c r="I257" s="113">
        <v>23529</v>
      </c>
      <c r="J257" s="113">
        <v>8991735.8000000007</v>
      </c>
      <c r="K257" s="115">
        <v>43537</v>
      </c>
      <c r="L257" s="113">
        <v>605</v>
      </c>
      <c r="M257" s="113" t="s">
        <v>604</v>
      </c>
      <c r="N257" s="351"/>
    </row>
    <row r="258" spans="1:14">
      <c r="A258" s="113" t="s">
        <v>605</v>
      </c>
      <c r="B258" s="113" t="s">
        <v>383</v>
      </c>
      <c r="C258" s="113">
        <v>75.75</v>
      </c>
      <c r="D258" s="113">
        <v>76.75</v>
      </c>
      <c r="E258" s="113">
        <v>74.099999999999994</v>
      </c>
      <c r="F258" s="113">
        <v>74.55</v>
      </c>
      <c r="G258" s="113">
        <v>74.099999999999994</v>
      </c>
      <c r="H258" s="113">
        <v>75.599999999999994</v>
      </c>
      <c r="I258" s="113">
        <v>2282</v>
      </c>
      <c r="J258" s="113">
        <v>171658.35</v>
      </c>
      <c r="K258" s="115">
        <v>43537</v>
      </c>
      <c r="L258" s="113">
        <v>69</v>
      </c>
      <c r="M258" s="113" t="s">
        <v>606</v>
      </c>
      <c r="N258" s="351"/>
    </row>
    <row r="259" spans="1:14">
      <c r="A259" s="113" t="s">
        <v>607</v>
      </c>
      <c r="B259" s="113" t="s">
        <v>383</v>
      </c>
      <c r="C259" s="113">
        <v>1002.15</v>
      </c>
      <c r="D259" s="113">
        <v>1014</v>
      </c>
      <c r="E259" s="113">
        <v>988.7</v>
      </c>
      <c r="F259" s="113">
        <v>1000.6</v>
      </c>
      <c r="G259" s="113">
        <v>1002</v>
      </c>
      <c r="H259" s="113">
        <v>1010.65</v>
      </c>
      <c r="I259" s="113">
        <v>41712</v>
      </c>
      <c r="J259" s="113">
        <v>41944040.149999999</v>
      </c>
      <c r="K259" s="115">
        <v>43537</v>
      </c>
      <c r="L259" s="113">
        <v>3237</v>
      </c>
      <c r="M259" s="113" t="s">
        <v>608</v>
      </c>
      <c r="N259" s="351"/>
    </row>
    <row r="260" spans="1:14">
      <c r="A260" s="113" t="s">
        <v>2380</v>
      </c>
      <c r="B260" s="113" t="s">
        <v>383</v>
      </c>
      <c r="C260" s="113">
        <v>1.1000000000000001</v>
      </c>
      <c r="D260" s="113">
        <v>1.1000000000000001</v>
      </c>
      <c r="E260" s="113">
        <v>1.05</v>
      </c>
      <c r="F260" s="113">
        <v>1.05</v>
      </c>
      <c r="G260" s="113">
        <v>1.05</v>
      </c>
      <c r="H260" s="113">
        <v>1.1000000000000001</v>
      </c>
      <c r="I260" s="113">
        <v>184771</v>
      </c>
      <c r="J260" s="113">
        <v>195140.3</v>
      </c>
      <c r="K260" s="115">
        <v>43537</v>
      </c>
      <c r="L260" s="113">
        <v>80</v>
      </c>
      <c r="M260" s="113" t="s">
        <v>2381</v>
      </c>
      <c r="N260" s="351"/>
    </row>
    <row r="261" spans="1:14">
      <c r="A261" s="113" t="s">
        <v>230</v>
      </c>
      <c r="B261" s="113" t="s">
        <v>383</v>
      </c>
      <c r="C261" s="113">
        <v>167.1</v>
      </c>
      <c r="D261" s="113">
        <v>169.2</v>
      </c>
      <c r="E261" s="113">
        <v>165.5</v>
      </c>
      <c r="F261" s="113">
        <v>166.6</v>
      </c>
      <c r="G261" s="113">
        <v>166.9</v>
      </c>
      <c r="H261" s="113">
        <v>167.1</v>
      </c>
      <c r="I261" s="113">
        <v>1044442</v>
      </c>
      <c r="J261" s="113">
        <v>174815758.94999999</v>
      </c>
      <c r="K261" s="115">
        <v>43537</v>
      </c>
      <c r="L261" s="113">
        <v>10746</v>
      </c>
      <c r="M261" s="113" t="s">
        <v>2879</v>
      </c>
      <c r="N261" s="351"/>
    </row>
    <row r="262" spans="1:14">
      <c r="A262" s="113" t="s">
        <v>2382</v>
      </c>
      <c r="B262" s="113" t="s">
        <v>383</v>
      </c>
      <c r="C262" s="113">
        <v>7.55</v>
      </c>
      <c r="D262" s="113">
        <v>7.55</v>
      </c>
      <c r="E262" s="113">
        <v>6.7</v>
      </c>
      <c r="F262" s="113">
        <v>6.85</v>
      </c>
      <c r="G262" s="113">
        <v>6.9</v>
      </c>
      <c r="H262" s="113">
        <v>7.35</v>
      </c>
      <c r="I262" s="113">
        <v>76097</v>
      </c>
      <c r="J262" s="113">
        <v>528762.30000000005</v>
      </c>
      <c r="K262" s="115">
        <v>43537</v>
      </c>
      <c r="L262" s="113">
        <v>201</v>
      </c>
      <c r="M262" s="113" t="s">
        <v>2383</v>
      </c>
      <c r="N262" s="351"/>
    </row>
    <row r="263" spans="1:14">
      <c r="A263" s="113" t="s">
        <v>609</v>
      </c>
      <c r="B263" s="113" t="s">
        <v>383</v>
      </c>
      <c r="C263" s="113">
        <v>299.89999999999998</v>
      </c>
      <c r="D263" s="113">
        <v>306.89999999999998</v>
      </c>
      <c r="E263" s="113">
        <v>294</v>
      </c>
      <c r="F263" s="113">
        <v>296.05</v>
      </c>
      <c r="G263" s="113">
        <v>295.25</v>
      </c>
      <c r="H263" s="113">
        <v>298.89999999999998</v>
      </c>
      <c r="I263" s="113">
        <v>180444</v>
      </c>
      <c r="J263" s="113">
        <v>54410161.649999999</v>
      </c>
      <c r="K263" s="115">
        <v>43537</v>
      </c>
      <c r="L263" s="113">
        <v>9561</v>
      </c>
      <c r="M263" s="113" t="s">
        <v>610</v>
      </c>
      <c r="N263" s="351"/>
    </row>
    <row r="264" spans="1:14">
      <c r="A264" s="113" t="s">
        <v>2091</v>
      </c>
      <c r="B264" s="113" t="s">
        <v>383</v>
      </c>
      <c r="C264" s="113">
        <v>236.25</v>
      </c>
      <c r="D264" s="113">
        <v>242.5</v>
      </c>
      <c r="E264" s="113">
        <v>235.3</v>
      </c>
      <c r="F264" s="113">
        <v>237.25</v>
      </c>
      <c r="G264" s="113">
        <v>236.95</v>
      </c>
      <c r="H264" s="113">
        <v>237.1</v>
      </c>
      <c r="I264" s="113">
        <v>364722</v>
      </c>
      <c r="J264" s="113">
        <v>87562247.650000006</v>
      </c>
      <c r="K264" s="115">
        <v>43537</v>
      </c>
      <c r="L264" s="113">
        <v>5990</v>
      </c>
      <c r="M264" s="113" t="s">
        <v>2092</v>
      </c>
      <c r="N264" s="351"/>
    </row>
    <row r="265" spans="1:14">
      <c r="A265" s="113" t="s">
        <v>229</v>
      </c>
      <c r="B265" s="113" t="s">
        <v>383</v>
      </c>
      <c r="C265" s="113">
        <v>1170.5</v>
      </c>
      <c r="D265" s="113">
        <v>1172.4000000000001</v>
      </c>
      <c r="E265" s="113">
        <v>1151</v>
      </c>
      <c r="F265" s="113">
        <v>1156.5999999999999</v>
      </c>
      <c r="G265" s="113">
        <v>1155</v>
      </c>
      <c r="H265" s="113">
        <v>1153.0999999999999</v>
      </c>
      <c r="I265" s="113">
        <v>587546</v>
      </c>
      <c r="J265" s="113">
        <v>681235568.95000005</v>
      </c>
      <c r="K265" s="115">
        <v>43537</v>
      </c>
      <c r="L265" s="113">
        <v>14411</v>
      </c>
      <c r="M265" s="113" t="s">
        <v>611</v>
      </c>
      <c r="N265" s="351"/>
    </row>
    <row r="266" spans="1:14">
      <c r="A266" s="113" t="s">
        <v>3194</v>
      </c>
      <c r="B266" s="113" t="s">
        <v>3175</v>
      </c>
      <c r="C266" s="113">
        <v>22.95</v>
      </c>
      <c r="D266" s="113">
        <v>23</v>
      </c>
      <c r="E266" s="113">
        <v>21.75</v>
      </c>
      <c r="F266" s="113">
        <v>22.8</v>
      </c>
      <c r="G266" s="113">
        <v>22.85</v>
      </c>
      <c r="H266" s="113">
        <v>22.75</v>
      </c>
      <c r="I266" s="113">
        <v>160400</v>
      </c>
      <c r="J266" s="113">
        <v>3610705.9</v>
      </c>
      <c r="K266" s="115">
        <v>43537</v>
      </c>
      <c r="L266" s="113">
        <v>62</v>
      </c>
      <c r="M266" s="113" t="s">
        <v>3195</v>
      </c>
      <c r="N266" s="351"/>
    </row>
    <row r="267" spans="1:14">
      <c r="A267" s="113" t="s">
        <v>2274</v>
      </c>
      <c r="B267" s="113" t="s">
        <v>383</v>
      </c>
      <c r="C267" s="113">
        <v>9.1</v>
      </c>
      <c r="D267" s="113">
        <v>9.4</v>
      </c>
      <c r="E267" s="113">
        <v>9.1</v>
      </c>
      <c r="F267" s="113">
        <v>9.1999999999999993</v>
      </c>
      <c r="G267" s="113">
        <v>9.1999999999999993</v>
      </c>
      <c r="H267" s="113">
        <v>9.0500000000000007</v>
      </c>
      <c r="I267" s="113">
        <v>9711</v>
      </c>
      <c r="J267" s="113">
        <v>90022.399999999994</v>
      </c>
      <c r="K267" s="115">
        <v>43537</v>
      </c>
      <c r="L267" s="113">
        <v>44</v>
      </c>
      <c r="M267" s="113" t="s">
        <v>2275</v>
      </c>
      <c r="N267" s="351"/>
    </row>
    <row r="268" spans="1:14">
      <c r="A268" s="113" t="s">
        <v>2880</v>
      </c>
      <c r="B268" s="113" t="s">
        <v>383</v>
      </c>
      <c r="C268" s="113">
        <v>6.45</v>
      </c>
      <c r="D268" s="113">
        <v>6.45</v>
      </c>
      <c r="E268" s="113">
        <v>6</v>
      </c>
      <c r="F268" s="113">
        <v>6.3</v>
      </c>
      <c r="G268" s="113">
        <v>6.35</v>
      </c>
      <c r="H268" s="113">
        <v>6.15</v>
      </c>
      <c r="I268" s="113">
        <v>24961</v>
      </c>
      <c r="J268" s="113">
        <v>153913.95000000001</v>
      </c>
      <c r="K268" s="115">
        <v>43537</v>
      </c>
      <c r="L268" s="113">
        <v>75</v>
      </c>
      <c r="M268" s="113" t="s">
        <v>2881</v>
      </c>
      <c r="N268" s="351"/>
    </row>
    <row r="269" spans="1:14">
      <c r="A269" s="113" t="s">
        <v>612</v>
      </c>
      <c r="B269" s="113" t="s">
        <v>383</v>
      </c>
      <c r="C269" s="113">
        <v>264</v>
      </c>
      <c r="D269" s="113">
        <v>268.35000000000002</v>
      </c>
      <c r="E269" s="113">
        <v>259.39999999999998</v>
      </c>
      <c r="F269" s="113">
        <v>263.64999999999998</v>
      </c>
      <c r="G269" s="113">
        <v>262</v>
      </c>
      <c r="H269" s="113">
        <v>264.7</v>
      </c>
      <c r="I269" s="113">
        <v>24438</v>
      </c>
      <c r="J269" s="113">
        <v>6428249.3499999996</v>
      </c>
      <c r="K269" s="115">
        <v>43537</v>
      </c>
      <c r="L269" s="113">
        <v>993</v>
      </c>
      <c r="M269" s="113" t="s">
        <v>613</v>
      </c>
      <c r="N269" s="351"/>
    </row>
    <row r="270" spans="1:14">
      <c r="A270" s="113" t="s">
        <v>2276</v>
      </c>
      <c r="B270" s="113" t="s">
        <v>383</v>
      </c>
      <c r="C270" s="113">
        <v>6.15</v>
      </c>
      <c r="D270" s="113">
        <v>6.25</v>
      </c>
      <c r="E270" s="113">
        <v>6.1</v>
      </c>
      <c r="F270" s="113">
        <v>6.2</v>
      </c>
      <c r="G270" s="113">
        <v>6.25</v>
      </c>
      <c r="H270" s="113">
        <v>6.25</v>
      </c>
      <c r="I270" s="113">
        <v>75327</v>
      </c>
      <c r="J270" s="113">
        <v>464738.6</v>
      </c>
      <c r="K270" s="115">
        <v>43537</v>
      </c>
      <c r="L270" s="113">
        <v>153</v>
      </c>
      <c r="M270" s="113" t="s">
        <v>2277</v>
      </c>
      <c r="N270" s="351"/>
    </row>
    <row r="271" spans="1:14">
      <c r="A271" s="113" t="s">
        <v>614</v>
      </c>
      <c r="B271" s="113" t="s">
        <v>383</v>
      </c>
      <c r="C271" s="113">
        <v>34.6</v>
      </c>
      <c r="D271" s="113">
        <v>35.4</v>
      </c>
      <c r="E271" s="113">
        <v>33.700000000000003</v>
      </c>
      <c r="F271" s="113">
        <v>34</v>
      </c>
      <c r="G271" s="113">
        <v>33.799999999999997</v>
      </c>
      <c r="H271" s="113">
        <v>34.5</v>
      </c>
      <c r="I271" s="113">
        <v>504085</v>
      </c>
      <c r="J271" s="113">
        <v>17227659.350000001</v>
      </c>
      <c r="K271" s="115">
        <v>43537</v>
      </c>
      <c r="L271" s="113">
        <v>2075</v>
      </c>
      <c r="M271" s="113" t="s">
        <v>615</v>
      </c>
      <c r="N271" s="351"/>
    </row>
    <row r="272" spans="1:14">
      <c r="A272" s="113" t="s">
        <v>2539</v>
      </c>
      <c r="B272" s="113" t="s">
        <v>383</v>
      </c>
      <c r="C272" s="113">
        <v>35.15</v>
      </c>
      <c r="D272" s="113">
        <v>35.4</v>
      </c>
      <c r="E272" s="113">
        <v>33.4</v>
      </c>
      <c r="F272" s="113">
        <v>35.049999999999997</v>
      </c>
      <c r="G272" s="113">
        <v>35</v>
      </c>
      <c r="H272" s="113">
        <v>35.25</v>
      </c>
      <c r="I272" s="113">
        <v>106607</v>
      </c>
      <c r="J272" s="113">
        <v>3702212.65</v>
      </c>
      <c r="K272" s="115">
        <v>43537</v>
      </c>
      <c r="L272" s="113">
        <v>581</v>
      </c>
      <c r="M272" s="113" t="s">
        <v>2540</v>
      </c>
      <c r="N272" s="351"/>
    </row>
    <row r="273" spans="1:14">
      <c r="A273" s="113" t="s">
        <v>616</v>
      </c>
      <c r="B273" s="113" t="s">
        <v>383</v>
      </c>
      <c r="C273" s="113">
        <v>449.75</v>
      </c>
      <c r="D273" s="113">
        <v>452.55</v>
      </c>
      <c r="E273" s="113">
        <v>430</v>
      </c>
      <c r="F273" s="113">
        <v>436</v>
      </c>
      <c r="G273" s="113">
        <v>431</v>
      </c>
      <c r="H273" s="113">
        <v>446</v>
      </c>
      <c r="I273" s="113">
        <v>1894</v>
      </c>
      <c r="J273" s="113">
        <v>835106</v>
      </c>
      <c r="K273" s="115">
        <v>43537</v>
      </c>
      <c r="L273" s="113">
        <v>178</v>
      </c>
      <c r="M273" s="113" t="s">
        <v>617</v>
      </c>
      <c r="N273" s="351"/>
    </row>
    <row r="274" spans="1:14">
      <c r="A274" s="113" t="s">
        <v>618</v>
      </c>
      <c r="B274" s="113" t="s">
        <v>383</v>
      </c>
      <c r="C274" s="113">
        <v>197.7</v>
      </c>
      <c r="D274" s="113">
        <v>197.75</v>
      </c>
      <c r="E274" s="113">
        <v>192.85</v>
      </c>
      <c r="F274" s="113">
        <v>194.8</v>
      </c>
      <c r="G274" s="113">
        <v>195</v>
      </c>
      <c r="H274" s="113">
        <v>196</v>
      </c>
      <c r="I274" s="113">
        <v>148571</v>
      </c>
      <c r="J274" s="113">
        <v>28952341.5</v>
      </c>
      <c r="K274" s="115">
        <v>43537</v>
      </c>
      <c r="L274" s="113">
        <v>3005</v>
      </c>
      <c r="M274" s="113" t="s">
        <v>619</v>
      </c>
      <c r="N274" s="351"/>
    </row>
    <row r="275" spans="1:14">
      <c r="A275" s="113" t="s">
        <v>55</v>
      </c>
      <c r="B275" s="113" t="s">
        <v>383</v>
      </c>
      <c r="C275" s="113">
        <v>900</v>
      </c>
      <c r="D275" s="113">
        <v>906</v>
      </c>
      <c r="E275" s="113">
        <v>887.4</v>
      </c>
      <c r="F275" s="113">
        <v>894.35</v>
      </c>
      <c r="G275" s="113">
        <v>894.3</v>
      </c>
      <c r="H275" s="113">
        <v>901.45</v>
      </c>
      <c r="I275" s="113">
        <v>556795</v>
      </c>
      <c r="J275" s="113">
        <v>498646500.25</v>
      </c>
      <c r="K275" s="115">
        <v>43537</v>
      </c>
      <c r="L275" s="113">
        <v>17352</v>
      </c>
      <c r="M275" s="113" t="s">
        <v>620</v>
      </c>
      <c r="N275" s="351"/>
    </row>
    <row r="276" spans="1:14">
      <c r="A276" s="113" t="s">
        <v>621</v>
      </c>
      <c r="B276" s="113" t="s">
        <v>383</v>
      </c>
      <c r="C276" s="113">
        <v>2602.5</v>
      </c>
      <c r="D276" s="113">
        <v>2648.6</v>
      </c>
      <c r="E276" s="113">
        <v>2600</v>
      </c>
      <c r="F276" s="113">
        <v>2621.95</v>
      </c>
      <c r="G276" s="113">
        <v>2626</v>
      </c>
      <c r="H276" s="113">
        <v>2602.4499999999998</v>
      </c>
      <c r="I276" s="113">
        <v>14639</v>
      </c>
      <c r="J276" s="113">
        <v>38529120.700000003</v>
      </c>
      <c r="K276" s="115">
        <v>43537</v>
      </c>
      <c r="L276" s="113">
        <v>1130</v>
      </c>
      <c r="M276" s="113" t="s">
        <v>622</v>
      </c>
      <c r="N276" s="351"/>
    </row>
    <row r="277" spans="1:14">
      <c r="A277" s="113" t="s">
        <v>2641</v>
      </c>
      <c r="B277" s="113" t="s">
        <v>383</v>
      </c>
      <c r="C277" s="113">
        <v>26.55</v>
      </c>
      <c r="D277" s="113">
        <v>27.1</v>
      </c>
      <c r="E277" s="113">
        <v>26.05</v>
      </c>
      <c r="F277" s="113">
        <v>26.35</v>
      </c>
      <c r="G277" s="113">
        <v>26.3</v>
      </c>
      <c r="H277" s="113">
        <v>26.45</v>
      </c>
      <c r="I277" s="113">
        <v>456417</v>
      </c>
      <c r="J277" s="113">
        <v>12105704.800000001</v>
      </c>
      <c r="K277" s="115">
        <v>43537</v>
      </c>
      <c r="L277" s="113">
        <v>487</v>
      </c>
      <c r="M277" s="113" t="s">
        <v>2642</v>
      </c>
      <c r="N277" s="351"/>
    </row>
    <row r="278" spans="1:14">
      <c r="A278" s="113" t="s">
        <v>56</v>
      </c>
      <c r="B278" s="113" t="s">
        <v>383</v>
      </c>
      <c r="C278" s="113">
        <v>730</v>
      </c>
      <c r="D278" s="113">
        <v>735.7</v>
      </c>
      <c r="E278" s="113">
        <v>726.05</v>
      </c>
      <c r="F278" s="113">
        <v>731</v>
      </c>
      <c r="G278" s="113">
        <v>732.85</v>
      </c>
      <c r="H278" s="113">
        <v>729.7</v>
      </c>
      <c r="I278" s="113">
        <v>215399</v>
      </c>
      <c r="J278" s="113">
        <v>157566853.90000001</v>
      </c>
      <c r="K278" s="115">
        <v>43537</v>
      </c>
      <c r="L278" s="113">
        <v>11198</v>
      </c>
      <c r="M278" s="113" t="s">
        <v>623</v>
      </c>
      <c r="N278" s="351"/>
    </row>
    <row r="279" spans="1:14">
      <c r="A279" s="113" t="s">
        <v>3372</v>
      </c>
      <c r="B279" s="113" t="s">
        <v>383</v>
      </c>
      <c r="C279" s="113">
        <v>525.35</v>
      </c>
      <c r="D279" s="113">
        <v>594</v>
      </c>
      <c r="E279" s="113">
        <v>519.79999999999995</v>
      </c>
      <c r="F279" s="113">
        <v>583.85</v>
      </c>
      <c r="G279" s="113">
        <v>570</v>
      </c>
      <c r="H279" s="113">
        <v>530.4</v>
      </c>
      <c r="I279" s="113">
        <v>228195</v>
      </c>
      <c r="J279" s="113">
        <v>128633733.95</v>
      </c>
      <c r="K279" s="115">
        <v>43537</v>
      </c>
      <c r="L279" s="113">
        <v>7731</v>
      </c>
      <c r="M279" s="113" t="s">
        <v>3373</v>
      </c>
      <c r="N279" s="351"/>
    </row>
    <row r="280" spans="1:14">
      <c r="A280" s="113" t="s">
        <v>624</v>
      </c>
      <c r="B280" s="113" t="s">
        <v>383</v>
      </c>
      <c r="C280" s="113">
        <v>135.80000000000001</v>
      </c>
      <c r="D280" s="113">
        <v>151.69999999999999</v>
      </c>
      <c r="E280" s="113">
        <v>135.19999999999999</v>
      </c>
      <c r="F280" s="113">
        <v>149.19999999999999</v>
      </c>
      <c r="G280" s="113">
        <v>149</v>
      </c>
      <c r="H280" s="113">
        <v>135.69999999999999</v>
      </c>
      <c r="I280" s="113">
        <v>865675</v>
      </c>
      <c r="J280" s="113">
        <v>121713780.15000001</v>
      </c>
      <c r="K280" s="115">
        <v>43537</v>
      </c>
      <c r="L280" s="113">
        <v>4563</v>
      </c>
      <c r="M280" s="113" t="s">
        <v>1927</v>
      </c>
      <c r="N280" s="351"/>
    </row>
    <row r="281" spans="1:14">
      <c r="A281" s="113" t="s">
        <v>2000</v>
      </c>
      <c r="B281" s="113" t="s">
        <v>383</v>
      </c>
      <c r="C281" s="113">
        <v>42.1</v>
      </c>
      <c r="D281" s="113">
        <v>43.1</v>
      </c>
      <c r="E281" s="113">
        <v>40.5</v>
      </c>
      <c r="F281" s="113">
        <v>41.8</v>
      </c>
      <c r="G281" s="113">
        <v>41.6</v>
      </c>
      <c r="H281" s="113">
        <v>42.65</v>
      </c>
      <c r="I281" s="113">
        <v>33725879</v>
      </c>
      <c r="J281" s="113">
        <v>1415099493.3499999</v>
      </c>
      <c r="K281" s="115">
        <v>43537</v>
      </c>
      <c r="L281" s="113">
        <v>65048</v>
      </c>
      <c r="M281" s="113" t="s">
        <v>651</v>
      </c>
      <c r="N281" s="351"/>
    </row>
    <row r="282" spans="1:14">
      <c r="A282" s="113" t="s">
        <v>3400</v>
      </c>
      <c r="B282" s="113" t="s">
        <v>383</v>
      </c>
      <c r="C282" s="113">
        <v>317</v>
      </c>
      <c r="D282" s="113">
        <v>335</v>
      </c>
      <c r="E282" s="113">
        <v>312</v>
      </c>
      <c r="F282" s="113">
        <v>329.5</v>
      </c>
      <c r="G282" s="113">
        <v>330</v>
      </c>
      <c r="H282" s="113">
        <v>314.7</v>
      </c>
      <c r="I282" s="113">
        <v>120412</v>
      </c>
      <c r="J282" s="113">
        <v>39093202.049999997</v>
      </c>
      <c r="K282" s="115">
        <v>43537</v>
      </c>
      <c r="L282" s="113">
        <v>6026</v>
      </c>
      <c r="M282" s="113" t="s">
        <v>3401</v>
      </c>
      <c r="N282" s="351"/>
    </row>
    <row r="283" spans="1:14">
      <c r="A283" s="113" t="s">
        <v>625</v>
      </c>
      <c r="B283" s="113" t="s">
        <v>383</v>
      </c>
      <c r="C283" s="113">
        <v>169.6</v>
      </c>
      <c r="D283" s="113">
        <v>169.65</v>
      </c>
      <c r="E283" s="113">
        <v>166.2</v>
      </c>
      <c r="F283" s="113">
        <v>167.35</v>
      </c>
      <c r="G283" s="113">
        <v>166.4</v>
      </c>
      <c r="H283" s="113">
        <v>169.6</v>
      </c>
      <c r="I283" s="113">
        <v>111467</v>
      </c>
      <c r="J283" s="113">
        <v>18690385.300000001</v>
      </c>
      <c r="K283" s="115">
        <v>43537</v>
      </c>
      <c r="L283" s="113">
        <v>3075</v>
      </c>
      <c r="M283" s="113" t="s">
        <v>626</v>
      </c>
      <c r="N283" s="351"/>
    </row>
    <row r="284" spans="1:14">
      <c r="A284" s="113" t="s">
        <v>2643</v>
      </c>
      <c r="B284" s="113" t="s">
        <v>383</v>
      </c>
      <c r="C284" s="113">
        <v>147</v>
      </c>
      <c r="D284" s="113">
        <v>154.6</v>
      </c>
      <c r="E284" s="113">
        <v>145</v>
      </c>
      <c r="F284" s="113">
        <v>146.25</v>
      </c>
      <c r="G284" s="113">
        <v>147</v>
      </c>
      <c r="H284" s="113">
        <v>148.85</v>
      </c>
      <c r="I284" s="113">
        <v>9861</v>
      </c>
      <c r="J284" s="113">
        <v>1470912.45</v>
      </c>
      <c r="K284" s="115">
        <v>43537</v>
      </c>
      <c r="L284" s="113">
        <v>162</v>
      </c>
      <c r="M284" s="113" t="s">
        <v>2644</v>
      </c>
      <c r="N284" s="351"/>
    </row>
    <row r="285" spans="1:14">
      <c r="A285" s="113" t="s">
        <v>627</v>
      </c>
      <c r="B285" s="113" t="s">
        <v>383</v>
      </c>
      <c r="C285" s="113">
        <v>263</v>
      </c>
      <c r="D285" s="113">
        <v>267.75</v>
      </c>
      <c r="E285" s="113">
        <v>257.89999999999998</v>
      </c>
      <c r="F285" s="113">
        <v>265.5</v>
      </c>
      <c r="G285" s="113">
        <v>266.95</v>
      </c>
      <c r="H285" s="113">
        <v>263</v>
      </c>
      <c r="I285" s="113">
        <v>509781</v>
      </c>
      <c r="J285" s="113">
        <v>134411446.40000001</v>
      </c>
      <c r="K285" s="115">
        <v>43537</v>
      </c>
      <c r="L285" s="113">
        <v>10373</v>
      </c>
      <c r="M285" s="113" t="s">
        <v>628</v>
      </c>
      <c r="N285" s="351"/>
    </row>
    <row r="286" spans="1:14">
      <c r="A286" s="113" t="s">
        <v>629</v>
      </c>
      <c r="B286" s="113" t="s">
        <v>383</v>
      </c>
      <c r="C286" s="113">
        <v>1369.8</v>
      </c>
      <c r="D286" s="113">
        <v>1375</v>
      </c>
      <c r="E286" s="113">
        <v>1340</v>
      </c>
      <c r="F286" s="113">
        <v>1354.35</v>
      </c>
      <c r="G286" s="113">
        <v>1351.6</v>
      </c>
      <c r="H286" s="113">
        <v>1369.8</v>
      </c>
      <c r="I286" s="113">
        <v>336661</v>
      </c>
      <c r="J286" s="113">
        <v>456896353.60000002</v>
      </c>
      <c r="K286" s="115">
        <v>43537</v>
      </c>
      <c r="L286" s="113">
        <v>32061</v>
      </c>
      <c r="M286" s="113" t="s">
        <v>630</v>
      </c>
      <c r="N286" s="351"/>
    </row>
    <row r="287" spans="1:14">
      <c r="A287" s="113" t="s">
        <v>2645</v>
      </c>
      <c r="B287" s="113" t="s">
        <v>3175</v>
      </c>
      <c r="C287" s="113">
        <v>0.95</v>
      </c>
      <c r="D287" s="113">
        <v>1.05</v>
      </c>
      <c r="E287" s="113">
        <v>0.95</v>
      </c>
      <c r="F287" s="113">
        <v>1</v>
      </c>
      <c r="G287" s="113">
        <v>1</v>
      </c>
      <c r="H287" s="113">
        <v>1</v>
      </c>
      <c r="I287" s="113">
        <v>32664</v>
      </c>
      <c r="J287" s="113">
        <v>31573.5</v>
      </c>
      <c r="K287" s="115">
        <v>43537</v>
      </c>
      <c r="L287" s="113">
        <v>20</v>
      </c>
      <c r="M287" s="113" t="s">
        <v>2646</v>
      </c>
      <c r="N287" s="351"/>
    </row>
    <row r="288" spans="1:14">
      <c r="A288" s="113" t="s">
        <v>2647</v>
      </c>
      <c r="B288" s="113" t="s">
        <v>383</v>
      </c>
      <c r="C288" s="113">
        <v>334.75</v>
      </c>
      <c r="D288" s="113">
        <v>337.7</v>
      </c>
      <c r="E288" s="113">
        <v>328.05</v>
      </c>
      <c r="F288" s="113">
        <v>329.75</v>
      </c>
      <c r="G288" s="113">
        <v>329.1</v>
      </c>
      <c r="H288" s="113">
        <v>331.5</v>
      </c>
      <c r="I288" s="113">
        <v>45837</v>
      </c>
      <c r="J288" s="113">
        <v>15150268.550000001</v>
      </c>
      <c r="K288" s="115">
        <v>43537</v>
      </c>
      <c r="L288" s="113">
        <v>634</v>
      </c>
      <c r="M288" s="113" t="s">
        <v>2648</v>
      </c>
      <c r="N288" s="351"/>
    </row>
    <row r="289" spans="1:14">
      <c r="A289" s="113" t="s">
        <v>2384</v>
      </c>
      <c r="B289" s="113" t="s">
        <v>383</v>
      </c>
      <c r="C289" s="113">
        <v>37.5</v>
      </c>
      <c r="D289" s="113">
        <v>37.75</v>
      </c>
      <c r="E289" s="113">
        <v>35.4</v>
      </c>
      <c r="F289" s="113">
        <v>36.4</v>
      </c>
      <c r="G289" s="113">
        <v>36.65</v>
      </c>
      <c r="H289" s="113">
        <v>36.299999999999997</v>
      </c>
      <c r="I289" s="113">
        <v>21817</v>
      </c>
      <c r="J289" s="113">
        <v>801397.25</v>
      </c>
      <c r="K289" s="115">
        <v>43537</v>
      </c>
      <c r="L289" s="113">
        <v>393</v>
      </c>
      <c r="M289" s="113" t="s">
        <v>2385</v>
      </c>
      <c r="N289" s="351"/>
    </row>
    <row r="290" spans="1:14">
      <c r="A290" s="113" t="s">
        <v>631</v>
      </c>
      <c r="B290" s="113" t="s">
        <v>383</v>
      </c>
      <c r="C290" s="113">
        <v>49.75</v>
      </c>
      <c r="D290" s="113">
        <v>50.8</v>
      </c>
      <c r="E290" s="113">
        <v>48.65</v>
      </c>
      <c r="F290" s="113">
        <v>49.8</v>
      </c>
      <c r="G290" s="113">
        <v>50</v>
      </c>
      <c r="H290" s="113">
        <v>48.8</v>
      </c>
      <c r="I290" s="113">
        <v>143423</v>
      </c>
      <c r="J290" s="113">
        <v>7121646.25</v>
      </c>
      <c r="K290" s="115">
        <v>43537</v>
      </c>
      <c r="L290" s="113">
        <v>1056</v>
      </c>
      <c r="M290" s="113" t="s">
        <v>632</v>
      </c>
      <c r="N290" s="351"/>
    </row>
    <row r="291" spans="1:14">
      <c r="A291" s="113" t="s">
        <v>2386</v>
      </c>
      <c r="B291" s="113" t="s">
        <v>383</v>
      </c>
      <c r="C291" s="113">
        <v>7</v>
      </c>
      <c r="D291" s="113">
        <v>7.15</v>
      </c>
      <c r="E291" s="113">
        <v>6.7</v>
      </c>
      <c r="F291" s="113">
        <v>6.7</v>
      </c>
      <c r="G291" s="113">
        <v>6.7</v>
      </c>
      <c r="H291" s="113">
        <v>6.9</v>
      </c>
      <c r="I291" s="113">
        <v>1831</v>
      </c>
      <c r="J291" s="113">
        <v>12507.2</v>
      </c>
      <c r="K291" s="115">
        <v>43537</v>
      </c>
      <c r="L291" s="113">
        <v>16</v>
      </c>
      <c r="M291" s="113" t="s">
        <v>2387</v>
      </c>
      <c r="N291" s="351"/>
    </row>
    <row r="292" spans="1:14">
      <c r="A292" s="113" t="s">
        <v>57</v>
      </c>
      <c r="B292" s="113" t="s">
        <v>383</v>
      </c>
      <c r="C292" s="113">
        <v>542</v>
      </c>
      <c r="D292" s="113">
        <v>542.5</v>
      </c>
      <c r="E292" s="113">
        <v>531</v>
      </c>
      <c r="F292" s="113">
        <v>532.79999999999995</v>
      </c>
      <c r="G292" s="113">
        <v>533</v>
      </c>
      <c r="H292" s="113">
        <v>538.75</v>
      </c>
      <c r="I292" s="113">
        <v>1582245</v>
      </c>
      <c r="J292" s="113">
        <v>846974426.45000005</v>
      </c>
      <c r="K292" s="115">
        <v>43537</v>
      </c>
      <c r="L292" s="113">
        <v>31512</v>
      </c>
      <c r="M292" s="113" t="s">
        <v>633</v>
      </c>
      <c r="N292" s="351"/>
    </row>
    <row r="293" spans="1:14">
      <c r="A293" s="113" t="s">
        <v>2035</v>
      </c>
      <c r="B293" s="113" t="s">
        <v>383</v>
      </c>
      <c r="C293" s="113">
        <v>129.9</v>
      </c>
      <c r="D293" s="113">
        <v>129.94999999999999</v>
      </c>
      <c r="E293" s="113">
        <v>124</v>
      </c>
      <c r="F293" s="113">
        <v>124.8</v>
      </c>
      <c r="G293" s="113">
        <v>125</v>
      </c>
      <c r="H293" s="113">
        <v>127.2</v>
      </c>
      <c r="I293" s="113">
        <v>8718</v>
      </c>
      <c r="J293" s="113">
        <v>1089100.3</v>
      </c>
      <c r="K293" s="115">
        <v>43537</v>
      </c>
      <c r="L293" s="113">
        <v>84</v>
      </c>
      <c r="M293" s="113" t="s">
        <v>2036</v>
      </c>
      <c r="N293" s="351"/>
    </row>
    <row r="294" spans="1:14">
      <c r="A294" s="113" t="s">
        <v>634</v>
      </c>
      <c r="B294" s="113" t="s">
        <v>383</v>
      </c>
      <c r="C294" s="113">
        <v>370</v>
      </c>
      <c r="D294" s="113">
        <v>373.1</v>
      </c>
      <c r="E294" s="113">
        <v>365.55</v>
      </c>
      <c r="F294" s="113">
        <v>371.45</v>
      </c>
      <c r="G294" s="113">
        <v>371.5</v>
      </c>
      <c r="H294" s="113">
        <v>371.95</v>
      </c>
      <c r="I294" s="113">
        <v>15866</v>
      </c>
      <c r="J294" s="113">
        <v>5887961</v>
      </c>
      <c r="K294" s="115">
        <v>43537</v>
      </c>
      <c r="L294" s="113">
        <v>730</v>
      </c>
      <c r="M294" s="113" t="s">
        <v>635</v>
      </c>
      <c r="N294" s="351"/>
    </row>
    <row r="295" spans="1:14">
      <c r="A295" s="113" t="s">
        <v>1930</v>
      </c>
      <c r="B295" s="113" t="s">
        <v>383</v>
      </c>
      <c r="C295" s="113">
        <v>152.94999999999999</v>
      </c>
      <c r="D295" s="113">
        <v>154.5</v>
      </c>
      <c r="E295" s="113">
        <v>151.15</v>
      </c>
      <c r="F295" s="113">
        <v>153.19999999999999</v>
      </c>
      <c r="G295" s="113">
        <v>153.35</v>
      </c>
      <c r="H295" s="113">
        <v>149.94999999999999</v>
      </c>
      <c r="I295" s="113">
        <v>56997</v>
      </c>
      <c r="J295" s="113">
        <v>8705315.5999999996</v>
      </c>
      <c r="K295" s="115">
        <v>43537</v>
      </c>
      <c r="L295" s="113">
        <v>1322</v>
      </c>
      <c r="M295" s="113" t="s">
        <v>1931</v>
      </c>
      <c r="N295" s="351"/>
    </row>
    <row r="296" spans="1:14">
      <c r="A296" s="113" t="s">
        <v>3121</v>
      </c>
      <c r="B296" s="113" t="s">
        <v>383</v>
      </c>
      <c r="C296" s="113">
        <v>18.600000000000001</v>
      </c>
      <c r="D296" s="113">
        <v>18.8</v>
      </c>
      <c r="E296" s="113">
        <v>17.899999999999999</v>
      </c>
      <c r="F296" s="113">
        <v>18.350000000000001</v>
      </c>
      <c r="G296" s="113">
        <v>18.8</v>
      </c>
      <c r="H296" s="113">
        <v>18</v>
      </c>
      <c r="I296" s="113">
        <v>403</v>
      </c>
      <c r="J296" s="113">
        <v>7427.7</v>
      </c>
      <c r="K296" s="115">
        <v>43537</v>
      </c>
      <c r="L296" s="113">
        <v>12</v>
      </c>
      <c r="M296" s="113" t="s">
        <v>3122</v>
      </c>
      <c r="N296" s="351"/>
    </row>
    <row r="297" spans="1:14">
      <c r="A297" s="113" t="s">
        <v>58</v>
      </c>
      <c r="B297" s="113" t="s">
        <v>383</v>
      </c>
      <c r="C297" s="113">
        <v>242</v>
      </c>
      <c r="D297" s="113">
        <v>242</v>
      </c>
      <c r="E297" s="113">
        <v>233.8</v>
      </c>
      <c r="F297" s="113">
        <v>238.65</v>
      </c>
      <c r="G297" s="113">
        <v>239.4</v>
      </c>
      <c r="H297" s="113">
        <v>242.95</v>
      </c>
      <c r="I297" s="113">
        <v>17949230</v>
      </c>
      <c r="J297" s="113">
        <v>4278473952.0500002</v>
      </c>
      <c r="K297" s="115">
        <v>43537</v>
      </c>
      <c r="L297" s="113">
        <v>95024</v>
      </c>
      <c r="M297" s="113" t="s">
        <v>636</v>
      </c>
      <c r="N297" s="351"/>
    </row>
    <row r="298" spans="1:14">
      <c r="A298" s="113" t="s">
        <v>2121</v>
      </c>
      <c r="B298" s="113" t="s">
        <v>383</v>
      </c>
      <c r="C298" s="113">
        <v>390</v>
      </c>
      <c r="D298" s="113">
        <v>390</v>
      </c>
      <c r="E298" s="113">
        <v>376.4</v>
      </c>
      <c r="F298" s="113">
        <v>384.45</v>
      </c>
      <c r="G298" s="113">
        <v>385.25</v>
      </c>
      <c r="H298" s="113">
        <v>389.4</v>
      </c>
      <c r="I298" s="113">
        <v>193717</v>
      </c>
      <c r="J298" s="113">
        <v>74712299.200000003</v>
      </c>
      <c r="K298" s="115">
        <v>43537</v>
      </c>
      <c r="L298" s="113">
        <v>4223</v>
      </c>
      <c r="M298" s="113" t="s">
        <v>2122</v>
      </c>
      <c r="N298" s="351"/>
    </row>
    <row r="299" spans="1:14">
      <c r="A299" s="113" t="s">
        <v>637</v>
      </c>
      <c r="B299" s="113" t="s">
        <v>383</v>
      </c>
      <c r="C299" s="113">
        <v>291.5</v>
      </c>
      <c r="D299" s="113">
        <v>308</v>
      </c>
      <c r="E299" s="113">
        <v>286.2</v>
      </c>
      <c r="F299" s="113">
        <v>297.45</v>
      </c>
      <c r="G299" s="113">
        <v>298.3</v>
      </c>
      <c r="H299" s="113">
        <v>287.5</v>
      </c>
      <c r="I299" s="113">
        <v>1116038</v>
      </c>
      <c r="J299" s="113">
        <v>333766267.60000002</v>
      </c>
      <c r="K299" s="115">
        <v>43537</v>
      </c>
      <c r="L299" s="113">
        <v>17423</v>
      </c>
      <c r="M299" s="113" t="s">
        <v>638</v>
      </c>
      <c r="N299" s="351"/>
    </row>
    <row r="300" spans="1:14">
      <c r="A300" s="113" t="s">
        <v>59</v>
      </c>
      <c r="B300" s="113" t="s">
        <v>383</v>
      </c>
      <c r="C300" s="113">
        <v>1284.5999999999999</v>
      </c>
      <c r="D300" s="113">
        <v>1289.2</v>
      </c>
      <c r="E300" s="113">
        <v>1268.5999999999999</v>
      </c>
      <c r="F300" s="113">
        <v>1276.25</v>
      </c>
      <c r="G300" s="113">
        <v>1277</v>
      </c>
      <c r="H300" s="113">
        <v>1284.5999999999999</v>
      </c>
      <c r="I300" s="113">
        <v>301463</v>
      </c>
      <c r="J300" s="113">
        <v>384675597.94999999</v>
      </c>
      <c r="K300" s="115">
        <v>43537</v>
      </c>
      <c r="L300" s="113">
        <v>13644</v>
      </c>
      <c r="M300" s="113" t="s">
        <v>639</v>
      </c>
      <c r="N300" s="351"/>
    </row>
    <row r="301" spans="1:14">
      <c r="A301" s="113" t="s">
        <v>1841</v>
      </c>
      <c r="B301" s="113" t="s">
        <v>383</v>
      </c>
      <c r="C301" s="113">
        <v>19.399999999999999</v>
      </c>
      <c r="D301" s="113">
        <v>19.399999999999999</v>
      </c>
      <c r="E301" s="113">
        <v>18.399999999999999</v>
      </c>
      <c r="F301" s="113">
        <v>18.649999999999999</v>
      </c>
      <c r="G301" s="113">
        <v>18.850000000000001</v>
      </c>
      <c r="H301" s="113">
        <v>18.899999999999999</v>
      </c>
      <c r="I301" s="113">
        <v>9887</v>
      </c>
      <c r="J301" s="113">
        <v>184547.3</v>
      </c>
      <c r="K301" s="115">
        <v>43537</v>
      </c>
      <c r="L301" s="113">
        <v>79</v>
      </c>
      <c r="M301" s="113" t="s">
        <v>1992</v>
      </c>
      <c r="N301" s="351"/>
    </row>
    <row r="302" spans="1:14">
      <c r="A302" s="113" t="s">
        <v>2388</v>
      </c>
      <c r="B302" s="113" t="s">
        <v>383</v>
      </c>
      <c r="C302" s="113">
        <v>10.55</v>
      </c>
      <c r="D302" s="113">
        <v>10.55</v>
      </c>
      <c r="E302" s="113">
        <v>10.15</v>
      </c>
      <c r="F302" s="113">
        <v>10.3</v>
      </c>
      <c r="G302" s="113">
        <v>10.5</v>
      </c>
      <c r="H302" s="113">
        <v>10.3</v>
      </c>
      <c r="I302" s="113">
        <v>17095</v>
      </c>
      <c r="J302" s="113">
        <v>177701.7</v>
      </c>
      <c r="K302" s="115">
        <v>43537</v>
      </c>
      <c r="L302" s="113">
        <v>62</v>
      </c>
      <c r="M302" s="113" t="s">
        <v>2389</v>
      </c>
      <c r="N302" s="351"/>
    </row>
    <row r="303" spans="1:14">
      <c r="A303" s="113" t="s">
        <v>194</v>
      </c>
      <c r="B303" s="113" t="s">
        <v>383</v>
      </c>
      <c r="C303" s="113">
        <v>508.35</v>
      </c>
      <c r="D303" s="113">
        <v>533.9</v>
      </c>
      <c r="E303" s="113">
        <v>507</v>
      </c>
      <c r="F303" s="113">
        <v>522.54999999999995</v>
      </c>
      <c r="G303" s="113">
        <v>518</v>
      </c>
      <c r="H303" s="113">
        <v>503.05</v>
      </c>
      <c r="I303" s="113">
        <v>3206175</v>
      </c>
      <c r="J303" s="113">
        <v>1675488470.0999999</v>
      </c>
      <c r="K303" s="115">
        <v>43537</v>
      </c>
      <c r="L303" s="113">
        <v>53096</v>
      </c>
      <c r="M303" s="113" t="s">
        <v>2720</v>
      </c>
      <c r="N303" s="351"/>
    </row>
    <row r="304" spans="1:14">
      <c r="A304" s="113" t="s">
        <v>3374</v>
      </c>
      <c r="B304" s="113" t="s">
        <v>383</v>
      </c>
      <c r="C304" s="113">
        <v>45.75</v>
      </c>
      <c r="D304" s="113">
        <v>45.75</v>
      </c>
      <c r="E304" s="113">
        <v>44.1</v>
      </c>
      <c r="F304" s="113">
        <v>45.7</v>
      </c>
      <c r="G304" s="113">
        <v>45.7</v>
      </c>
      <c r="H304" s="113">
        <v>44.5</v>
      </c>
      <c r="I304" s="113">
        <v>2915</v>
      </c>
      <c r="J304" s="113">
        <v>132534.35</v>
      </c>
      <c r="K304" s="115">
        <v>43537</v>
      </c>
      <c r="L304" s="113">
        <v>12</v>
      </c>
      <c r="M304" s="113" t="s">
        <v>3375</v>
      </c>
      <c r="N304" s="351"/>
    </row>
    <row r="305" spans="1:14">
      <c r="A305" s="113" t="s">
        <v>2882</v>
      </c>
      <c r="B305" s="113" t="s">
        <v>383</v>
      </c>
      <c r="C305" s="113">
        <v>285</v>
      </c>
      <c r="D305" s="113">
        <v>290</v>
      </c>
      <c r="E305" s="113">
        <v>280.10000000000002</v>
      </c>
      <c r="F305" s="113">
        <v>289.60000000000002</v>
      </c>
      <c r="G305" s="113">
        <v>286.8</v>
      </c>
      <c r="H305" s="113">
        <v>283.3</v>
      </c>
      <c r="I305" s="113">
        <v>2303</v>
      </c>
      <c r="J305" s="113">
        <v>661278.25</v>
      </c>
      <c r="K305" s="115">
        <v>43537</v>
      </c>
      <c r="L305" s="113">
        <v>179</v>
      </c>
      <c r="M305" s="113" t="s">
        <v>2883</v>
      </c>
      <c r="N305" s="351"/>
    </row>
    <row r="306" spans="1:14">
      <c r="A306" s="113" t="s">
        <v>2107</v>
      </c>
      <c r="B306" s="113" t="s">
        <v>383</v>
      </c>
      <c r="C306" s="113">
        <v>19.95</v>
      </c>
      <c r="D306" s="113">
        <v>20.6</v>
      </c>
      <c r="E306" s="113">
        <v>19.100000000000001</v>
      </c>
      <c r="F306" s="113">
        <v>19.75</v>
      </c>
      <c r="G306" s="113">
        <v>19.95</v>
      </c>
      <c r="H306" s="113">
        <v>19.75</v>
      </c>
      <c r="I306" s="113">
        <v>14364</v>
      </c>
      <c r="J306" s="113">
        <v>282491.25</v>
      </c>
      <c r="K306" s="115">
        <v>43537</v>
      </c>
      <c r="L306" s="113">
        <v>138</v>
      </c>
      <c r="M306" s="113" t="s">
        <v>2118</v>
      </c>
      <c r="N306" s="351"/>
    </row>
    <row r="307" spans="1:14">
      <c r="A307" s="113" t="s">
        <v>2390</v>
      </c>
      <c r="B307" s="113" t="s">
        <v>383</v>
      </c>
      <c r="C307" s="113">
        <v>64.3</v>
      </c>
      <c r="D307" s="113">
        <v>65.75</v>
      </c>
      <c r="E307" s="113">
        <v>63.8</v>
      </c>
      <c r="F307" s="113">
        <v>63.85</v>
      </c>
      <c r="G307" s="113">
        <v>63.8</v>
      </c>
      <c r="H307" s="113">
        <v>65.150000000000006</v>
      </c>
      <c r="I307" s="113">
        <v>10218</v>
      </c>
      <c r="J307" s="113">
        <v>658387.15</v>
      </c>
      <c r="K307" s="115">
        <v>43537</v>
      </c>
      <c r="L307" s="113">
        <v>356</v>
      </c>
      <c r="M307" s="113" t="s">
        <v>2391</v>
      </c>
      <c r="N307" s="351"/>
    </row>
    <row r="308" spans="1:14">
      <c r="A308" s="113" t="s">
        <v>640</v>
      </c>
      <c r="B308" s="113" t="s">
        <v>383</v>
      </c>
      <c r="C308" s="113">
        <v>481.35</v>
      </c>
      <c r="D308" s="113">
        <v>485</v>
      </c>
      <c r="E308" s="113">
        <v>477.75</v>
      </c>
      <c r="F308" s="113">
        <v>479.9</v>
      </c>
      <c r="G308" s="113">
        <v>478.8</v>
      </c>
      <c r="H308" s="113">
        <v>482.95</v>
      </c>
      <c r="I308" s="113">
        <v>147839</v>
      </c>
      <c r="J308" s="113">
        <v>71037863.799999997</v>
      </c>
      <c r="K308" s="115">
        <v>43537</v>
      </c>
      <c r="L308" s="113">
        <v>3914</v>
      </c>
      <c r="M308" s="113" t="s">
        <v>641</v>
      </c>
      <c r="N308" s="351"/>
    </row>
    <row r="309" spans="1:14">
      <c r="A309" s="113" t="s">
        <v>642</v>
      </c>
      <c r="B309" s="113" t="s">
        <v>383</v>
      </c>
      <c r="C309" s="113">
        <v>30</v>
      </c>
      <c r="D309" s="113">
        <v>30</v>
      </c>
      <c r="E309" s="113">
        <v>29.5</v>
      </c>
      <c r="F309" s="113">
        <v>29.75</v>
      </c>
      <c r="G309" s="113">
        <v>29.75</v>
      </c>
      <c r="H309" s="113">
        <v>30</v>
      </c>
      <c r="I309" s="113">
        <v>199022</v>
      </c>
      <c r="J309" s="113">
        <v>5916709.7000000002</v>
      </c>
      <c r="K309" s="115">
        <v>43537</v>
      </c>
      <c r="L309" s="113">
        <v>1053</v>
      </c>
      <c r="M309" s="113" t="s">
        <v>643</v>
      </c>
      <c r="N309" s="351"/>
    </row>
    <row r="310" spans="1:14">
      <c r="A310" s="113" t="s">
        <v>644</v>
      </c>
      <c r="B310" s="113" t="s">
        <v>383</v>
      </c>
      <c r="C310" s="113">
        <v>190.15</v>
      </c>
      <c r="D310" s="113">
        <v>191.75</v>
      </c>
      <c r="E310" s="113">
        <v>183</v>
      </c>
      <c r="F310" s="113">
        <v>184.35</v>
      </c>
      <c r="G310" s="113">
        <v>183</v>
      </c>
      <c r="H310" s="113">
        <v>189.9</v>
      </c>
      <c r="I310" s="113">
        <v>25134</v>
      </c>
      <c r="J310" s="113">
        <v>4681189.4000000004</v>
      </c>
      <c r="K310" s="115">
        <v>43537</v>
      </c>
      <c r="L310" s="113">
        <v>732</v>
      </c>
      <c r="M310" s="113" t="s">
        <v>645</v>
      </c>
      <c r="N310" s="351"/>
    </row>
    <row r="311" spans="1:14">
      <c r="A311" s="113" t="s">
        <v>2392</v>
      </c>
      <c r="B311" s="113" t="s">
        <v>383</v>
      </c>
      <c r="C311" s="113">
        <v>2.7</v>
      </c>
      <c r="D311" s="113">
        <v>2.8</v>
      </c>
      <c r="E311" s="113">
        <v>2.5499999999999998</v>
      </c>
      <c r="F311" s="113">
        <v>2.6</v>
      </c>
      <c r="G311" s="113">
        <v>2.6</v>
      </c>
      <c r="H311" s="113">
        <v>2.75</v>
      </c>
      <c r="I311" s="113">
        <v>99700</v>
      </c>
      <c r="J311" s="113">
        <v>264606.40000000002</v>
      </c>
      <c r="K311" s="115">
        <v>43537</v>
      </c>
      <c r="L311" s="113">
        <v>52</v>
      </c>
      <c r="M311" s="113" t="s">
        <v>2393</v>
      </c>
      <c r="N311" s="351"/>
    </row>
    <row r="312" spans="1:14">
      <c r="A312" s="113" t="s">
        <v>646</v>
      </c>
      <c r="B312" s="113" t="s">
        <v>383</v>
      </c>
      <c r="C312" s="113">
        <v>161.80000000000001</v>
      </c>
      <c r="D312" s="113">
        <v>163.55000000000001</v>
      </c>
      <c r="E312" s="113">
        <v>158</v>
      </c>
      <c r="F312" s="113">
        <v>158.85</v>
      </c>
      <c r="G312" s="113">
        <v>158.05000000000001</v>
      </c>
      <c r="H312" s="113">
        <v>161.15</v>
      </c>
      <c r="I312" s="113">
        <v>63112</v>
      </c>
      <c r="J312" s="113">
        <v>10134871.449999999</v>
      </c>
      <c r="K312" s="115">
        <v>43537</v>
      </c>
      <c r="L312" s="113">
        <v>2791</v>
      </c>
      <c r="M312" s="113" t="s">
        <v>647</v>
      </c>
      <c r="N312" s="351"/>
    </row>
    <row r="313" spans="1:14">
      <c r="A313" s="113" t="s">
        <v>648</v>
      </c>
      <c r="B313" s="113" t="s">
        <v>383</v>
      </c>
      <c r="C313" s="113">
        <v>25.57</v>
      </c>
      <c r="D313" s="113">
        <v>25.9</v>
      </c>
      <c r="E313" s="113">
        <v>25.04</v>
      </c>
      <c r="F313" s="113">
        <v>25.45</v>
      </c>
      <c r="G313" s="113">
        <v>25.46</v>
      </c>
      <c r="H313" s="113">
        <v>25.87</v>
      </c>
      <c r="I313" s="113">
        <v>3894927</v>
      </c>
      <c r="J313" s="113">
        <v>98740442.560000002</v>
      </c>
      <c r="K313" s="115">
        <v>43537</v>
      </c>
      <c r="L313" s="113">
        <v>1919</v>
      </c>
      <c r="M313" s="113" t="s">
        <v>649</v>
      </c>
      <c r="N313" s="351"/>
    </row>
    <row r="314" spans="1:14">
      <c r="A314" s="113" t="s">
        <v>3778</v>
      </c>
      <c r="B314" s="113" t="s">
        <v>383</v>
      </c>
      <c r="C314" s="113">
        <v>2.7</v>
      </c>
      <c r="D314" s="113">
        <v>2.7</v>
      </c>
      <c r="E314" s="113">
        <v>2.7</v>
      </c>
      <c r="F314" s="113">
        <v>2.7</v>
      </c>
      <c r="G314" s="113">
        <v>2.7</v>
      </c>
      <c r="H314" s="113">
        <v>2.8</v>
      </c>
      <c r="I314" s="113">
        <v>2756</v>
      </c>
      <c r="J314" s="113">
        <v>7441.2</v>
      </c>
      <c r="K314" s="115">
        <v>43537</v>
      </c>
      <c r="L314" s="113">
        <v>2</v>
      </c>
      <c r="M314" s="113" t="s">
        <v>3779</v>
      </c>
      <c r="N314" s="351"/>
    </row>
    <row r="315" spans="1:14">
      <c r="A315" s="113" t="s">
        <v>2768</v>
      </c>
      <c r="B315" s="113" t="s">
        <v>383</v>
      </c>
      <c r="C315" s="113">
        <v>482</v>
      </c>
      <c r="D315" s="113">
        <v>486.9</v>
      </c>
      <c r="E315" s="113">
        <v>470.55</v>
      </c>
      <c r="F315" s="113">
        <v>474.3</v>
      </c>
      <c r="G315" s="113">
        <v>473.05</v>
      </c>
      <c r="H315" s="113">
        <v>480.85</v>
      </c>
      <c r="I315" s="113">
        <v>55251</v>
      </c>
      <c r="J315" s="113">
        <v>26334458.5</v>
      </c>
      <c r="K315" s="115">
        <v>43537</v>
      </c>
      <c r="L315" s="113">
        <v>5949</v>
      </c>
      <c r="M315" s="113" t="s">
        <v>2769</v>
      </c>
      <c r="N315" s="351"/>
    </row>
    <row r="316" spans="1:14">
      <c r="A316" s="113" t="s">
        <v>2059</v>
      </c>
      <c r="B316" s="113" t="s">
        <v>383</v>
      </c>
      <c r="C316" s="113">
        <v>146.05000000000001</v>
      </c>
      <c r="D316" s="113">
        <v>149</v>
      </c>
      <c r="E316" s="113">
        <v>143.15</v>
      </c>
      <c r="F316" s="113">
        <v>146</v>
      </c>
      <c r="G316" s="113">
        <v>147.30000000000001</v>
      </c>
      <c r="H316" s="113">
        <v>145</v>
      </c>
      <c r="I316" s="113">
        <v>27214</v>
      </c>
      <c r="J316" s="113">
        <v>3974984.35</v>
      </c>
      <c r="K316" s="115">
        <v>43537</v>
      </c>
      <c r="L316" s="113">
        <v>85</v>
      </c>
      <c r="M316" s="113" t="s">
        <v>2060</v>
      </c>
      <c r="N316" s="351"/>
    </row>
    <row r="317" spans="1:14">
      <c r="A317" s="113" t="s">
        <v>192</v>
      </c>
      <c r="B317" s="113" t="s">
        <v>383</v>
      </c>
      <c r="C317" s="113">
        <v>1490</v>
      </c>
      <c r="D317" s="113">
        <v>1497.55</v>
      </c>
      <c r="E317" s="113">
        <v>1470</v>
      </c>
      <c r="F317" s="113">
        <v>1475.7</v>
      </c>
      <c r="G317" s="113">
        <v>1470</v>
      </c>
      <c r="H317" s="113">
        <v>1481.7</v>
      </c>
      <c r="I317" s="113">
        <v>14954</v>
      </c>
      <c r="J317" s="113">
        <v>22198560.449999999</v>
      </c>
      <c r="K317" s="115">
        <v>43537</v>
      </c>
      <c r="L317" s="113">
        <v>2806</v>
      </c>
      <c r="M317" s="113" t="s">
        <v>650</v>
      </c>
      <c r="N317" s="351"/>
    </row>
    <row r="318" spans="1:14">
      <c r="A318" s="113" t="s">
        <v>3490</v>
      </c>
      <c r="B318" s="113" t="s">
        <v>383</v>
      </c>
      <c r="C318" s="113">
        <v>2990</v>
      </c>
      <c r="D318" s="113">
        <v>2990</v>
      </c>
      <c r="E318" s="113">
        <v>2990</v>
      </c>
      <c r="F318" s="113">
        <v>2990</v>
      </c>
      <c r="G318" s="113">
        <v>2990</v>
      </c>
      <c r="H318" s="113">
        <v>3073.15</v>
      </c>
      <c r="I318" s="113">
        <v>1000</v>
      </c>
      <c r="J318" s="113">
        <v>2990000</v>
      </c>
      <c r="K318" s="115">
        <v>43537</v>
      </c>
      <c r="L318" s="113">
        <v>2</v>
      </c>
      <c r="M318" s="113" t="s">
        <v>3491</v>
      </c>
      <c r="N318" s="351"/>
    </row>
    <row r="319" spans="1:14">
      <c r="A319" s="113" t="s">
        <v>652</v>
      </c>
      <c r="B319" s="113" t="s">
        <v>383</v>
      </c>
      <c r="C319" s="113">
        <v>231.95</v>
      </c>
      <c r="D319" s="113">
        <v>234.55</v>
      </c>
      <c r="E319" s="113">
        <v>222.5</v>
      </c>
      <c r="F319" s="113">
        <v>225.2</v>
      </c>
      <c r="G319" s="113">
        <v>226</v>
      </c>
      <c r="H319" s="113">
        <v>229.65</v>
      </c>
      <c r="I319" s="113">
        <v>314990</v>
      </c>
      <c r="J319" s="113">
        <v>71517366</v>
      </c>
      <c r="K319" s="115">
        <v>43537</v>
      </c>
      <c r="L319" s="113">
        <v>10226</v>
      </c>
      <c r="M319" s="113" t="s">
        <v>653</v>
      </c>
      <c r="N319" s="351"/>
    </row>
    <row r="320" spans="1:14">
      <c r="A320" s="113" t="s">
        <v>654</v>
      </c>
      <c r="B320" s="113" t="s">
        <v>383</v>
      </c>
      <c r="C320" s="113">
        <v>47.3</v>
      </c>
      <c r="D320" s="113">
        <v>47.3</v>
      </c>
      <c r="E320" s="113">
        <v>43.6</v>
      </c>
      <c r="F320" s="113">
        <v>45.65</v>
      </c>
      <c r="G320" s="113">
        <v>45.7</v>
      </c>
      <c r="H320" s="113">
        <v>45.25</v>
      </c>
      <c r="I320" s="113">
        <v>3577</v>
      </c>
      <c r="J320" s="113">
        <v>163538.9</v>
      </c>
      <c r="K320" s="115">
        <v>43537</v>
      </c>
      <c r="L320" s="113">
        <v>81</v>
      </c>
      <c r="M320" s="113" t="s">
        <v>655</v>
      </c>
      <c r="N320" s="351"/>
    </row>
    <row r="321" spans="1:14">
      <c r="A321" s="113" t="s">
        <v>656</v>
      </c>
      <c r="B321" s="113" t="s">
        <v>383</v>
      </c>
      <c r="C321" s="113">
        <v>188.7</v>
      </c>
      <c r="D321" s="113">
        <v>190.2</v>
      </c>
      <c r="E321" s="113">
        <v>186.7</v>
      </c>
      <c r="F321" s="113">
        <v>187.95</v>
      </c>
      <c r="G321" s="113">
        <v>186.95</v>
      </c>
      <c r="H321" s="113">
        <v>188.4</v>
      </c>
      <c r="I321" s="113">
        <v>1342432</v>
      </c>
      <c r="J321" s="113">
        <v>253552976.59999999</v>
      </c>
      <c r="K321" s="115">
        <v>43537</v>
      </c>
      <c r="L321" s="113">
        <v>23470</v>
      </c>
      <c r="M321" s="113" t="s">
        <v>2779</v>
      </c>
      <c r="N321" s="351"/>
    </row>
    <row r="322" spans="1:14">
      <c r="A322" s="113" t="s">
        <v>3348</v>
      </c>
      <c r="B322" s="113" t="s">
        <v>383</v>
      </c>
      <c r="C322" s="113">
        <v>14.25</v>
      </c>
      <c r="D322" s="113">
        <v>15.4</v>
      </c>
      <c r="E322" s="113">
        <v>14.25</v>
      </c>
      <c r="F322" s="113">
        <v>14.4</v>
      </c>
      <c r="G322" s="113">
        <v>14.35</v>
      </c>
      <c r="H322" s="113">
        <v>14.8</v>
      </c>
      <c r="I322" s="113">
        <v>2445</v>
      </c>
      <c r="J322" s="113">
        <v>35732.9</v>
      </c>
      <c r="K322" s="115">
        <v>43537</v>
      </c>
      <c r="L322" s="113">
        <v>17</v>
      </c>
      <c r="M322" s="113" t="s">
        <v>3349</v>
      </c>
      <c r="N322" s="351"/>
    </row>
    <row r="323" spans="1:14">
      <c r="A323" s="113" t="s">
        <v>344</v>
      </c>
      <c r="B323" s="113" t="s">
        <v>383</v>
      </c>
      <c r="C323" s="113">
        <v>742.5</v>
      </c>
      <c r="D323" s="113">
        <v>746.65</v>
      </c>
      <c r="E323" s="113">
        <v>730</v>
      </c>
      <c r="F323" s="113">
        <v>735.15</v>
      </c>
      <c r="G323" s="113">
        <v>734</v>
      </c>
      <c r="H323" s="113">
        <v>743.05</v>
      </c>
      <c r="I323" s="113">
        <v>293253</v>
      </c>
      <c r="J323" s="113">
        <v>216097219.90000001</v>
      </c>
      <c r="K323" s="115">
        <v>43537</v>
      </c>
      <c r="L323" s="113">
        <v>11878</v>
      </c>
      <c r="M323" s="113" t="s">
        <v>657</v>
      </c>
      <c r="N323" s="351"/>
    </row>
    <row r="324" spans="1:14">
      <c r="A324" s="113" t="s">
        <v>1891</v>
      </c>
      <c r="B324" s="113" t="s">
        <v>383</v>
      </c>
      <c r="C324" s="113">
        <v>142.65</v>
      </c>
      <c r="D324" s="113">
        <v>165</v>
      </c>
      <c r="E324" s="113">
        <v>141</v>
      </c>
      <c r="F324" s="113">
        <v>159.15</v>
      </c>
      <c r="G324" s="113">
        <v>158</v>
      </c>
      <c r="H324" s="113">
        <v>137.69999999999999</v>
      </c>
      <c r="I324" s="113">
        <v>563108</v>
      </c>
      <c r="J324" s="113">
        <v>88542639.150000006</v>
      </c>
      <c r="K324" s="115">
        <v>43537</v>
      </c>
      <c r="L324" s="113">
        <v>9892</v>
      </c>
      <c r="M324" s="113" t="s">
        <v>1892</v>
      </c>
      <c r="N324" s="351"/>
    </row>
    <row r="325" spans="1:14">
      <c r="A325" s="113" t="s">
        <v>3624</v>
      </c>
      <c r="B325" s="113" t="s">
        <v>3175</v>
      </c>
      <c r="C325" s="113">
        <v>1.3</v>
      </c>
      <c r="D325" s="113">
        <v>1.3</v>
      </c>
      <c r="E325" s="113">
        <v>1.25</v>
      </c>
      <c r="F325" s="113">
        <v>1.25</v>
      </c>
      <c r="G325" s="113">
        <v>1.25</v>
      </c>
      <c r="H325" s="113">
        <v>1.3</v>
      </c>
      <c r="I325" s="113">
        <v>904</v>
      </c>
      <c r="J325" s="113">
        <v>1135.0999999999999</v>
      </c>
      <c r="K325" s="115">
        <v>43537</v>
      </c>
      <c r="L325" s="113">
        <v>4</v>
      </c>
      <c r="M325" s="113" t="s">
        <v>3625</v>
      </c>
      <c r="N325" s="351"/>
    </row>
    <row r="326" spans="1:14">
      <c r="A326" s="113" t="s">
        <v>3492</v>
      </c>
      <c r="B326" s="113" t="s">
        <v>383</v>
      </c>
      <c r="C326" s="113">
        <v>5.25</v>
      </c>
      <c r="D326" s="113">
        <v>5.7</v>
      </c>
      <c r="E326" s="113">
        <v>5.2</v>
      </c>
      <c r="F326" s="113">
        <v>5.25</v>
      </c>
      <c r="G326" s="113">
        <v>5.25</v>
      </c>
      <c r="H326" s="113">
        <v>5.45</v>
      </c>
      <c r="I326" s="113">
        <v>2730</v>
      </c>
      <c r="J326" s="113">
        <v>14440.35</v>
      </c>
      <c r="K326" s="115">
        <v>43537</v>
      </c>
      <c r="L326" s="113">
        <v>14</v>
      </c>
      <c r="M326" s="113" t="s">
        <v>3493</v>
      </c>
      <c r="N326" s="351"/>
    </row>
    <row r="327" spans="1:14">
      <c r="A327" s="113" t="s">
        <v>658</v>
      </c>
      <c r="B327" s="113" t="s">
        <v>383</v>
      </c>
      <c r="C327" s="113">
        <v>40.950000000000003</v>
      </c>
      <c r="D327" s="113">
        <v>45.4</v>
      </c>
      <c r="E327" s="113">
        <v>40.15</v>
      </c>
      <c r="F327" s="113">
        <v>43.45</v>
      </c>
      <c r="G327" s="113">
        <v>43.35</v>
      </c>
      <c r="H327" s="113">
        <v>41</v>
      </c>
      <c r="I327" s="113">
        <v>43716</v>
      </c>
      <c r="J327" s="113">
        <v>1920401.8</v>
      </c>
      <c r="K327" s="115">
        <v>43537</v>
      </c>
      <c r="L327" s="113">
        <v>559</v>
      </c>
      <c r="M327" s="113" t="s">
        <v>659</v>
      </c>
      <c r="N327" s="351"/>
    </row>
    <row r="328" spans="1:14">
      <c r="A328" s="113" t="s">
        <v>660</v>
      </c>
      <c r="B328" s="113" t="s">
        <v>383</v>
      </c>
      <c r="C328" s="113">
        <v>691.85</v>
      </c>
      <c r="D328" s="113">
        <v>693.8</v>
      </c>
      <c r="E328" s="113">
        <v>663.05</v>
      </c>
      <c r="F328" s="113">
        <v>669.45</v>
      </c>
      <c r="G328" s="113">
        <v>669.8</v>
      </c>
      <c r="H328" s="113">
        <v>688.45</v>
      </c>
      <c r="I328" s="113">
        <v>313997</v>
      </c>
      <c r="J328" s="113">
        <v>214037765.55000001</v>
      </c>
      <c r="K328" s="115">
        <v>43537</v>
      </c>
      <c r="L328" s="113">
        <v>32736</v>
      </c>
      <c r="M328" s="113" t="s">
        <v>661</v>
      </c>
      <c r="N328" s="351"/>
    </row>
    <row r="329" spans="1:14">
      <c r="A329" s="113" t="s">
        <v>662</v>
      </c>
      <c r="B329" s="113" t="s">
        <v>383</v>
      </c>
      <c r="C329" s="113">
        <v>40.15</v>
      </c>
      <c r="D329" s="113">
        <v>41.6</v>
      </c>
      <c r="E329" s="113">
        <v>39.75</v>
      </c>
      <c r="F329" s="113">
        <v>40.65</v>
      </c>
      <c r="G329" s="113">
        <v>40.700000000000003</v>
      </c>
      <c r="H329" s="113">
        <v>40.1</v>
      </c>
      <c r="I329" s="113">
        <v>2444433</v>
      </c>
      <c r="J329" s="113">
        <v>99618966.400000006</v>
      </c>
      <c r="K329" s="115">
        <v>43537</v>
      </c>
      <c r="L329" s="113">
        <v>11854</v>
      </c>
      <c r="M329" s="113" t="s">
        <v>1991</v>
      </c>
      <c r="N329" s="351"/>
    </row>
    <row r="330" spans="1:14">
      <c r="A330" s="113" t="s">
        <v>60</v>
      </c>
      <c r="B330" s="113" t="s">
        <v>383</v>
      </c>
      <c r="C330" s="113">
        <v>447.3</v>
      </c>
      <c r="D330" s="113">
        <v>448</v>
      </c>
      <c r="E330" s="113">
        <v>439.15</v>
      </c>
      <c r="F330" s="113">
        <v>440.3</v>
      </c>
      <c r="G330" s="113">
        <v>440</v>
      </c>
      <c r="H330" s="113">
        <v>447.3</v>
      </c>
      <c r="I330" s="113">
        <v>1630557</v>
      </c>
      <c r="J330" s="113">
        <v>721647680</v>
      </c>
      <c r="K330" s="115">
        <v>43537</v>
      </c>
      <c r="L330" s="113">
        <v>37353</v>
      </c>
      <c r="M330" s="113" t="s">
        <v>663</v>
      </c>
      <c r="N330" s="351"/>
    </row>
    <row r="331" spans="1:14">
      <c r="A331" s="113" t="s">
        <v>3366</v>
      </c>
      <c r="B331" s="113" t="s">
        <v>383</v>
      </c>
      <c r="C331" s="113">
        <v>1155.8</v>
      </c>
      <c r="D331" s="113">
        <v>1162</v>
      </c>
      <c r="E331" s="113">
        <v>1140.8</v>
      </c>
      <c r="F331" s="113">
        <v>1155.3</v>
      </c>
      <c r="G331" s="113">
        <v>1141</v>
      </c>
      <c r="H331" s="113">
        <v>1151.5999999999999</v>
      </c>
      <c r="I331" s="113">
        <v>65735</v>
      </c>
      <c r="J331" s="113">
        <v>75892380.650000006</v>
      </c>
      <c r="K331" s="115">
        <v>43537</v>
      </c>
      <c r="L331" s="113">
        <v>3399</v>
      </c>
      <c r="M331" s="113" t="s">
        <v>3367</v>
      </c>
      <c r="N331" s="351"/>
    </row>
    <row r="332" spans="1:14">
      <c r="A332" s="113" t="s">
        <v>664</v>
      </c>
      <c r="B332" s="113" t="s">
        <v>383</v>
      </c>
      <c r="C332" s="113">
        <v>122.5</v>
      </c>
      <c r="D332" s="113">
        <v>122.7</v>
      </c>
      <c r="E332" s="113">
        <v>115.2</v>
      </c>
      <c r="F332" s="113">
        <v>116.05</v>
      </c>
      <c r="G332" s="113">
        <v>116</v>
      </c>
      <c r="H332" s="113">
        <v>122.15</v>
      </c>
      <c r="I332" s="113">
        <v>216478</v>
      </c>
      <c r="J332" s="113">
        <v>25602898.649999999</v>
      </c>
      <c r="K332" s="115">
        <v>43537</v>
      </c>
      <c r="L332" s="113">
        <v>2572</v>
      </c>
      <c r="M332" s="113" t="s">
        <v>665</v>
      </c>
      <c r="N332" s="351"/>
    </row>
    <row r="333" spans="1:14">
      <c r="A333" s="113" t="s">
        <v>1953</v>
      </c>
      <c r="B333" s="113" t="s">
        <v>383</v>
      </c>
      <c r="C333" s="113">
        <v>42.45</v>
      </c>
      <c r="D333" s="113">
        <v>43</v>
      </c>
      <c r="E333" s="113">
        <v>40.200000000000003</v>
      </c>
      <c r="F333" s="113">
        <v>41.95</v>
      </c>
      <c r="G333" s="113">
        <v>41</v>
      </c>
      <c r="H333" s="113">
        <v>42.45</v>
      </c>
      <c r="I333" s="113">
        <v>28398</v>
      </c>
      <c r="J333" s="113">
        <v>1195439.8500000001</v>
      </c>
      <c r="K333" s="115">
        <v>43537</v>
      </c>
      <c r="L333" s="113">
        <v>79</v>
      </c>
      <c r="M333" s="113" t="s">
        <v>3138</v>
      </c>
      <c r="N333" s="351"/>
    </row>
    <row r="334" spans="1:14">
      <c r="A334" s="113" t="s">
        <v>666</v>
      </c>
      <c r="B334" s="113" t="s">
        <v>383</v>
      </c>
      <c r="C334" s="113">
        <v>109</v>
      </c>
      <c r="D334" s="113">
        <v>109.3</v>
      </c>
      <c r="E334" s="113">
        <v>105.2</v>
      </c>
      <c r="F334" s="113">
        <v>106.25</v>
      </c>
      <c r="G334" s="113">
        <v>105.95</v>
      </c>
      <c r="H334" s="113">
        <v>108.75</v>
      </c>
      <c r="I334" s="113">
        <v>48192</v>
      </c>
      <c r="J334" s="113">
        <v>5159117.25</v>
      </c>
      <c r="K334" s="115">
        <v>43537</v>
      </c>
      <c r="L334" s="113">
        <v>833</v>
      </c>
      <c r="M334" s="113" t="s">
        <v>667</v>
      </c>
      <c r="N334" s="351"/>
    </row>
    <row r="335" spans="1:14">
      <c r="A335" s="113" t="s">
        <v>668</v>
      </c>
      <c r="B335" s="113" t="s">
        <v>383</v>
      </c>
      <c r="C335" s="113">
        <v>199.95</v>
      </c>
      <c r="D335" s="113">
        <v>200</v>
      </c>
      <c r="E335" s="113">
        <v>197.7</v>
      </c>
      <c r="F335" s="113">
        <v>199.65</v>
      </c>
      <c r="G335" s="113">
        <v>199.9</v>
      </c>
      <c r="H335" s="113">
        <v>199.55</v>
      </c>
      <c r="I335" s="113">
        <v>34438</v>
      </c>
      <c r="J335" s="113">
        <v>6858117</v>
      </c>
      <c r="K335" s="115">
        <v>43537</v>
      </c>
      <c r="L335" s="113">
        <v>1526</v>
      </c>
      <c r="M335" s="113" t="s">
        <v>669</v>
      </c>
      <c r="N335" s="351"/>
    </row>
    <row r="336" spans="1:14">
      <c r="A336" s="113" t="s">
        <v>1861</v>
      </c>
      <c r="B336" s="113" t="s">
        <v>383</v>
      </c>
      <c r="C336" s="113">
        <v>629</v>
      </c>
      <c r="D336" s="113">
        <v>637.54999999999995</v>
      </c>
      <c r="E336" s="113">
        <v>610.25</v>
      </c>
      <c r="F336" s="113">
        <v>613.75</v>
      </c>
      <c r="G336" s="113">
        <v>612</v>
      </c>
      <c r="H336" s="113">
        <v>621.85</v>
      </c>
      <c r="I336" s="113">
        <v>779252</v>
      </c>
      <c r="J336" s="113">
        <v>483978993.10000002</v>
      </c>
      <c r="K336" s="115">
        <v>43537</v>
      </c>
      <c r="L336" s="113">
        <v>33088</v>
      </c>
      <c r="M336" s="113" t="s">
        <v>1862</v>
      </c>
      <c r="N336" s="351"/>
    </row>
    <row r="337" spans="1:14">
      <c r="A337" s="113" t="s">
        <v>670</v>
      </c>
      <c r="B337" s="113" t="s">
        <v>3175</v>
      </c>
      <c r="C337" s="113">
        <v>21.05</v>
      </c>
      <c r="D337" s="113">
        <v>21.95</v>
      </c>
      <c r="E337" s="113">
        <v>20.75</v>
      </c>
      <c r="F337" s="113">
        <v>21.05</v>
      </c>
      <c r="G337" s="113">
        <v>21</v>
      </c>
      <c r="H337" s="113">
        <v>21.4</v>
      </c>
      <c r="I337" s="113">
        <v>236245</v>
      </c>
      <c r="J337" s="113">
        <v>5070977.4000000004</v>
      </c>
      <c r="K337" s="115">
        <v>43537</v>
      </c>
      <c r="L337" s="113">
        <v>1539</v>
      </c>
      <c r="M337" s="113" t="s">
        <v>671</v>
      </c>
      <c r="N337" s="351"/>
    </row>
    <row r="338" spans="1:14">
      <c r="A338" s="113" t="s">
        <v>2202</v>
      </c>
      <c r="B338" s="113" t="s">
        <v>383</v>
      </c>
      <c r="C338" s="113">
        <v>208</v>
      </c>
      <c r="D338" s="113">
        <v>213</v>
      </c>
      <c r="E338" s="113">
        <v>202.1</v>
      </c>
      <c r="F338" s="113">
        <v>202.85</v>
      </c>
      <c r="G338" s="113">
        <v>202.55</v>
      </c>
      <c r="H338" s="113">
        <v>207.2</v>
      </c>
      <c r="I338" s="113">
        <v>233808</v>
      </c>
      <c r="J338" s="113">
        <v>48030064.200000003</v>
      </c>
      <c r="K338" s="115">
        <v>43537</v>
      </c>
      <c r="L338" s="113">
        <v>6587</v>
      </c>
      <c r="M338" s="113" t="s">
        <v>2203</v>
      </c>
      <c r="N338" s="351"/>
    </row>
    <row r="339" spans="1:14">
      <c r="A339" s="113" t="s">
        <v>365</v>
      </c>
      <c r="B339" s="113" t="s">
        <v>383</v>
      </c>
      <c r="C339" s="113">
        <v>200.85</v>
      </c>
      <c r="D339" s="113">
        <v>202.35</v>
      </c>
      <c r="E339" s="113">
        <v>197.65</v>
      </c>
      <c r="F339" s="113">
        <v>200.9</v>
      </c>
      <c r="G339" s="113">
        <v>200.55</v>
      </c>
      <c r="H339" s="113">
        <v>200.95</v>
      </c>
      <c r="I339" s="113">
        <v>1309028</v>
      </c>
      <c r="J339" s="113">
        <v>261760012.44999999</v>
      </c>
      <c r="K339" s="115">
        <v>43537</v>
      </c>
      <c r="L339" s="113">
        <v>15309</v>
      </c>
      <c r="M339" s="113" t="s">
        <v>672</v>
      </c>
      <c r="N339" s="351"/>
    </row>
    <row r="340" spans="1:14">
      <c r="A340" s="113" t="s">
        <v>2884</v>
      </c>
      <c r="B340" s="113" t="s">
        <v>383</v>
      </c>
      <c r="C340" s="113">
        <v>68</v>
      </c>
      <c r="D340" s="113">
        <v>68.849999999999994</v>
      </c>
      <c r="E340" s="113">
        <v>66.7</v>
      </c>
      <c r="F340" s="113">
        <v>68</v>
      </c>
      <c r="G340" s="113">
        <v>68.849999999999994</v>
      </c>
      <c r="H340" s="113">
        <v>69.150000000000006</v>
      </c>
      <c r="I340" s="113">
        <v>11895</v>
      </c>
      <c r="J340" s="113">
        <v>802981.1</v>
      </c>
      <c r="K340" s="115">
        <v>43537</v>
      </c>
      <c r="L340" s="113">
        <v>187</v>
      </c>
      <c r="M340" s="113" t="s">
        <v>2885</v>
      </c>
      <c r="N340" s="351"/>
    </row>
    <row r="341" spans="1:14">
      <c r="A341" s="113" t="s">
        <v>3780</v>
      </c>
      <c r="B341" s="113" t="s">
        <v>383</v>
      </c>
      <c r="C341" s="113">
        <v>1.2</v>
      </c>
      <c r="D341" s="113">
        <v>1.2</v>
      </c>
      <c r="E341" s="113">
        <v>1.2</v>
      </c>
      <c r="F341" s="113">
        <v>1.2</v>
      </c>
      <c r="G341" s="113">
        <v>1.2</v>
      </c>
      <c r="H341" s="113">
        <v>1.2</v>
      </c>
      <c r="I341" s="113">
        <v>344</v>
      </c>
      <c r="J341" s="113">
        <v>412.8</v>
      </c>
      <c r="K341" s="115">
        <v>43537</v>
      </c>
      <c r="L341" s="113">
        <v>3</v>
      </c>
      <c r="M341" s="113" t="s">
        <v>3781</v>
      </c>
      <c r="N341" s="351"/>
    </row>
    <row r="342" spans="1:14">
      <c r="A342" s="113" t="s">
        <v>673</v>
      </c>
      <c r="B342" s="113" t="s">
        <v>383</v>
      </c>
      <c r="C342" s="113">
        <v>454</v>
      </c>
      <c r="D342" s="113">
        <v>458</v>
      </c>
      <c r="E342" s="113">
        <v>430.55</v>
      </c>
      <c r="F342" s="113">
        <v>450.65</v>
      </c>
      <c r="G342" s="113">
        <v>456</v>
      </c>
      <c r="H342" s="113">
        <v>452.1</v>
      </c>
      <c r="I342" s="113">
        <v>142730</v>
      </c>
      <c r="J342" s="113">
        <v>63217458.950000003</v>
      </c>
      <c r="K342" s="115">
        <v>43537</v>
      </c>
      <c r="L342" s="113">
        <v>7518</v>
      </c>
      <c r="M342" s="113" t="s">
        <v>674</v>
      </c>
      <c r="N342" s="351"/>
    </row>
    <row r="343" spans="1:14">
      <c r="A343" s="113" t="s">
        <v>2394</v>
      </c>
      <c r="B343" s="113" t="s">
        <v>383</v>
      </c>
      <c r="C343" s="113">
        <v>17.350000000000001</v>
      </c>
      <c r="D343" s="113">
        <v>17.5</v>
      </c>
      <c r="E343" s="113">
        <v>17</v>
      </c>
      <c r="F343" s="113">
        <v>17.100000000000001</v>
      </c>
      <c r="G343" s="113">
        <v>17.05</v>
      </c>
      <c r="H343" s="113">
        <v>17.2</v>
      </c>
      <c r="I343" s="113">
        <v>177170</v>
      </c>
      <c r="J343" s="113">
        <v>3054069.1</v>
      </c>
      <c r="K343" s="115">
        <v>43537</v>
      </c>
      <c r="L343" s="113">
        <v>500</v>
      </c>
      <c r="M343" s="113" t="s">
        <v>2395</v>
      </c>
      <c r="N343" s="351"/>
    </row>
    <row r="344" spans="1:14">
      <c r="A344" s="113" t="s">
        <v>675</v>
      </c>
      <c r="B344" s="113" t="s">
        <v>383</v>
      </c>
      <c r="C344" s="113">
        <v>449.7</v>
      </c>
      <c r="D344" s="113">
        <v>453</v>
      </c>
      <c r="E344" s="113">
        <v>435</v>
      </c>
      <c r="F344" s="113">
        <v>435.85</v>
      </c>
      <c r="G344" s="113">
        <v>435</v>
      </c>
      <c r="H344" s="113">
        <v>446.7</v>
      </c>
      <c r="I344" s="113">
        <v>6831</v>
      </c>
      <c r="J344" s="113">
        <v>3019866.3</v>
      </c>
      <c r="K344" s="115">
        <v>43537</v>
      </c>
      <c r="L344" s="113">
        <v>471</v>
      </c>
      <c r="M344" s="113" t="s">
        <v>2177</v>
      </c>
      <c r="N344" s="351"/>
    </row>
    <row r="345" spans="1:14">
      <c r="A345" s="113" t="s">
        <v>676</v>
      </c>
      <c r="B345" s="113" t="s">
        <v>383</v>
      </c>
      <c r="C345" s="113">
        <v>139</v>
      </c>
      <c r="D345" s="113">
        <v>139.6</v>
      </c>
      <c r="E345" s="113">
        <v>135.4</v>
      </c>
      <c r="F345" s="113">
        <v>136.19999999999999</v>
      </c>
      <c r="G345" s="113">
        <v>136</v>
      </c>
      <c r="H345" s="113">
        <v>139.55000000000001</v>
      </c>
      <c r="I345" s="113">
        <v>128132</v>
      </c>
      <c r="J345" s="113">
        <v>17540291.649999999</v>
      </c>
      <c r="K345" s="115">
        <v>43537</v>
      </c>
      <c r="L345" s="113">
        <v>1812</v>
      </c>
      <c r="M345" s="113" t="s">
        <v>677</v>
      </c>
      <c r="N345" s="351"/>
    </row>
    <row r="346" spans="1:14">
      <c r="A346" s="113" t="s">
        <v>678</v>
      </c>
      <c r="B346" s="113" t="s">
        <v>383</v>
      </c>
      <c r="C346" s="113">
        <v>263.95</v>
      </c>
      <c r="D346" s="113">
        <v>265.14999999999998</v>
      </c>
      <c r="E346" s="113">
        <v>255.2</v>
      </c>
      <c r="F346" s="113">
        <v>256.8</v>
      </c>
      <c r="G346" s="113">
        <v>256.60000000000002</v>
      </c>
      <c r="H346" s="113">
        <v>263.55</v>
      </c>
      <c r="I346" s="113">
        <v>115957</v>
      </c>
      <c r="J346" s="113">
        <v>30063835.449999999</v>
      </c>
      <c r="K346" s="115">
        <v>43537</v>
      </c>
      <c r="L346" s="113">
        <v>3351</v>
      </c>
      <c r="M346" s="113" t="s">
        <v>2886</v>
      </c>
      <c r="N346" s="351"/>
    </row>
    <row r="347" spans="1:14">
      <c r="A347" s="113" t="s">
        <v>378</v>
      </c>
      <c r="B347" s="113" t="s">
        <v>383</v>
      </c>
      <c r="C347" s="113">
        <v>142</v>
      </c>
      <c r="D347" s="113">
        <v>143.30000000000001</v>
      </c>
      <c r="E347" s="113">
        <v>137.75</v>
      </c>
      <c r="F347" s="113">
        <v>142.15</v>
      </c>
      <c r="G347" s="113">
        <v>142.15</v>
      </c>
      <c r="H347" s="113">
        <v>141.55000000000001</v>
      </c>
      <c r="I347" s="113">
        <v>158713</v>
      </c>
      <c r="J347" s="113">
        <v>22336069</v>
      </c>
      <c r="K347" s="115">
        <v>43537</v>
      </c>
      <c r="L347" s="113">
        <v>2085</v>
      </c>
      <c r="M347" s="113" t="s">
        <v>679</v>
      </c>
      <c r="N347" s="351"/>
    </row>
    <row r="348" spans="1:14">
      <c r="A348" s="113" t="s">
        <v>680</v>
      </c>
      <c r="B348" s="113" t="s">
        <v>383</v>
      </c>
      <c r="C348" s="113">
        <v>255</v>
      </c>
      <c r="D348" s="113">
        <v>255.45</v>
      </c>
      <c r="E348" s="113">
        <v>246</v>
      </c>
      <c r="F348" s="113">
        <v>247.35</v>
      </c>
      <c r="G348" s="113">
        <v>246.8</v>
      </c>
      <c r="H348" s="113">
        <v>254.55</v>
      </c>
      <c r="I348" s="113">
        <v>700503</v>
      </c>
      <c r="J348" s="113">
        <v>175281109.05000001</v>
      </c>
      <c r="K348" s="115">
        <v>43537</v>
      </c>
      <c r="L348" s="113">
        <v>14739</v>
      </c>
      <c r="M348" s="113" t="s">
        <v>681</v>
      </c>
      <c r="N348" s="351"/>
    </row>
    <row r="349" spans="1:14">
      <c r="A349" s="113" t="s">
        <v>3370</v>
      </c>
      <c r="B349" s="113" t="s">
        <v>383</v>
      </c>
      <c r="C349" s="113">
        <v>82.1</v>
      </c>
      <c r="D349" s="113">
        <v>82.1</v>
      </c>
      <c r="E349" s="113">
        <v>79.3</v>
      </c>
      <c r="F349" s="113">
        <v>80.400000000000006</v>
      </c>
      <c r="G349" s="113">
        <v>81.400000000000006</v>
      </c>
      <c r="H349" s="113">
        <v>82.1</v>
      </c>
      <c r="I349" s="113">
        <v>456</v>
      </c>
      <c r="J349" s="113">
        <v>37121.199999999997</v>
      </c>
      <c r="K349" s="115">
        <v>43537</v>
      </c>
      <c r="L349" s="113">
        <v>51</v>
      </c>
      <c r="M349" s="113" t="s">
        <v>3371</v>
      </c>
      <c r="N349" s="351"/>
    </row>
    <row r="350" spans="1:14">
      <c r="A350" s="113" t="s">
        <v>682</v>
      </c>
      <c r="B350" s="113" t="s">
        <v>383</v>
      </c>
      <c r="C350" s="113">
        <v>75.599999999999994</v>
      </c>
      <c r="D350" s="113">
        <v>76</v>
      </c>
      <c r="E350" s="113">
        <v>72.05</v>
      </c>
      <c r="F350" s="113">
        <v>72.5</v>
      </c>
      <c r="G350" s="113">
        <v>72.400000000000006</v>
      </c>
      <c r="H350" s="113">
        <v>73.7</v>
      </c>
      <c r="I350" s="113">
        <v>28257</v>
      </c>
      <c r="J350" s="113">
        <v>2085654.6</v>
      </c>
      <c r="K350" s="115">
        <v>43537</v>
      </c>
      <c r="L350" s="113">
        <v>473</v>
      </c>
      <c r="M350" s="113" t="s">
        <v>683</v>
      </c>
      <c r="N350" s="351"/>
    </row>
    <row r="351" spans="1:14">
      <c r="A351" s="113" t="s">
        <v>2573</v>
      </c>
      <c r="B351" s="113" t="s">
        <v>383</v>
      </c>
      <c r="C351" s="113">
        <v>301.7</v>
      </c>
      <c r="D351" s="113">
        <v>325</v>
      </c>
      <c r="E351" s="113">
        <v>299.05</v>
      </c>
      <c r="F351" s="113">
        <v>317.14999999999998</v>
      </c>
      <c r="G351" s="113">
        <v>321</v>
      </c>
      <c r="H351" s="113">
        <v>300.10000000000002</v>
      </c>
      <c r="I351" s="113">
        <v>24455</v>
      </c>
      <c r="J351" s="113">
        <v>7731672.5</v>
      </c>
      <c r="K351" s="115">
        <v>43537</v>
      </c>
      <c r="L351" s="113">
        <v>1272</v>
      </c>
      <c r="M351" s="113" t="s">
        <v>2574</v>
      </c>
      <c r="N351" s="351"/>
    </row>
    <row r="352" spans="1:14">
      <c r="A352" s="113" t="s">
        <v>1974</v>
      </c>
      <c r="B352" s="113" t="s">
        <v>383</v>
      </c>
      <c r="C352" s="113">
        <v>218.15</v>
      </c>
      <c r="D352" s="113">
        <v>218.25</v>
      </c>
      <c r="E352" s="113">
        <v>209</v>
      </c>
      <c r="F352" s="113">
        <v>211.55</v>
      </c>
      <c r="G352" s="113">
        <v>211</v>
      </c>
      <c r="H352" s="113">
        <v>219.45</v>
      </c>
      <c r="I352" s="113">
        <v>16654</v>
      </c>
      <c r="J352" s="113">
        <v>3540495.9</v>
      </c>
      <c r="K352" s="115">
        <v>43537</v>
      </c>
      <c r="L352" s="113">
        <v>612</v>
      </c>
      <c r="M352" s="113" t="s">
        <v>3140</v>
      </c>
      <c r="N352" s="351"/>
    </row>
    <row r="353" spans="1:14">
      <c r="A353" s="113" t="s">
        <v>684</v>
      </c>
      <c r="B353" s="113" t="s">
        <v>383</v>
      </c>
      <c r="C353" s="113">
        <v>228.7</v>
      </c>
      <c r="D353" s="113">
        <v>229.6</v>
      </c>
      <c r="E353" s="113">
        <v>218.8</v>
      </c>
      <c r="F353" s="113">
        <v>220.85</v>
      </c>
      <c r="G353" s="113">
        <v>220.7</v>
      </c>
      <c r="H353" s="113">
        <v>228.7</v>
      </c>
      <c r="I353" s="113">
        <v>430983</v>
      </c>
      <c r="J353" s="113">
        <v>96259191.450000003</v>
      </c>
      <c r="K353" s="115">
        <v>43537</v>
      </c>
      <c r="L353" s="113">
        <v>4785</v>
      </c>
      <c r="M353" s="113" t="s">
        <v>685</v>
      </c>
      <c r="N353" s="351"/>
    </row>
    <row r="354" spans="1:14">
      <c r="A354" s="113" t="s">
        <v>3196</v>
      </c>
      <c r="B354" s="113" t="s">
        <v>383</v>
      </c>
      <c r="C354" s="113">
        <v>16.850000000000001</v>
      </c>
      <c r="D354" s="113">
        <v>17.350000000000001</v>
      </c>
      <c r="E354" s="113">
        <v>16.25</v>
      </c>
      <c r="F354" s="113">
        <v>16.45</v>
      </c>
      <c r="G354" s="113">
        <v>16.5</v>
      </c>
      <c r="H354" s="113">
        <v>17.05</v>
      </c>
      <c r="I354" s="113">
        <v>423474</v>
      </c>
      <c r="J354" s="113">
        <v>7076159.4500000002</v>
      </c>
      <c r="K354" s="115">
        <v>43537</v>
      </c>
      <c r="L354" s="113">
        <v>874</v>
      </c>
      <c r="M354" s="113" t="s">
        <v>3197</v>
      </c>
      <c r="N354" s="351"/>
    </row>
    <row r="355" spans="1:14">
      <c r="A355" s="113" t="s">
        <v>686</v>
      </c>
      <c r="B355" s="113" t="s">
        <v>383</v>
      </c>
      <c r="C355" s="113">
        <v>438.95</v>
      </c>
      <c r="D355" s="113">
        <v>439</v>
      </c>
      <c r="E355" s="113">
        <v>418.1</v>
      </c>
      <c r="F355" s="113">
        <v>426.8</v>
      </c>
      <c r="G355" s="113">
        <v>430</v>
      </c>
      <c r="H355" s="113">
        <v>438.75</v>
      </c>
      <c r="I355" s="113">
        <v>13910</v>
      </c>
      <c r="J355" s="113">
        <v>5953813.2999999998</v>
      </c>
      <c r="K355" s="115">
        <v>43537</v>
      </c>
      <c r="L355" s="113">
        <v>1369</v>
      </c>
      <c r="M355" s="113" t="s">
        <v>687</v>
      </c>
      <c r="N355" s="351"/>
    </row>
    <row r="356" spans="1:14">
      <c r="A356" s="113" t="s">
        <v>2649</v>
      </c>
      <c r="B356" s="113" t="s">
        <v>383</v>
      </c>
      <c r="C356" s="113">
        <v>12.4</v>
      </c>
      <c r="D356" s="113">
        <v>12.55</v>
      </c>
      <c r="E356" s="113">
        <v>11.9</v>
      </c>
      <c r="F356" s="113">
        <v>12.05</v>
      </c>
      <c r="G356" s="113">
        <v>12.15</v>
      </c>
      <c r="H356" s="113">
        <v>12.4</v>
      </c>
      <c r="I356" s="113">
        <v>12113</v>
      </c>
      <c r="J356" s="113">
        <v>147450.25</v>
      </c>
      <c r="K356" s="115">
        <v>43537</v>
      </c>
      <c r="L356" s="113">
        <v>36</v>
      </c>
      <c r="M356" s="113" t="s">
        <v>2650</v>
      </c>
      <c r="N356" s="351"/>
    </row>
    <row r="357" spans="1:14">
      <c r="A357" s="113" t="s">
        <v>231</v>
      </c>
      <c r="B357" s="113" t="s">
        <v>383</v>
      </c>
      <c r="C357" s="113">
        <v>129.44999999999999</v>
      </c>
      <c r="D357" s="113">
        <v>131.30000000000001</v>
      </c>
      <c r="E357" s="113">
        <v>126.7</v>
      </c>
      <c r="F357" s="113">
        <v>127.9</v>
      </c>
      <c r="G357" s="113">
        <v>127.7</v>
      </c>
      <c r="H357" s="113">
        <v>128.85</v>
      </c>
      <c r="I357" s="113">
        <v>15831063</v>
      </c>
      <c r="J357" s="113">
        <v>2042992312</v>
      </c>
      <c r="K357" s="115">
        <v>43537</v>
      </c>
      <c r="L357" s="113">
        <v>112318</v>
      </c>
      <c r="M357" s="113" t="s">
        <v>688</v>
      </c>
      <c r="N357" s="351"/>
    </row>
    <row r="358" spans="1:14">
      <c r="A358" s="113" t="s">
        <v>689</v>
      </c>
      <c r="B358" s="113" t="s">
        <v>383</v>
      </c>
      <c r="C358" s="113">
        <v>262.8</v>
      </c>
      <c r="D358" s="113">
        <v>265</v>
      </c>
      <c r="E358" s="113">
        <v>257.95</v>
      </c>
      <c r="F358" s="113">
        <v>260.25</v>
      </c>
      <c r="G358" s="113">
        <v>260.89999999999998</v>
      </c>
      <c r="H358" s="113">
        <v>262.75</v>
      </c>
      <c r="I358" s="113">
        <v>1359</v>
      </c>
      <c r="J358" s="113">
        <v>355291.2</v>
      </c>
      <c r="K358" s="115">
        <v>43537</v>
      </c>
      <c r="L358" s="113">
        <v>197</v>
      </c>
      <c r="M358" s="113" t="s">
        <v>690</v>
      </c>
      <c r="N358" s="351"/>
    </row>
    <row r="359" spans="1:14">
      <c r="A359" s="113" t="s">
        <v>2887</v>
      </c>
      <c r="B359" s="113" t="s">
        <v>383</v>
      </c>
      <c r="C359" s="113">
        <v>908.55</v>
      </c>
      <c r="D359" s="113">
        <v>914.55</v>
      </c>
      <c r="E359" s="113">
        <v>901</v>
      </c>
      <c r="F359" s="113">
        <v>904.8</v>
      </c>
      <c r="G359" s="113">
        <v>901</v>
      </c>
      <c r="H359" s="113">
        <v>909.3</v>
      </c>
      <c r="I359" s="113">
        <v>291</v>
      </c>
      <c r="J359" s="113">
        <v>263540.55</v>
      </c>
      <c r="K359" s="115">
        <v>43537</v>
      </c>
      <c r="L359" s="113">
        <v>61</v>
      </c>
      <c r="M359" s="113" t="s">
        <v>2888</v>
      </c>
      <c r="N359" s="351"/>
    </row>
    <row r="360" spans="1:14">
      <c r="A360" s="113" t="s">
        <v>691</v>
      </c>
      <c r="B360" s="113" t="s">
        <v>383</v>
      </c>
      <c r="C360" s="113">
        <v>371.05</v>
      </c>
      <c r="D360" s="113">
        <v>375.05</v>
      </c>
      <c r="E360" s="113">
        <v>357.9</v>
      </c>
      <c r="F360" s="113">
        <v>363.25</v>
      </c>
      <c r="G360" s="113">
        <v>365</v>
      </c>
      <c r="H360" s="113">
        <v>363.6</v>
      </c>
      <c r="I360" s="113">
        <v>395</v>
      </c>
      <c r="J360" s="113">
        <v>144123.25</v>
      </c>
      <c r="K360" s="115">
        <v>43537</v>
      </c>
      <c r="L360" s="113">
        <v>154</v>
      </c>
      <c r="M360" s="113" t="s">
        <v>692</v>
      </c>
      <c r="N360" s="351"/>
    </row>
    <row r="361" spans="1:14">
      <c r="A361" s="113" t="s">
        <v>2396</v>
      </c>
      <c r="B361" s="113" t="s">
        <v>383</v>
      </c>
      <c r="C361" s="113">
        <v>4.4000000000000004</v>
      </c>
      <c r="D361" s="113">
        <v>4.5999999999999996</v>
      </c>
      <c r="E361" s="113">
        <v>4.0999999999999996</v>
      </c>
      <c r="F361" s="113">
        <v>4.3</v>
      </c>
      <c r="G361" s="113">
        <v>4.3499999999999996</v>
      </c>
      <c r="H361" s="113">
        <v>4.45</v>
      </c>
      <c r="I361" s="113">
        <v>128254</v>
      </c>
      <c r="J361" s="113">
        <v>565196.9</v>
      </c>
      <c r="K361" s="115">
        <v>43537</v>
      </c>
      <c r="L361" s="113">
        <v>260</v>
      </c>
      <c r="M361" s="113" t="s">
        <v>2397</v>
      </c>
      <c r="N361" s="351"/>
    </row>
    <row r="362" spans="1:14">
      <c r="A362" s="113" t="s">
        <v>61</v>
      </c>
      <c r="B362" s="113" t="s">
        <v>383</v>
      </c>
      <c r="C362" s="113">
        <v>38.950000000000003</v>
      </c>
      <c r="D362" s="113">
        <v>38.950000000000003</v>
      </c>
      <c r="E362" s="113">
        <v>37.200000000000003</v>
      </c>
      <c r="F362" s="113">
        <v>37.65</v>
      </c>
      <c r="G362" s="113">
        <v>37.700000000000003</v>
      </c>
      <c r="H362" s="113">
        <v>38.75</v>
      </c>
      <c r="I362" s="113">
        <v>8146182</v>
      </c>
      <c r="J362" s="113">
        <v>308571521.25</v>
      </c>
      <c r="K362" s="115">
        <v>43537</v>
      </c>
      <c r="L362" s="113">
        <v>14518</v>
      </c>
      <c r="M362" s="113" t="s">
        <v>693</v>
      </c>
      <c r="N362" s="351"/>
    </row>
    <row r="363" spans="1:14">
      <c r="A363" s="113" t="s">
        <v>62</v>
      </c>
      <c r="B363" s="113" t="s">
        <v>383</v>
      </c>
      <c r="C363" s="113">
        <v>1700</v>
      </c>
      <c r="D363" s="113">
        <v>1712.25</v>
      </c>
      <c r="E363" s="113">
        <v>1661.4</v>
      </c>
      <c r="F363" s="113">
        <v>1667</v>
      </c>
      <c r="G363" s="113">
        <v>1669</v>
      </c>
      <c r="H363" s="113">
        <v>1699.95</v>
      </c>
      <c r="I363" s="113">
        <v>639516</v>
      </c>
      <c r="J363" s="113">
        <v>1078644545.9000001</v>
      </c>
      <c r="K363" s="115">
        <v>43537</v>
      </c>
      <c r="L363" s="113">
        <v>37696</v>
      </c>
      <c r="M363" s="113" t="s">
        <v>694</v>
      </c>
      <c r="N363" s="351"/>
    </row>
    <row r="364" spans="1:14">
      <c r="A364" s="113" t="s">
        <v>2182</v>
      </c>
      <c r="B364" s="113" t="s">
        <v>383</v>
      </c>
      <c r="C364" s="113">
        <v>2555</v>
      </c>
      <c r="D364" s="113">
        <v>2559.9499999999998</v>
      </c>
      <c r="E364" s="113">
        <v>2500</v>
      </c>
      <c r="F364" s="113">
        <v>2503.0500000000002</v>
      </c>
      <c r="G364" s="113">
        <v>2500</v>
      </c>
      <c r="H364" s="113">
        <v>2550.1</v>
      </c>
      <c r="I364" s="113">
        <v>4772</v>
      </c>
      <c r="J364" s="113">
        <v>12031765.15</v>
      </c>
      <c r="K364" s="115">
        <v>43537</v>
      </c>
      <c r="L364" s="113">
        <v>1173</v>
      </c>
      <c r="M364" s="113" t="s">
        <v>2186</v>
      </c>
      <c r="N364" s="351"/>
    </row>
    <row r="365" spans="1:14">
      <c r="A365" s="113" t="s">
        <v>63</v>
      </c>
      <c r="B365" s="113" t="s">
        <v>383</v>
      </c>
      <c r="C365" s="113">
        <v>190.5</v>
      </c>
      <c r="D365" s="113">
        <v>194.95</v>
      </c>
      <c r="E365" s="113">
        <v>190</v>
      </c>
      <c r="F365" s="113">
        <v>192.15</v>
      </c>
      <c r="G365" s="113">
        <v>191.7</v>
      </c>
      <c r="H365" s="113">
        <v>187.75</v>
      </c>
      <c r="I365" s="113">
        <v>16127714</v>
      </c>
      <c r="J365" s="113">
        <v>3102929906.0500002</v>
      </c>
      <c r="K365" s="115">
        <v>43537</v>
      </c>
      <c r="L365" s="113">
        <v>97808</v>
      </c>
      <c r="M365" s="113" t="s">
        <v>695</v>
      </c>
      <c r="N365" s="351"/>
    </row>
    <row r="366" spans="1:14">
      <c r="A366" s="113" t="s">
        <v>2651</v>
      </c>
      <c r="B366" s="113" t="s">
        <v>383</v>
      </c>
      <c r="C366" s="113">
        <v>87.5</v>
      </c>
      <c r="D366" s="113">
        <v>88.4</v>
      </c>
      <c r="E366" s="113">
        <v>83.8</v>
      </c>
      <c r="F366" s="113">
        <v>84.2</v>
      </c>
      <c r="G366" s="113">
        <v>84.9</v>
      </c>
      <c r="H366" s="113">
        <v>87.2</v>
      </c>
      <c r="I366" s="113">
        <v>54575</v>
      </c>
      <c r="J366" s="113">
        <v>4692495.95</v>
      </c>
      <c r="K366" s="115">
        <v>43537</v>
      </c>
      <c r="L366" s="113">
        <v>1197</v>
      </c>
      <c r="M366" s="113" t="s">
        <v>2652</v>
      </c>
      <c r="N366" s="351"/>
    </row>
    <row r="367" spans="1:14">
      <c r="A367" s="113" t="s">
        <v>2013</v>
      </c>
      <c r="B367" s="113" t="s">
        <v>383</v>
      </c>
      <c r="C367" s="113">
        <v>1508</v>
      </c>
      <c r="D367" s="113">
        <v>1530</v>
      </c>
      <c r="E367" s="113">
        <v>1494.8</v>
      </c>
      <c r="F367" s="113">
        <v>1501.4</v>
      </c>
      <c r="G367" s="113">
        <v>1500</v>
      </c>
      <c r="H367" s="113">
        <v>1510.6</v>
      </c>
      <c r="I367" s="113">
        <v>696115</v>
      </c>
      <c r="J367" s="113">
        <v>1055652114.55</v>
      </c>
      <c r="K367" s="115">
        <v>43537</v>
      </c>
      <c r="L367" s="113">
        <v>35054</v>
      </c>
      <c r="M367" s="113" t="s">
        <v>2014</v>
      </c>
      <c r="N367" s="351"/>
    </row>
    <row r="368" spans="1:14">
      <c r="A368" s="113" t="s">
        <v>2321</v>
      </c>
      <c r="B368" s="113" t="s">
        <v>3175</v>
      </c>
      <c r="C368" s="113">
        <v>1.85</v>
      </c>
      <c r="D368" s="113">
        <v>1.85</v>
      </c>
      <c r="E368" s="113">
        <v>1.8</v>
      </c>
      <c r="F368" s="113">
        <v>1.8</v>
      </c>
      <c r="G368" s="113">
        <v>1.8</v>
      </c>
      <c r="H368" s="113">
        <v>1.85</v>
      </c>
      <c r="I368" s="113">
        <v>66637</v>
      </c>
      <c r="J368" s="113">
        <v>119996.9</v>
      </c>
      <c r="K368" s="115">
        <v>43537</v>
      </c>
      <c r="L368" s="113">
        <v>109</v>
      </c>
      <c r="M368" s="113" t="s">
        <v>2322</v>
      </c>
      <c r="N368" s="351"/>
    </row>
    <row r="369" spans="1:14">
      <c r="A369" s="113" t="s">
        <v>2061</v>
      </c>
      <c r="B369" s="113" t="s">
        <v>383</v>
      </c>
      <c r="C369" s="113">
        <v>289.7</v>
      </c>
      <c r="D369" s="113">
        <v>294.85000000000002</v>
      </c>
      <c r="E369" s="113">
        <v>289.7</v>
      </c>
      <c r="F369" s="113">
        <v>293.05</v>
      </c>
      <c r="G369" s="113">
        <v>294</v>
      </c>
      <c r="H369" s="113">
        <v>291.25</v>
      </c>
      <c r="I369" s="113">
        <v>2912</v>
      </c>
      <c r="J369" s="113">
        <v>851483.05</v>
      </c>
      <c r="K369" s="115">
        <v>43537</v>
      </c>
      <c r="L369" s="113">
        <v>308</v>
      </c>
      <c r="M369" s="113" t="s">
        <v>2175</v>
      </c>
      <c r="N369" s="351"/>
    </row>
    <row r="370" spans="1:14">
      <c r="A370" s="113" t="s">
        <v>696</v>
      </c>
      <c r="B370" s="113" t="s">
        <v>383</v>
      </c>
      <c r="C370" s="113">
        <v>52.95</v>
      </c>
      <c r="D370" s="113">
        <v>53</v>
      </c>
      <c r="E370" s="113">
        <v>50.7</v>
      </c>
      <c r="F370" s="113">
        <v>51</v>
      </c>
      <c r="G370" s="113">
        <v>50.85</v>
      </c>
      <c r="H370" s="113">
        <v>52.35</v>
      </c>
      <c r="I370" s="113">
        <v>165041</v>
      </c>
      <c r="J370" s="113">
        <v>8622097.8499999996</v>
      </c>
      <c r="K370" s="115">
        <v>43537</v>
      </c>
      <c r="L370" s="113">
        <v>1824</v>
      </c>
      <c r="M370" s="113" t="s">
        <v>697</v>
      </c>
      <c r="N370" s="351"/>
    </row>
    <row r="371" spans="1:14">
      <c r="A371" s="113" t="s">
        <v>2398</v>
      </c>
      <c r="B371" s="113" t="s">
        <v>383</v>
      </c>
      <c r="C371" s="113">
        <v>46</v>
      </c>
      <c r="D371" s="113">
        <v>46.45</v>
      </c>
      <c r="E371" s="113">
        <v>44.2</v>
      </c>
      <c r="F371" s="113">
        <v>44.6</v>
      </c>
      <c r="G371" s="113">
        <v>45</v>
      </c>
      <c r="H371" s="113">
        <v>46.65</v>
      </c>
      <c r="I371" s="113">
        <v>440833</v>
      </c>
      <c r="J371" s="113">
        <v>19931278.800000001</v>
      </c>
      <c r="K371" s="115">
        <v>43537</v>
      </c>
      <c r="L371" s="113">
        <v>4052</v>
      </c>
      <c r="M371" s="113" t="s">
        <v>2399</v>
      </c>
      <c r="N371" s="351"/>
    </row>
    <row r="372" spans="1:14">
      <c r="A372" s="113" t="s">
        <v>698</v>
      </c>
      <c r="B372" s="113" t="s">
        <v>383</v>
      </c>
      <c r="C372" s="113">
        <v>13</v>
      </c>
      <c r="D372" s="113">
        <v>13.1</v>
      </c>
      <c r="E372" s="113">
        <v>12.9</v>
      </c>
      <c r="F372" s="113">
        <v>13.1</v>
      </c>
      <c r="G372" s="113">
        <v>13.1</v>
      </c>
      <c r="H372" s="113">
        <v>12.85</v>
      </c>
      <c r="I372" s="113">
        <v>7692</v>
      </c>
      <c r="J372" s="113">
        <v>99600.2</v>
      </c>
      <c r="K372" s="115">
        <v>43537</v>
      </c>
      <c r="L372" s="113">
        <v>21</v>
      </c>
      <c r="M372" s="113" t="s">
        <v>699</v>
      </c>
      <c r="N372" s="351"/>
    </row>
    <row r="373" spans="1:14">
      <c r="A373" s="113" t="s">
        <v>2653</v>
      </c>
      <c r="B373" s="113" t="s">
        <v>383</v>
      </c>
      <c r="C373" s="113">
        <v>7.15</v>
      </c>
      <c r="D373" s="113">
        <v>7.9</v>
      </c>
      <c r="E373" s="113">
        <v>7.1</v>
      </c>
      <c r="F373" s="113">
        <v>7.4</v>
      </c>
      <c r="G373" s="113">
        <v>7.5</v>
      </c>
      <c r="H373" s="113">
        <v>7.25</v>
      </c>
      <c r="I373" s="113">
        <v>29873</v>
      </c>
      <c r="J373" s="113">
        <v>220884.55</v>
      </c>
      <c r="K373" s="115">
        <v>43537</v>
      </c>
      <c r="L373" s="113">
        <v>79</v>
      </c>
      <c r="M373" s="113" t="s">
        <v>2654</v>
      </c>
      <c r="N373" s="351"/>
    </row>
    <row r="374" spans="1:14">
      <c r="A374" s="113" t="s">
        <v>700</v>
      </c>
      <c r="B374" s="113" t="s">
        <v>383</v>
      </c>
      <c r="C374" s="113">
        <v>432.9</v>
      </c>
      <c r="D374" s="113">
        <v>432.9</v>
      </c>
      <c r="E374" s="113">
        <v>420.5</v>
      </c>
      <c r="F374" s="113">
        <v>423</v>
      </c>
      <c r="G374" s="113">
        <v>420.9</v>
      </c>
      <c r="H374" s="113">
        <v>431.85</v>
      </c>
      <c r="I374" s="113">
        <v>161648</v>
      </c>
      <c r="J374" s="113">
        <v>68801802.700000003</v>
      </c>
      <c r="K374" s="115">
        <v>43537</v>
      </c>
      <c r="L374" s="113">
        <v>6039</v>
      </c>
      <c r="M374" s="113" t="s">
        <v>701</v>
      </c>
      <c r="N374" s="351"/>
    </row>
    <row r="375" spans="1:14">
      <c r="A375" s="113" t="s">
        <v>64</v>
      </c>
      <c r="B375" s="113" t="s">
        <v>383</v>
      </c>
      <c r="C375" s="113">
        <v>2663</v>
      </c>
      <c r="D375" s="113">
        <v>2710</v>
      </c>
      <c r="E375" s="113">
        <v>2644.6</v>
      </c>
      <c r="F375" s="113">
        <v>2655.85</v>
      </c>
      <c r="G375" s="113">
        <v>2655</v>
      </c>
      <c r="H375" s="113">
        <v>2666.85</v>
      </c>
      <c r="I375" s="113">
        <v>704078</v>
      </c>
      <c r="J375" s="113">
        <v>1890558573.45</v>
      </c>
      <c r="K375" s="115">
        <v>43537</v>
      </c>
      <c r="L375" s="113">
        <v>43330</v>
      </c>
      <c r="M375" s="113" t="s">
        <v>702</v>
      </c>
      <c r="N375" s="351"/>
    </row>
    <row r="376" spans="1:14">
      <c r="A376" s="113" t="s">
        <v>2048</v>
      </c>
      <c r="B376" s="113" t="s">
        <v>383</v>
      </c>
      <c r="C376" s="113">
        <v>29.1</v>
      </c>
      <c r="D376" s="113">
        <v>29.75</v>
      </c>
      <c r="E376" s="113">
        <v>28.25</v>
      </c>
      <c r="F376" s="113">
        <v>28.55</v>
      </c>
      <c r="G376" s="113">
        <v>28.5</v>
      </c>
      <c r="H376" s="113">
        <v>29.05</v>
      </c>
      <c r="I376" s="113">
        <v>1155</v>
      </c>
      <c r="J376" s="113">
        <v>33365.1</v>
      </c>
      <c r="K376" s="115">
        <v>43537</v>
      </c>
      <c r="L376" s="113">
        <v>34</v>
      </c>
      <c r="M376" s="113" t="s">
        <v>2049</v>
      </c>
      <c r="N376" s="351"/>
    </row>
    <row r="377" spans="1:14">
      <c r="A377" s="113" t="s">
        <v>2889</v>
      </c>
      <c r="B377" s="113" t="s">
        <v>383</v>
      </c>
      <c r="C377" s="113">
        <v>226.6</v>
      </c>
      <c r="D377" s="113">
        <v>238.3</v>
      </c>
      <c r="E377" s="113">
        <v>226.55</v>
      </c>
      <c r="F377" s="113">
        <v>230.2</v>
      </c>
      <c r="G377" s="113">
        <v>229</v>
      </c>
      <c r="H377" s="113">
        <v>231.15</v>
      </c>
      <c r="I377" s="113">
        <v>894</v>
      </c>
      <c r="J377" s="113">
        <v>206507.45</v>
      </c>
      <c r="K377" s="115">
        <v>43537</v>
      </c>
      <c r="L377" s="113">
        <v>62</v>
      </c>
      <c r="M377" s="113" t="s">
        <v>2890</v>
      </c>
      <c r="N377" s="351"/>
    </row>
    <row r="378" spans="1:14">
      <c r="A378" s="113" t="s">
        <v>1957</v>
      </c>
      <c r="B378" s="113" t="s">
        <v>383</v>
      </c>
      <c r="C378" s="113">
        <v>10.9</v>
      </c>
      <c r="D378" s="113">
        <v>11.15</v>
      </c>
      <c r="E378" s="113">
        <v>10.55</v>
      </c>
      <c r="F378" s="113">
        <v>10.75</v>
      </c>
      <c r="G378" s="113">
        <v>10.85</v>
      </c>
      <c r="H378" s="113">
        <v>10.75</v>
      </c>
      <c r="I378" s="113">
        <v>31664</v>
      </c>
      <c r="J378" s="113">
        <v>340483.1</v>
      </c>
      <c r="K378" s="115">
        <v>43537</v>
      </c>
      <c r="L378" s="113">
        <v>131</v>
      </c>
      <c r="M378" s="113" t="s">
        <v>1958</v>
      </c>
      <c r="N378" s="351"/>
    </row>
    <row r="379" spans="1:14">
      <c r="A379" s="113" t="s">
        <v>3338</v>
      </c>
      <c r="B379" s="113" t="s">
        <v>383</v>
      </c>
      <c r="C379" s="113">
        <v>92.35</v>
      </c>
      <c r="D379" s="113">
        <v>98.7</v>
      </c>
      <c r="E379" s="113">
        <v>90.25</v>
      </c>
      <c r="F379" s="113">
        <v>94.45</v>
      </c>
      <c r="G379" s="113">
        <v>93.3</v>
      </c>
      <c r="H379" s="113">
        <v>96.05</v>
      </c>
      <c r="I379" s="113">
        <v>11721</v>
      </c>
      <c r="J379" s="113">
        <v>1098403.55</v>
      </c>
      <c r="K379" s="115">
        <v>43537</v>
      </c>
      <c r="L379" s="113">
        <v>192</v>
      </c>
      <c r="M379" s="113" t="s">
        <v>2278</v>
      </c>
      <c r="N379" s="351"/>
    </row>
    <row r="380" spans="1:14">
      <c r="A380" s="113" t="s">
        <v>3198</v>
      </c>
      <c r="B380" s="113" t="s">
        <v>383</v>
      </c>
      <c r="C380" s="113">
        <v>30.3</v>
      </c>
      <c r="D380" s="113">
        <v>30.35</v>
      </c>
      <c r="E380" s="113">
        <v>28.8</v>
      </c>
      <c r="F380" s="113">
        <v>29.2</v>
      </c>
      <c r="G380" s="113">
        <v>29</v>
      </c>
      <c r="H380" s="113">
        <v>30.25</v>
      </c>
      <c r="I380" s="113">
        <v>564148</v>
      </c>
      <c r="J380" s="113">
        <v>16642083.449999999</v>
      </c>
      <c r="K380" s="115">
        <v>43537</v>
      </c>
      <c r="L380" s="113">
        <v>1820</v>
      </c>
      <c r="M380" s="113" t="s">
        <v>3199</v>
      </c>
      <c r="N380" s="351"/>
    </row>
    <row r="381" spans="1:14">
      <c r="A381" s="113" t="s">
        <v>703</v>
      </c>
      <c r="B381" s="113" t="s">
        <v>383</v>
      </c>
      <c r="C381" s="113">
        <v>1578</v>
      </c>
      <c r="D381" s="113">
        <v>1616.95</v>
      </c>
      <c r="E381" s="113">
        <v>1560</v>
      </c>
      <c r="F381" s="113">
        <v>1591.4</v>
      </c>
      <c r="G381" s="113">
        <v>1602</v>
      </c>
      <c r="H381" s="113">
        <v>1576.1</v>
      </c>
      <c r="I381" s="113">
        <v>2992</v>
      </c>
      <c r="J381" s="113">
        <v>4741510.75</v>
      </c>
      <c r="K381" s="115">
        <v>43537</v>
      </c>
      <c r="L381" s="113">
        <v>352</v>
      </c>
      <c r="M381" s="113" t="s">
        <v>704</v>
      </c>
      <c r="N381" s="351"/>
    </row>
    <row r="382" spans="1:14">
      <c r="A382" s="113" t="s">
        <v>2400</v>
      </c>
      <c r="B382" s="113" t="s">
        <v>383</v>
      </c>
      <c r="C382" s="113">
        <v>120.1</v>
      </c>
      <c r="D382" s="113">
        <v>121.6</v>
      </c>
      <c r="E382" s="113">
        <v>116</v>
      </c>
      <c r="F382" s="113">
        <v>118.2</v>
      </c>
      <c r="G382" s="113">
        <v>116.65</v>
      </c>
      <c r="H382" s="113">
        <v>120.35</v>
      </c>
      <c r="I382" s="113">
        <v>13931</v>
      </c>
      <c r="J382" s="113">
        <v>1651474.75</v>
      </c>
      <c r="K382" s="115">
        <v>43537</v>
      </c>
      <c r="L382" s="113">
        <v>186</v>
      </c>
      <c r="M382" s="113" t="s">
        <v>2401</v>
      </c>
      <c r="N382" s="351"/>
    </row>
    <row r="383" spans="1:14">
      <c r="A383" s="113" t="s">
        <v>2279</v>
      </c>
      <c r="B383" s="113" t="s">
        <v>3175</v>
      </c>
      <c r="C383" s="113">
        <v>1.85</v>
      </c>
      <c r="D383" s="113">
        <v>1.85</v>
      </c>
      <c r="E383" s="113">
        <v>1.85</v>
      </c>
      <c r="F383" s="113">
        <v>1.85</v>
      </c>
      <c r="G383" s="113">
        <v>1.85</v>
      </c>
      <c r="H383" s="113">
        <v>1.8</v>
      </c>
      <c r="I383" s="113">
        <v>2882</v>
      </c>
      <c r="J383" s="113">
        <v>5331.7</v>
      </c>
      <c r="K383" s="115">
        <v>43537</v>
      </c>
      <c r="L383" s="113">
        <v>7</v>
      </c>
      <c r="M383" s="113" t="s">
        <v>2280</v>
      </c>
      <c r="N383" s="351"/>
    </row>
    <row r="384" spans="1:14">
      <c r="A384" s="113" t="s">
        <v>3200</v>
      </c>
      <c r="B384" s="113" t="s">
        <v>383</v>
      </c>
      <c r="C384" s="113">
        <v>6.5</v>
      </c>
      <c r="D384" s="113">
        <v>6.5</v>
      </c>
      <c r="E384" s="113">
        <v>6.2</v>
      </c>
      <c r="F384" s="113">
        <v>6.2</v>
      </c>
      <c r="G384" s="113">
        <v>6.35</v>
      </c>
      <c r="H384" s="113">
        <v>6.45</v>
      </c>
      <c r="I384" s="113">
        <v>17473</v>
      </c>
      <c r="J384" s="113">
        <v>110251.1</v>
      </c>
      <c r="K384" s="115">
        <v>43537</v>
      </c>
      <c r="L384" s="113">
        <v>48</v>
      </c>
      <c r="M384" s="113" t="s">
        <v>3201</v>
      </c>
      <c r="N384" s="351"/>
    </row>
    <row r="385" spans="1:14">
      <c r="A385" s="113" t="s">
        <v>2780</v>
      </c>
      <c r="B385" s="113" t="s">
        <v>383</v>
      </c>
      <c r="C385" s="113">
        <v>208.65</v>
      </c>
      <c r="D385" s="113">
        <v>210.55</v>
      </c>
      <c r="E385" s="113">
        <v>199.4</v>
      </c>
      <c r="F385" s="113">
        <v>201.75</v>
      </c>
      <c r="G385" s="113">
        <v>201.75</v>
      </c>
      <c r="H385" s="113">
        <v>208.4</v>
      </c>
      <c r="I385" s="113">
        <v>1171</v>
      </c>
      <c r="J385" s="113">
        <v>236827.65</v>
      </c>
      <c r="K385" s="115">
        <v>43537</v>
      </c>
      <c r="L385" s="113">
        <v>32</v>
      </c>
      <c r="M385" s="113" t="s">
        <v>2781</v>
      </c>
      <c r="N385" s="351"/>
    </row>
    <row r="386" spans="1:14">
      <c r="A386" s="113" t="s">
        <v>705</v>
      </c>
      <c r="B386" s="113" t="s">
        <v>383</v>
      </c>
      <c r="C386" s="113">
        <v>1098</v>
      </c>
      <c r="D386" s="113">
        <v>1114</v>
      </c>
      <c r="E386" s="113">
        <v>1093.0999999999999</v>
      </c>
      <c r="F386" s="113">
        <v>1101.55</v>
      </c>
      <c r="G386" s="113">
        <v>1103</v>
      </c>
      <c r="H386" s="113">
        <v>1093.8</v>
      </c>
      <c r="I386" s="113">
        <v>44257</v>
      </c>
      <c r="J386" s="113">
        <v>48886904.75</v>
      </c>
      <c r="K386" s="115">
        <v>43537</v>
      </c>
      <c r="L386" s="113">
        <v>3418</v>
      </c>
      <c r="M386" s="113" t="s">
        <v>2891</v>
      </c>
      <c r="N386" s="351"/>
    </row>
    <row r="387" spans="1:14">
      <c r="A387" s="113" t="s">
        <v>706</v>
      </c>
      <c r="B387" s="113" t="s">
        <v>383</v>
      </c>
      <c r="C387" s="113">
        <v>179.8</v>
      </c>
      <c r="D387" s="113">
        <v>185.5</v>
      </c>
      <c r="E387" s="113">
        <v>174.6</v>
      </c>
      <c r="F387" s="113">
        <v>182.45</v>
      </c>
      <c r="G387" s="113">
        <v>181.7</v>
      </c>
      <c r="H387" s="113">
        <v>179.7</v>
      </c>
      <c r="I387" s="113">
        <v>3678974</v>
      </c>
      <c r="J387" s="113">
        <v>659833572.54999995</v>
      </c>
      <c r="K387" s="115">
        <v>43537</v>
      </c>
      <c r="L387" s="113">
        <v>46122</v>
      </c>
      <c r="M387" s="113" t="s">
        <v>2892</v>
      </c>
      <c r="N387" s="351"/>
    </row>
    <row r="388" spans="1:14">
      <c r="A388" s="113" t="s">
        <v>2893</v>
      </c>
      <c r="B388" s="113" t="s">
        <v>3175</v>
      </c>
      <c r="C388" s="113">
        <v>8.3000000000000007</v>
      </c>
      <c r="D388" s="113">
        <v>8.6999999999999993</v>
      </c>
      <c r="E388" s="113">
        <v>8.0500000000000007</v>
      </c>
      <c r="F388" s="113">
        <v>8.4499999999999993</v>
      </c>
      <c r="G388" s="113">
        <v>8.5</v>
      </c>
      <c r="H388" s="113">
        <v>8.4499999999999993</v>
      </c>
      <c r="I388" s="113">
        <v>13589</v>
      </c>
      <c r="J388" s="113">
        <v>111839.3</v>
      </c>
      <c r="K388" s="115">
        <v>43537</v>
      </c>
      <c r="L388" s="113">
        <v>64</v>
      </c>
      <c r="M388" s="113" t="s">
        <v>2894</v>
      </c>
      <c r="N388" s="351"/>
    </row>
    <row r="389" spans="1:14">
      <c r="A389" s="113" t="s">
        <v>65</v>
      </c>
      <c r="B389" s="113" t="s">
        <v>383</v>
      </c>
      <c r="C389" s="113">
        <v>22488.799999999999</v>
      </c>
      <c r="D389" s="113">
        <v>22898</v>
      </c>
      <c r="E389" s="113">
        <v>22462</v>
      </c>
      <c r="F389" s="113">
        <v>22777.25</v>
      </c>
      <c r="G389" s="113">
        <v>22800</v>
      </c>
      <c r="H389" s="113">
        <v>22461.95</v>
      </c>
      <c r="I389" s="113">
        <v>146168</v>
      </c>
      <c r="J389" s="113">
        <v>3321120414.4499998</v>
      </c>
      <c r="K389" s="115">
        <v>43537</v>
      </c>
      <c r="L389" s="113">
        <v>36796</v>
      </c>
      <c r="M389" s="113" t="s">
        <v>2895</v>
      </c>
      <c r="N389" s="351"/>
    </row>
    <row r="390" spans="1:14">
      <c r="A390" s="113" t="s">
        <v>707</v>
      </c>
      <c r="B390" s="113" t="s">
        <v>383</v>
      </c>
      <c r="C390" s="113">
        <v>215</v>
      </c>
      <c r="D390" s="113">
        <v>222</v>
      </c>
      <c r="E390" s="113">
        <v>213.05</v>
      </c>
      <c r="F390" s="113">
        <v>215</v>
      </c>
      <c r="G390" s="113">
        <v>215.4</v>
      </c>
      <c r="H390" s="113">
        <v>214.7</v>
      </c>
      <c r="I390" s="113">
        <v>246924</v>
      </c>
      <c r="J390" s="113">
        <v>53820607.299999997</v>
      </c>
      <c r="K390" s="115">
        <v>43537</v>
      </c>
      <c r="L390" s="113">
        <v>4218</v>
      </c>
      <c r="M390" s="113" t="s">
        <v>2896</v>
      </c>
      <c r="N390" s="351"/>
    </row>
    <row r="391" spans="1:14">
      <c r="A391" s="113" t="s">
        <v>2897</v>
      </c>
      <c r="B391" s="113" t="s">
        <v>383</v>
      </c>
      <c r="C391" s="113">
        <v>389.95</v>
      </c>
      <c r="D391" s="113">
        <v>412.9</v>
      </c>
      <c r="E391" s="113">
        <v>384.3</v>
      </c>
      <c r="F391" s="113">
        <v>398.55</v>
      </c>
      <c r="G391" s="113">
        <v>395.35</v>
      </c>
      <c r="H391" s="113">
        <v>385.55</v>
      </c>
      <c r="I391" s="113">
        <v>23309</v>
      </c>
      <c r="J391" s="113">
        <v>9347608.8499999996</v>
      </c>
      <c r="K391" s="115">
        <v>43537</v>
      </c>
      <c r="L391" s="113">
        <v>1547</v>
      </c>
      <c r="M391" s="113" t="s">
        <v>2898</v>
      </c>
      <c r="N391" s="351"/>
    </row>
    <row r="392" spans="1:14">
      <c r="A392" s="113" t="s">
        <v>708</v>
      </c>
      <c r="B392" s="113" t="s">
        <v>383</v>
      </c>
      <c r="C392" s="113">
        <v>203</v>
      </c>
      <c r="D392" s="113">
        <v>208.6</v>
      </c>
      <c r="E392" s="113">
        <v>200.35</v>
      </c>
      <c r="F392" s="113">
        <v>202.75</v>
      </c>
      <c r="G392" s="113">
        <v>203</v>
      </c>
      <c r="H392" s="113">
        <v>202.3</v>
      </c>
      <c r="I392" s="113">
        <v>314821</v>
      </c>
      <c r="J392" s="113">
        <v>64422801.100000001</v>
      </c>
      <c r="K392" s="115">
        <v>43537</v>
      </c>
      <c r="L392" s="113">
        <v>9555</v>
      </c>
      <c r="M392" s="113" t="s">
        <v>2899</v>
      </c>
      <c r="N392" s="351"/>
    </row>
    <row r="393" spans="1:14">
      <c r="A393" s="113" t="s">
        <v>2900</v>
      </c>
      <c r="B393" s="113" t="s">
        <v>383</v>
      </c>
      <c r="C393" s="113">
        <v>391</v>
      </c>
      <c r="D393" s="113">
        <v>395</v>
      </c>
      <c r="E393" s="113">
        <v>388</v>
      </c>
      <c r="F393" s="113">
        <v>389.05</v>
      </c>
      <c r="G393" s="113">
        <v>389.05</v>
      </c>
      <c r="H393" s="113">
        <v>391.2</v>
      </c>
      <c r="I393" s="113">
        <v>1171</v>
      </c>
      <c r="J393" s="113">
        <v>459033.7</v>
      </c>
      <c r="K393" s="115">
        <v>43537</v>
      </c>
      <c r="L393" s="113">
        <v>34</v>
      </c>
      <c r="M393" s="113" t="s">
        <v>2901</v>
      </c>
      <c r="N393" s="351"/>
    </row>
    <row r="394" spans="1:14">
      <c r="A394" s="113" t="s">
        <v>2902</v>
      </c>
      <c r="B394" s="113" t="s">
        <v>383</v>
      </c>
      <c r="C394" s="113">
        <v>29.7</v>
      </c>
      <c r="D394" s="113">
        <v>29.7</v>
      </c>
      <c r="E394" s="113">
        <v>28.55</v>
      </c>
      <c r="F394" s="113">
        <v>28.75</v>
      </c>
      <c r="G394" s="113">
        <v>28.6</v>
      </c>
      <c r="H394" s="113">
        <v>29.65</v>
      </c>
      <c r="I394" s="113">
        <v>163970</v>
      </c>
      <c r="J394" s="113">
        <v>4764833.5999999996</v>
      </c>
      <c r="K394" s="115">
        <v>43537</v>
      </c>
      <c r="L394" s="113">
        <v>608</v>
      </c>
      <c r="M394" s="113" t="s">
        <v>2903</v>
      </c>
      <c r="N394" s="351"/>
    </row>
    <row r="395" spans="1:14">
      <c r="A395" s="113" t="s">
        <v>3202</v>
      </c>
      <c r="B395" s="113" t="s">
        <v>383</v>
      </c>
      <c r="C395" s="113">
        <v>5.75</v>
      </c>
      <c r="D395" s="113">
        <v>6.2</v>
      </c>
      <c r="E395" s="113">
        <v>5.7</v>
      </c>
      <c r="F395" s="113">
        <v>6.1</v>
      </c>
      <c r="G395" s="113">
        <v>6.2</v>
      </c>
      <c r="H395" s="113">
        <v>6</v>
      </c>
      <c r="I395" s="113">
        <v>9181</v>
      </c>
      <c r="J395" s="113">
        <v>54684.55</v>
      </c>
      <c r="K395" s="115">
        <v>43537</v>
      </c>
      <c r="L395" s="113">
        <v>31</v>
      </c>
      <c r="M395" s="113" t="s">
        <v>3203</v>
      </c>
      <c r="N395" s="351"/>
    </row>
    <row r="396" spans="1:14">
      <c r="A396" s="113" t="s">
        <v>2904</v>
      </c>
      <c r="B396" s="113" t="s">
        <v>383</v>
      </c>
      <c r="C396" s="113">
        <v>64</v>
      </c>
      <c r="D396" s="113">
        <v>65.7</v>
      </c>
      <c r="E396" s="113">
        <v>63.35</v>
      </c>
      <c r="F396" s="113">
        <v>64.099999999999994</v>
      </c>
      <c r="G396" s="113">
        <v>64.45</v>
      </c>
      <c r="H396" s="113">
        <v>64.599999999999994</v>
      </c>
      <c r="I396" s="113">
        <v>69543</v>
      </c>
      <c r="J396" s="113">
        <v>4484132.95</v>
      </c>
      <c r="K396" s="115">
        <v>43537</v>
      </c>
      <c r="L396" s="113">
        <v>872</v>
      </c>
      <c r="M396" s="113" t="s">
        <v>2905</v>
      </c>
      <c r="N396" s="351"/>
    </row>
    <row r="397" spans="1:14">
      <c r="A397" s="113" t="s">
        <v>709</v>
      </c>
      <c r="B397" s="113" t="s">
        <v>383</v>
      </c>
      <c r="C397" s="113">
        <v>21.5</v>
      </c>
      <c r="D397" s="113">
        <v>21.5</v>
      </c>
      <c r="E397" s="113">
        <v>20.7</v>
      </c>
      <c r="F397" s="113">
        <v>21.25</v>
      </c>
      <c r="G397" s="113">
        <v>21.3</v>
      </c>
      <c r="H397" s="113">
        <v>21.65</v>
      </c>
      <c r="I397" s="113">
        <v>406620</v>
      </c>
      <c r="J397" s="113">
        <v>8624141.8000000007</v>
      </c>
      <c r="K397" s="115">
        <v>43537</v>
      </c>
      <c r="L397" s="113">
        <v>972</v>
      </c>
      <c r="M397" s="113" t="s">
        <v>710</v>
      </c>
      <c r="N397" s="351"/>
    </row>
    <row r="398" spans="1:14">
      <c r="A398" s="113" t="s">
        <v>2149</v>
      </c>
      <c r="B398" s="113" t="s">
        <v>383</v>
      </c>
      <c r="C398" s="113">
        <v>198.4</v>
      </c>
      <c r="D398" s="113">
        <v>198.4</v>
      </c>
      <c r="E398" s="113">
        <v>187.7</v>
      </c>
      <c r="F398" s="113">
        <v>189.6</v>
      </c>
      <c r="G398" s="113">
        <v>187.75</v>
      </c>
      <c r="H398" s="113">
        <v>196.1</v>
      </c>
      <c r="I398" s="113">
        <v>25629</v>
      </c>
      <c r="J398" s="113">
        <v>4902809.45</v>
      </c>
      <c r="K398" s="115">
        <v>43537</v>
      </c>
      <c r="L398" s="113">
        <v>734</v>
      </c>
      <c r="M398" s="113" t="s">
        <v>2150</v>
      </c>
      <c r="N398" s="351"/>
    </row>
    <row r="399" spans="1:14">
      <c r="A399" s="113" t="s">
        <v>711</v>
      </c>
      <c r="B399" s="113" t="s">
        <v>383</v>
      </c>
      <c r="C399" s="113">
        <v>253.05</v>
      </c>
      <c r="D399" s="113">
        <v>254</v>
      </c>
      <c r="E399" s="113">
        <v>249</v>
      </c>
      <c r="F399" s="113">
        <v>250</v>
      </c>
      <c r="G399" s="113">
        <v>249</v>
      </c>
      <c r="H399" s="113">
        <v>254.45</v>
      </c>
      <c r="I399" s="113">
        <v>211620</v>
      </c>
      <c r="J399" s="113">
        <v>52917611.950000003</v>
      </c>
      <c r="K399" s="115">
        <v>43537</v>
      </c>
      <c r="L399" s="113">
        <v>463</v>
      </c>
      <c r="M399" s="113" t="s">
        <v>712</v>
      </c>
      <c r="N399" s="351"/>
    </row>
    <row r="400" spans="1:14">
      <c r="A400" s="113" t="s">
        <v>713</v>
      </c>
      <c r="B400" s="113" t="s">
        <v>383</v>
      </c>
      <c r="C400" s="113">
        <v>24.8</v>
      </c>
      <c r="D400" s="113">
        <v>26</v>
      </c>
      <c r="E400" s="113">
        <v>24.2</v>
      </c>
      <c r="F400" s="113">
        <v>25.15</v>
      </c>
      <c r="G400" s="113">
        <v>25.45</v>
      </c>
      <c r="H400" s="113">
        <v>24.75</v>
      </c>
      <c r="I400" s="113">
        <v>23701</v>
      </c>
      <c r="J400" s="113">
        <v>596718.9</v>
      </c>
      <c r="K400" s="115">
        <v>43537</v>
      </c>
      <c r="L400" s="113">
        <v>195</v>
      </c>
      <c r="M400" s="113" t="s">
        <v>714</v>
      </c>
      <c r="N400" s="351"/>
    </row>
    <row r="401" spans="1:14">
      <c r="A401" s="113" t="s">
        <v>195</v>
      </c>
      <c r="B401" s="113" t="s">
        <v>383</v>
      </c>
      <c r="C401" s="113">
        <v>402</v>
      </c>
      <c r="D401" s="113">
        <v>403.45</v>
      </c>
      <c r="E401" s="113">
        <v>398</v>
      </c>
      <c r="F401" s="113">
        <v>399.85</v>
      </c>
      <c r="G401" s="113">
        <v>399.45</v>
      </c>
      <c r="H401" s="113">
        <v>400.3</v>
      </c>
      <c r="I401" s="113">
        <v>397616</v>
      </c>
      <c r="J401" s="113">
        <v>159060483</v>
      </c>
      <c r="K401" s="115">
        <v>43537</v>
      </c>
      <c r="L401" s="113">
        <v>8375</v>
      </c>
      <c r="M401" s="113" t="s">
        <v>715</v>
      </c>
      <c r="N401" s="351"/>
    </row>
    <row r="402" spans="1:14">
      <c r="A402" s="113" t="s">
        <v>3147</v>
      </c>
      <c r="B402" s="113" t="s">
        <v>383</v>
      </c>
      <c r="C402" s="113">
        <v>132.35</v>
      </c>
      <c r="D402" s="113">
        <v>134.1</v>
      </c>
      <c r="E402" s="113">
        <v>129.44999999999999</v>
      </c>
      <c r="F402" s="113">
        <v>130.05000000000001</v>
      </c>
      <c r="G402" s="113">
        <v>130.25</v>
      </c>
      <c r="H402" s="113">
        <v>130.69999999999999</v>
      </c>
      <c r="I402" s="113">
        <v>17783</v>
      </c>
      <c r="J402" s="113">
        <v>2344893.5499999998</v>
      </c>
      <c r="K402" s="115">
        <v>43537</v>
      </c>
      <c r="L402" s="113">
        <v>407</v>
      </c>
      <c r="M402" s="113" t="s">
        <v>2062</v>
      </c>
      <c r="N402" s="351"/>
    </row>
    <row r="403" spans="1:14">
      <c r="A403" s="113" t="s">
        <v>2655</v>
      </c>
      <c r="B403" s="113" t="s">
        <v>383</v>
      </c>
      <c r="C403" s="113">
        <v>4.25</v>
      </c>
      <c r="D403" s="113">
        <v>4.3</v>
      </c>
      <c r="E403" s="113">
        <v>4</v>
      </c>
      <c r="F403" s="113">
        <v>4.05</v>
      </c>
      <c r="G403" s="113">
        <v>4.05</v>
      </c>
      <c r="H403" s="113">
        <v>4.2</v>
      </c>
      <c r="I403" s="113">
        <v>47770</v>
      </c>
      <c r="J403" s="113">
        <v>198365.25</v>
      </c>
      <c r="K403" s="115">
        <v>43537</v>
      </c>
      <c r="L403" s="113">
        <v>85</v>
      </c>
      <c r="M403" s="113" t="s">
        <v>2656</v>
      </c>
      <c r="N403" s="351"/>
    </row>
    <row r="404" spans="1:14">
      <c r="A404" s="113" t="s">
        <v>2151</v>
      </c>
      <c r="B404" s="113" t="s">
        <v>383</v>
      </c>
      <c r="C404" s="113">
        <v>99.95</v>
      </c>
      <c r="D404" s="113">
        <v>102.3</v>
      </c>
      <c r="E404" s="113">
        <v>97.15</v>
      </c>
      <c r="F404" s="113">
        <v>101.1</v>
      </c>
      <c r="G404" s="113">
        <v>102.1</v>
      </c>
      <c r="H404" s="113">
        <v>99.95</v>
      </c>
      <c r="I404" s="113">
        <v>25246</v>
      </c>
      <c r="J404" s="113">
        <v>2540327.5499999998</v>
      </c>
      <c r="K404" s="115">
        <v>43537</v>
      </c>
      <c r="L404" s="113">
        <v>412</v>
      </c>
      <c r="M404" s="113" t="s">
        <v>2152</v>
      </c>
      <c r="N404" s="351"/>
    </row>
    <row r="405" spans="1:14">
      <c r="A405" s="113" t="s">
        <v>716</v>
      </c>
      <c r="B405" s="113" t="s">
        <v>383</v>
      </c>
      <c r="C405" s="113">
        <v>120</v>
      </c>
      <c r="D405" s="113">
        <v>121.35</v>
      </c>
      <c r="E405" s="113">
        <v>115.35</v>
      </c>
      <c r="F405" s="113">
        <v>116.65</v>
      </c>
      <c r="G405" s="113">
        <v>117.6</v>
      </c>
      <c r="H405" s="113">
        <v>118.45</v>
      </c>
      <c r="I405" s="113">
        <v>11410</v>
      </c>
      <c r="J405" s="113">
        <v>1344368.85</v>
      </c>
      <c r="K405" s="115">
        <v>43537</v>
      </c>
      <c r="L405" s="113">
        <v>502</v>
      </c>
      <c r="M405" s="113" t="s">
        <v>717</v>
      </c>
      <c r="N405" s="351"/>
    </row>
    <row r="406" spans="1:14">
      <c r="A406" s="113" t="s">
        <v>1908</v>
      </c>
      <c r="B406" s="113" t="s">
        <v>383</v>
      </c>
      <c r="C406" s="113">
        <v>1174.75</v>
      </c>
      <c r="D406" s="113">
        <v>1174.75</v>
      </c>
      <c r="E406" s="113">
        <v>1151.7</v>
      </c>
      <c r="F406" s="113">
        <v>1158</v>
      </c>
      <c r="G406" s="113">
        <v>1159</v>
      </c>
      <c r="H406" s="113">
        <v>1169.75</v>
      </c>
      <c r="I406" s="113">
        <v>179882</v>
      </c>
      <c r="J406" s="113">
        <v>209237681.25</v>
      </c>
      <c r="K406" s="115">
        <v>43537</v>
      </c>
      <c r="L406" s="113">
        <v>14204</v>
      </c>
      <c r="M406" s="113" t="s">
        <v>1909</v>
      </c>
      <c r="N406" s="351"/>
    </row>
    <row r="407" spans="1:14">
      <c r="A407" s="113" t="s">
        <v>3204</v>
      </c>
      <c r="B407" s="113" t="s">
        <v>383</v>
      </c>
      <c r="C407" s="113">
        <v>9</v>
      </c>
      <c r="D407" s="113">
        <v>9.1</v>
      </c>
      <c r="E407" s="113">
        <v>8.8000000000000007</v>
      </c>
      <c r="F407" s="113">
        <v>9</v>
      </c>
      <c r="G407" s="113">
        <v>9.1</v>
      </c>
      <c r="H407" s="113">
        <v>9</v>
      </c>
      <c r="I407" s="113">
        <v>43577</v>
      </c>
      <c r="J407" s="113">
        <v>389051.25</v>
      </c>
      <c r="K407" s="115">
        <v>43537</v>
      </c>
      <c r="L407" s="113">
        <v>138</v>
      </c>
      <c r="M407" s="113" t="s">
        <v>3205</v>
      </c>
      <c r="N407" s="351"/>
    </row>
    <row r="408" spans="1:14">
      <c r="A408" s="113" t="s">
        <v>66</v>
      </c>
      <c r="B408" s="113" t="s">
        <v>383</v>
      </c>
      <c r="C408" s="113">
        <v>113.7</v>
      </c>
      <c r="D408" s="113">
        <v>114.65</v>
      </c>
      <c r="E408" s="113">
        <v>112.35</v>
      </c>
      <c r="F408" s="113">
        <v>112.9</v>
      </c>
      <c r="G408" s="113">
        <v>112.65</v>
      </c>
      <c r="H408" s="113">
        <v>113.65</v>
      </c>
      <c r="I408" s="113">
        <v>1657670</v>
      </c>
      <c r="J408" s="113">
        <v>187793065</v>
      </c>
      <c r="K408" s="115">
        <v>43537</v>
      </c>
      <c r="L408" s="113">
        <v>14462</v>
      </c>
      <c r="M408" s="113" t="s">
        <v>718</v>
      </c>
      <c r="N408" s="351"/>
    </row>
    <row r="409" spans="1:14">
      <c r="A409" s="113" t="s">
        <v>719</v>
      </c>
      <c r="B409" s="113" t="s">
        <v>383</v>
      </c>
      <c r="C409" s="113">
        <v>549.9</v>
      </c>
      <c r="D409" s="113">
        <v>549.95000000000005</v>
      </c>
      <c r="E409" s="113">
        <v>534.15</v>
      </c>
      <c r="F409" s="113">
        <v>539.15</v>
      </c>
      <c r="G409" s="113">
        <v>536.25</v>
      </c>
      <c r="H409" s="113">
        <v>547.29999999999995</v>
      </c>
      <c r="I409" s="113">
        <v>7742</v>
      </c>
      <c r="J409" s="113">
        <v>4199799.1500000004</v>
      </c>
      <c r="K409" s="115">
        <v>43537</v>
      </c>
      <c r="L409" s="113">
        <v>502</v>
      </c>
      <c r="M409" s="113" t="s">
        <v>720</v>
      </c>
      <c r="N409" s="351"/>
    </row>
    <row r="410" spans="1:14">
      <c r="A410" s="113" t="s">
        <v>2782</v>
      </c>
      <c r="B410" s="113" t="s">
        <v>383</v>
      </c>
      <c r="C410" s="113">
        <v>42.6</v>
      </c>
      <c r="D410" s="113">
        <v>43.7</v>
      </c>
      <c r="E410" s="113">
        <v>39.15</v>
      </c>
      <c r="F410" s="113">
        <v>40.15</v>
      </c>
      <c r="G410" s="113">
        <v>40.1</v>
      </c>
      <c r="H410" s="113">
        <v>42.3</v>
      </c>
      <c r="I410" s="113">
        <v>65346</v>
      </c>
      <c r="J410" s="113">
        <v>2680325.65</v>
      </c>
      <c r="K410" s="115">
        <v>43537</v>
      </c>
      <c r="L410" s="113">
        <v>689</v>
      </c>
      <c r="M410" s="113" t="s">
        <v>2783</v>
      </c>
      <c r="N410" s="351"/>
    </row>
    <row r="411" spans="1:14">
      <c r="A411" s="113" t="s">
        <v>3417</v>
      </c>
      <c r="B411" s="113" t="s">
        <v>383</v>
      </c>
      <c r="C411" s="113">
        <v>292.98</v>
      </c>
      <c r="D411" s="113">
        <v>292.98</v>
      </c>
      <c r="E411" s="113">
        <v>280.10000000000002</v>
      </c>
      <c r="F411" s="113">
        <v>291.89</v>
      </c>
      <c r="G411" s="113">
        <v>291.89</v>
      </c>
      <c r="H411" s="113">
        <v>290</v>
      </c>
      <c r="I411" s="113">
        <v>105</v>
      </c>
      <c r="J411" s="113">
        <v>30524.63</v>
      </c>
      <c r="K411" s="115">
        <v>43537</v>
      </c>
      <c r="L411" s="113">
        <v>11</v>
      </c>
      <c r="M411" s="113" t="s">
        <v>3418</v>
      </c>
      <c r="N411" s="351"/>
    </row>
    <row r="412" spans="1:14">
      <c r="A412" s="113" t="s">
        <v>721</v>
      </c>
      <c r="B412" s="113" t="s">
        <v>383</v>
      </c>
      <c r="C412" s="113">
        <v>134.94999999999999</v>
      </c>
      <c r="D412" s="113">
        <v>137.35</v>
      </c>
      <c r="E412" s="113">
        <v>132.5</v>
      </c>
      <c r="F412" s="113">
        <v>135.75</v>
      </c>
      <c r="G412" s="113">
        <v>135.80000000000001</v>
      </c>
      <c r="H412" s="113">
        <v>134.05000000000001</v>
      </c>
      <c r="I412" s="113">
        <v>3538575</v>
      </c>
      <c r="J412" s="113">
        <v>479882226.75</v>
      </c>
      <c r="K412" s="115">
        <v>43537</v>
      </c>
      <c r="L412" s="113">
        <v>18602</v>
      </c>
      <c r="M412" s="113" t="s">
        <v>722</v>
      </c>
      <c r="N412" s="351"/>
    </row>
    <row r="413" spans="1:14">
      <c r="A413" s="113" t="s">
        <v>2089</v>
      </c>
      <c r="B413" s="113" t="s">
        <v>383</v>
      </c>
      <c r="C413" s="113">
        <v>659.9</v>
      </c>
      <c r="D413" s="113">
        <v>660</v>
      </c>
      <c r="E413" s="113">
        <v>648.85</v>
      </c>
      <c r="F413" s="113">
        <v>655</v>
      </c>
      <c r="G413" s="113">
        <v>654</v>
      </c>
      <c r="H413" s="113">
        <v>655.8</v>
      </c>
      <c r="I413" s="113">
        <v>16008</v>
      </c>
      <c r="J413" s="113">
        <v>10513017.65</v>
      </c>
      <c r="K413" s="115">
        <v>43537</v>
      </c>
      <c r="L413" s="113">
        <v>545</v>
      </c>
      <c r="M413" s="113" t="s">
        <v>2090</v>
      </c>
      <c r="N413" s="351"/>
    </row>
    <row r="414" spans="1:14">
      <c r="A414" s="113" t="s">
        <v>723</v>
      </c>
      <c r="B414" s="113" t="s">
        <v>383</v>
      </c>
      <c r="C414" s="113">
        <v>87.7</v>
      </c>
      <c r="D414" s="113">
        <v>87.7</v>
      </c>
      <c r="E414" s="113">
        <v>84.75</v>
      </c>
      <c r="F414" s="113">
        <v>85.1</v>
      </c>
      <c r="G414" s="113">
        <v>85.05</v>
      </c>
      <c r="H414" s="113">
        <v>87.3</v>
      </c>
      <c r="I414" s="113">
        <v>842356</v>
      </c>
      <c r="J414" s="113">
        <v>71883485.299999997</v>
      </c>
      <c r="K414" s="115">
        <v>43537</v>
      </c>
      <c r="L414" s="113">
        <v>4489</v>
      </c>
      <c r="M414" s="113" t="s">
        <v>724</v>
      </c>
      <c r="N414" s="351"/>
    </row>
    <row r="415" spans="1:14">
      <c r="A415" s="113" t="s">
        <v>725</v>
      </c>
      <c r="B415" s="113" t="s">
        <v>383</v>
      </c>
      <c r="C415" s="113">
        <v>939.75</v>
      </c>
      <c r="D415" s="113">
        <v>954.95</v>
      </c>
      <c r="E415" s="113">
        <v>917.05</v>
      </c>
      <c r="F415" s="113">
        <v>945.2</v>
      </c>
      <c r="G415" s="113">
        <v>949</v>
      </c>
      <c r="H415" s="113">
        <v>939.75</v>
      </c>
      <c r="I415" s="113">
        <v>7792</v>
      </c>
      <c r="J415" s="113">
        <v>7339361.3499999996</v>
      </c>
      <c r="K415" s="115">
        <v>43537</v>
      </c>
      <c r="L415" s="113">
        <v>723</v>
      </c>
      <c r="M415" s="113" t="s">
        <v>726</v>
      </c>
      <c r="N415" s="351"/>
    </row>
    <row r="416" spans="1:14">
      <c r="A416" s="113" t="s">
        <v>727</v>
      </c>
      <c r="B416" s="113" t="s">
        <v>383</v>
      </c>
      <c r="C416" s="113">
        <v>800</v>
      </c>
      <c r="D416" s="113">
        <v>801.2</v>
      </c>
      <c r="E416" s="113">
        <v>782.5</v>
      </c>
      <c r="F416" s="113">
        <v>788</v>
      </c>
      <c r="G416" s="113">
        <v>790.1</v>
      </c>
      <c r="H416" s="113">
        <v>798.1</v>
      </c>
      <c r="I416" s="113">
        <v>2604077</v>
      </c>
      <c r="J416" s="113">
        <v>2059361631.4000001</v>
      </c>
      <c r="K416" s="115">
        <v>43537</v>
      </c>
      <c r="L416" s="113">
        <v>53527</v>
      </c>
      <c r="M416" s="113" t="s">
        <v>728</v>
      </c>
      <c r="N416" s="351"/>
    </row>
    <row r="417" spans="1:14">
      <c r="A417" s="113" t="s">
        <v>729</v>
      </c>
      <c r="B417" s="113" t="s">
        <v>383</v>
      </c>
      <c r="C417" s="113">
        <v>11.35</v>
      </c>
      <c r="D417" s="113">
        <v>11.65</v>
      </c>
      <c r="E417" s="113">
        <v>11.05</v>
      </c>
      <c r="F417" s="113">
        <v>11.05</v>
      </c>
      <c r="G417" s="113">
        <v>11.05</v>
      </c>
      <c r="H417" s="113">
        <v>11.35</v>
      </c>
      <c r="I417" s="113">
        <v>17567</v>
      </c>
      <c r="J417" s="113">
        <v>199169.35</v>
      </c>
      <c r="K417" s="115">
        <v>43537</v>
      </c>
      <c r="L417" s="113">
        <v>95</v>
      </c>
      <c r="M417" s="113" t="s">
        <v>730</v>
      </c>
      <c r="N417" s="351"/>
    </row>
    <row r="418" spans="1:14">
      <c r="A418" s="113" t="s">
        <v>3206</v>
      </c>
      <c r="B418" s="113" t="s">
        <v>383</v>
      </c>
      <c r="C418" s="113">
        <v>16.75</v>
      </c>
      <c r="D418" s="113">
        <v>17.3</v>
      </c>
      <c r="E418" s="113">
        <v>16.399999999999999</v>
      </c>
      <c r="F418" s="113">
        <v>16.95</v>
      </c>
      <c r="G418" s="113">
        <v>17</v>
      </c>
      <c r="H418" s="113">
        <v>16.5</v>
      </c>
      <c r="I418" s="113">
        <v>42426</v>
      </c>
      <c r="J418" s="113">
        <v>723019.7</v>
      </c>
      <c r="K418" s="115">
        <v>43537</v>
      </c>
      <c r="L418" s="113">
        <v>213</v>
      </c>
      <c r="M418" s="113" t="s">
        <v>3207</v>
      </c>
      <c r="N418" s="351"/>
    </row>
    <row r="419" spans="1:14">
      <c r="A419" s="113" t="s">
        <v>731</v>
      </c>
      <c r="B419" s="113" t="s">
        <v>383</v>
      </c>
      <c r="C419" s="113">
        <v>113.5</v>
      </c>
      <c r="D419" s="113">
        <v>113.5</v>
      </c>
      <c r="E419" s="113">
        <v>108.8</v>
      </c>
      <c r="F419" s="113">
        <v>109.25</v>
      </c>
      <c r="G419" s="113">
        <v>109.4</v>
      </c>
      <c r="H419" s="113">
        <v>111.4</v>
      </c>
      <c r="I419" s="113">
        <v>28388</v>
      </c>
      <c r="J419" s="113">
        <v>3120923.9</v>
      </c>
      <c r="K419" s="115">
        <v>43537</v>
      </c>
      <c r="L419" s="113">
        <v>1051</v>
      </c>
      <c r="M419" s="113" t="s">
        <v>732</v>
      </c>
      <c r="N419" s="351"/>
    </row>
    <row r="420" spans="1:14">
      <c r="A420" s="113" t="s">
        <v>2003</v>
      </c>
      <c r="B420" s="113" t="s">
        <v>383</v>
      </c>
      <c r="C420" s="113">
        <v>39.049999999999997</v>
      </c>
      <c r="D420" s="113">
        <v>41.3</v>
      </c>
      <c r="E420" s="113">
        <v>38.549999999999997</v>
      </c>
      <c r="F420" s="113">
        <v>39.75</v>
      </c>
      <c r="G420" s="113">
        <v>39.9</v>
      </c>
      <c r="H420" s="113">
        <v>38.5</v>
      </c>
      <c r="I420" s="113">
        <v>135091</v>
      </c>
      <c r="J420" s="113">
        <v>5423617.4500000002</v>
      </c>
      <c r="K420" s="115">
        <v>43537</v>
      </c>
      <c r="L420" s="113">
        <v>1067</v>
      </c>
      <c r="M420" s="113" t="s">
        <v>2004</v>
      </c>
      <c r="N420" s="351"/>
    </row>
    <row r="421" spans="1:14">
      <c r="A421" s="113" t="s">
        <v>3423</v>
      </c>
      <c r="B421" s="113" t="s">
        <v>3175</v>
      </c>
      <c r="C421" s="113">
        <v>1.4</v>
      </c>
      <c r="D421" s="113">
        <v>1.4</v>
      </c>
      <c r="E421" s="113">
        <v>1.4</v>
      </c>
      <c r="F421" s="113">
        <v>1.4</v>
      </c>
      <c r="G421" s="113">
        <v>1.4</v>
      </c>
      <c r="H421" s="113">
        <v>1.35</v>
      </c>
      <c r="I421" s="113">
        <v>3206</v>
      </c>
      <c r="J421" s="113">
        <v>4488.3999999999996</v>
      </c>
      <c r="K421" s="115">
        <v>43537</v>
      </c>
      <c r="L421" s="113">
        <v>9</v>
      </c>
      <c r="M421" s="113" t="s">
        <v>3424</v>
      </c>
      <c r="N421" s="351"/>
    </row>
    <row r="422" spans="1:14">
      <c r="A422" s="113" t="s">
        <v>3494</v>
      </c>
      <c r="B422" s="113" t="s">
        <v>3175</v>
      </c>
      <c r="C422" s="113">
        <v>0.7</v>
      </c>
      <c r="D422" s="113">
        <v>0.7</v>
      </c>
      <c r="E422" s="113">
        <v>0.65</v>
      </c>
      <c r="F422" s="113">
        <v>0.65</v>
      </c>
      <c r="G422" s="113">
        <v>0.65</v>
      </c>
      <c r="H422" s="113">
        <v>0.7</v>
      </c>
      <c r="I422" s="113">
        <v>2699</v>
      </c>
      <c r="J422" s="113">
        <v>1829.6</v>
      </c>
      <c r="K422" s="115">
        <v>43537</v>
      </c>
      <c r="L422" s="113">
        <v>15</v>
      </c>
      <c r="M422" s="113" t="s">
        <v>3495</v>
      </c>
      <c r="N422" s="351"/>
    </row>
    <row r="423" spans="1:14">
      <c r="A423" s="113" t="s">
        <v>3782</v>
      </c>
      <c r="B423" s="113" t="s">
        <v>383</v>
      </c>
      <c r="C423" s="113">
        <v>14.8</v>
      </c>
      <c r="D423" s="113">
        <v>15.4</v>
      </c>
      <c r="E423" s="113">
        <v>14.8</v>
      </c>
      <c r="F423" s="113">
        <v>15.4</v>
      </c>
      <c r="G423" s="113">
        <v>15.4</v>
      </c>
      <c r="H423" s="113">
        <v>14.7</v>
      </c>
      <c r="I423" s="113">
        <v>25</v>
      </c>
      <c r="J423" s="113">
        <v>373</v>
      </c>
      <c r="K423" s="115">
        <v>43537</v>
      </c>
      <c r="L423" s="113">
        <v>2</v>
      </c>
      <c r="M423" s="113" t="s">
        <v>3783</v>
      </c>
      <c r="N423" s="351"/>
    </row>
    <row r="424" spans="1:14">
      <c r="A424" s="113" t="s">
        <v>733</v>
      </c>
      <c r="B424" s="113" t="s">
        <v>383</v>
      </c>
      <c r="C424" s="113">
        <v>206.05</v>
      </c>
      <c r="D424" s="113">
        <v>212.5</v>
      </c>
      <c r="E424" s="113">
        <v>206.05</v>
      </c>
      <c r="F424" s="113">
        <v>206.85</v>
      </c>
      <c r="G424" s="113">
        <v>207</v>
      </c>
      <c r="H424" s="113">
        <v>205.95</v>
      </c>
      <c r="I424" s="113">
        <v>747927</v>
      </c>
      <c r="J424" s="113">
        <v>156973655.40000001</v>
      </c>
      <c r="K424" s="115">
        <v>43537</v>
      </c>
      <c r="L424" s="113">
        <v>9491</v>
      </c>
      <c r="M424" s="113" t="s">
        <v>2906</v>
      </c>
      <c r="N424" s="351"/>
    </row>
    <row r="425" spans="1:14">
      <c r="A425" s="113" t="s">
        <v>734</v>
      </c>
      <c r="B425" s="113" t="s">
        <v>383</v>
      </c>
      <c r="C425" s="113">
        <v>474</v>
      </c>
      <c r="D425" s="113">
        <v>474</v>
      </c>
      <c r="E425" s="113">
        <v>451.35</v>
      </c>
      <c r="F425" s="113">
        <v>458.3</v>
      </c>
      <c r="G425" s="113">
        <v>457.95</v>
      </c>
      <c r="H425" s="113">
        <v>470.5</v>
      </c>
      <c r="I425" s="113">
        <v>33455</v>
      </c>
      <c r="J425" s="113">
        <v>15419080.5</v>
      </c>
      <c r="K425" s="115">
        <v>43537</v>
      </c>
      <c r="L425" s="113">
        <v>2285</v>
      </c>
      <c r="M425" s="113" t="s">
        <v>2842</v>
      </c>
      <c r="N425" s="351"/>
    </row>
    <row r="426" spans="1:14">
      <c r="A426" s="113" t="s">
        <v>2907</v>
      </c>
      <c r="B426" s="113" t="s">
        <v>383</v>
      </c>
      <c r="C426" s="113">
        <v>1.75</v>
      </c>
      <c r="D426" s="113">
        <v>1.75</v>
      </c>
      <c r="E426" s="113">
        <v>1.65</v>
      </c>
      <c r="F426" s="113">
        <v>1.65</v>
      </c>
      <c r="G426" s="113">
        <v>1.65</v>
      </c>
      <c r="H426" s="113">
        <v>1.7</v>
      </c>
      <c r="I426" s="113">
        <v>227418</v>
      </c>
      <c r="J426" s="113">
        <v>377146.35</v>
      </c>
      <c r="K426" s="115">
        <v>43537</v>
      </c>
      <c r="L426" s="113">
        <v>111</v>
      </c>
      <c r="M426" s="113" t="s">
        <v>2908</v>
      </c>
      <c r="N426" s="351"/>
    </row>
    <row r="427" spans="1:14">
      <c r="A427" s="113" t="s">
        <v>735</v>
      </c>
      <c r="B427" s="113" t="s">
        <v>383</v>
      </c>
      <c r="C427" s="113">
        <v>3679.95</v>
      </c>
      <c r="D427" s="113">
        <v>3716.9</v>
      </c>
      <c r="E427" s="113">
        <v>3650</v>
      </c>
      <c r="F427" s="113">
        <v>3692.05</v>
      </c>
      <c r="G427" s="113">
        <v>3685</v>
      </c>
      <c r="H427" s="113">
        <v>3668.15</v>
      </c>
      <c r="I427" s="113">
        <v>1817</v>
      </c>
      <c r="J427" s="113">
        <v>6693466.9500000002</v>
      </c>
      <c r="K427" s="115">
        <v>43537</v>
      </c>
      <c r="L427" s="113">
        <v>377</v>
      </c>
      <c r="M427" s="113" t="s">
        <v>736</v>
      </c>
      <c r="N427" s="351"/>
    </row>
    <row r="428" spans="1:14">
      <c r="A428" s="113" t="s">
        <v>737</v>
      </c>
      <c r="B428" s="113" t="s">
        <v>383</v>
      </c>
      <c r="C428" s="113">
        <v>1231.05</v>
      </c>
      <c r="D428" s="113">
        <v>1255</v>
      </c>
      <c r="E428" s="113">
        <v>1208</v>
      </c>
      <c r="F428" s="113">
        <v>1222</v>
      </c>
      <c r="G428" s="113">
        <v>1224.8</v>
      </c>
      <c r="H428" s="113">
        <v>1248.5999999999999</v>
      </c>
      <c r="I428" s="113">
        <v>8408</v>
      </c>
      <c r="J428" s="113">
        <v>10315000.65</v>
      </c>
      <c r="K428" s="115">
        <v>43537</v>
      </c>
      <c r="L428" s="113">
        <v>1193</v>
      </c>
      <c r="M428" s="113" t="s">
        <v>738</v>
      </c>
      <c r="N428" s="351"/>
    </row>
    <row r="429" spans="1:14">
      <c r="A429" s="113" t="s">
        <v>67</v>
      </c>
      <c r="B429" s="113" t="s">
        <v>383</v>
      </c>
      <c r="C429" s="113">
        <v>230</v>
      </c>
      <c r="D429" s="113">
        <v>233.25</v>
      </c>
      <c r="E429" s="113">
        <v>228.15</v>
      </c>
      <c r="F429" s="113">
        <v>230.5</v>
      </c>
      <c r="G429" s="113">
        <v>230.6</v>
      </c>
      <c r="H429" s="113">
        <v>230.35</v>
      </c>
      <c r="I429" s="113">
        <v>2084109</v>
      </c>
      <c r="J429" s="113">
        <v>480656008.35000002</v>
      </c>
      <c r="K429" s="115">
        <v>43537</v>
      </c>
      <c r="L429" s="113">
        <v>22672</v>
      </c>
      <c r="M429" s="113" t="s">
        <v>2784</v>
      </c>
      <c r="N429" s="351"/>
    </row>
    <row r="430" spans="1:14">
      <c r="A430" s="113" t="s">
        <v>2909</v>
      </c>
      <c r="B430" s="113" t="s">
        <v>383</v>
      </c>
      <c r="C430" s="113">
        <v>37.6</v>
      </c>
      <c r="D430" s="113">
        <v>37.65</v>
      </c>
      <c r="E430" s="113">
        <v>36.200000000000003</v>
      </c>
      <c r="F430" s="113">
        <v>36.75</v>
      </c>
      <c r="G430" s="113">
        <v>36.799999999999997</v>
      </c>
      <c r="H430" s="113">
        <v>37.6</v>
      </c>
      <c r="I430" s="113">
        <v>39648</v>
      </c>
      <c r="J430" s="113">
        <v>1459384.55</v>
      </c>
      <c r="K430" s="115">
        <v>43537</v>
      </c>
      <c r="L430" s="113">
        <v>439</v>
      </c>
      <c r="M430" s="113" t="s">
        <v>2910</v>
      </c>
      <c r="N430" s="351"/>
    </row>
    <row r="431" spans="1:14">
      <c r="A431" s="113" t="s">
        <v>2911</v>
      </c>
      <c r="B431" s="113" t="s">
        <v>383</v>
      </c>
      <c r="C431" s="113">
        <v>440.05</v>
      </c>
      <c r="D431" s="113">
        <v>444.8</v>
      </c>
      <c r="E431" s="113">
        <v>436</v>
      </c>
      <c r="F431" s="113">
        <v>441.2</v>
      </c>
      <c r="G431" s="113">
        <v>438</v>
      </c>
      <c r="H431" s="113">
        <v>440.05</v>
      </c>
      <c r="I431" s="113">
        <v>2659</v>
      </c>
      <c r="J431" s="113">
        <v>1169315.6000000001</v>
      </c>
      <c r="K431" s="115">
        <v>43537</v>
      </c>
      <c r="L431" s="113">
        <v>157</v>
      </c>
      <c r="M431" s="113" t="s">
        <v>2912</v>
      </c>
      <c r="N431" s="351"/>
    </row>
    <row r="432" spans="1:14">
      <c r="A432" s="113" t="s">
        <v>2913</v>
      </c>
      <c r="B432" s="113" t="s">
        <v>383</v>
      </c>
      <c r="C432" s="113">
        <v>39.049999999999997</v>
      </c>
      <c r="D432" s="113">
        <v>46.7</v>
      </c>
      <c r="E432" s="113">
        <v>39</v>
      </c>
      <c r="F432" s="113">
        <v>42.95</v>
      </c>
      <c r="G432" s="113">
        <v>43.25</v>
      </c>
      <c r="H432" s="113">
        <v>39.6</v>
      </c>
      <c r="I432" s="113">
        <v>2298495</v>
      </c>
      <c r="J432" s="113">
        <v>99580608.700000003</v>
      </c>
      <c r="K432" s="115">
        <v>43537</v>
      </c>
      <c r="L432" s="113">
        <v>11676</v>
      </c>
      <c r="M432" s="113" t="s">
        <v>2914</v>
      </c>
      <c r="N432" s="351"/>
    </row>
    <row r="433" spans="1:14">
      <c r="A433" s="113" t="s">
        <v>1910</v>
      </c>
      <c r="B433" s="113" t="s">
        <v>383</v>
      </c>
      <c r="C433" s="113">
        <v>49.35</v>
      </c>
      <c r="D433" s="113">
        <v>49.4</v>
      </c>
      <c r="E433" s="113">
        <v>45.6</v>
      </c>
      <c r="F433" s="113">
        <v>46.1</v>
      </c>
      <c r="G433" s="113">
        <v>46.1</v>
      </c>
      <c r="H433" s="113">
        <v>49.6</v>
      </c>
      <c r="I433" s="113">
        <v>3916783</v>
      </c>
      <c r="J433" s="113">
        <v>183361494.80000001</v>
      </c>
      <c r="K433" s="115">
        <v>43537</v>
      </c>
      <c r="L433" s="113">
        <v>11580</v>
      </c>
      <c r="M433" s="113" t="s">
        <v>2915</v>
      </c>
      <c r="N433" s="351"/>
    </row>
    <row r="434" spans="1:14">
      <c r="A434" s="113" t="s">
        <v>2916</v>
      </c>
      <c r="B434" s="113" t="s">
        <v>3175</v>
      </c>
      <c r="C434" s="113">
        <v>0.25</v>
      </c>
      <c r="D434" s="113">
        <v>0.25</v>
      </c>
      <c r="E434" s="113">
        <v>0.2</v>
      </c>
      <c r="F434" s="113">
        <v>0.2</v>
      </c>
      <c r="G434" s="113">
        <v>0.2</v>
      </c>
      <c r="H434" s="113">
        <v>0.2</v>
      </c>
      <c r="I434" s="113">
        <v>1568148</v>
      </c>
      <c r="J434" s="113">
        <v>345962.1</v>
      </c>
      <c r="K434" s="115">
        <v>43537</v>
      </c>
      <c r="L434" s="113">
        <v>201</v>
      </c>
      <c r="M434" s="113" t="s">
        <v>2917</v>
      </c>
      <c r="N434" s="351"/>
    </row>
    <row r="435" spans="1:14">
      <c r="A435" s="113" t="s">
        <v>2918</v>
      </c>
      <c r="B435" s="113" t="s">
        <v>383</v>
      </c>
      <c r="C435" s="113">
        <v>183</v>
      </c>
      <c r="D435" s="113">
        <v>183</v>
      </c>
      <c r="E435" s="113">
        <v>178.25</v>
      </c>
      <c r="F435" s="113">
        <v>179.4</v>
      </c>
      <c r="G435" s="113">
        <v>180</v>
      </c>
      <c r="H435" s="113">
        <v>182.15</v>
      </c>
      <c r="I435" s="113">
        <v>18080</v>
      </c>
      <c r="J435" s="113">
        <v>3249560.4</v>
      </c>
      <c r="K435" s="115">
        <v>43537</v>
      </c>
      <c r="L435" s="113">
        <v>871</v>
      </c>
      <c r="M435" s="113" t="s">
        <v>2919</v>
      </c>
      <c r="N435" s="351"/>
    </row>
    <row r="436" spans="1:14">
      <c r="A436" s="113" t="s">
        <v>68</v>
      </c>
      <c r="B436" s="113" t="s">
        <v>383</v>
      </c>
      <c r="C436" s="113">
        <v>90.3</v>
      </c>
      <c r="D436" s="113">
        <v>91.6</v>
      </c>
      <c r="E436" s="113">
        <v>88.9</v>
      </c>
      <c r="F436" s="113">
        <v>91.05</v>
      </c>
      <c r="G436" s="113">
        <v>91</v>
      </c>
      <c r="H436" s="113">
        <v>90.35</v>
      </c>
      <c r="I436" s="113">
        <v>10948105</v>
      </c>
      <c r="J436" s="113">
        <v>987978468.5</v>
      </c>
      <c r="K436" s="115">
        <v>43537</v>
      </c>
      <c r="L436" s="113">
        <v>33010</v>
      </c>
      <c r="M436" s="113" t="s">
        <v>2920</v>
      </c>
      <c r="N436" s="351"/>
    </row>
    <row r="437" spans="1:14">
      <c r="A437" s="113" t="s">
        <v>2921</v>
      </c>
      <c r="B437" s="113" t="s">
        <v>383</v>
      </c>
      <c r="C437" s="113">
        <v>38.799999999999997</v>
      </c>
      <c r="D437" s="113">
        <v>39</v>
      </c>
      <c r="E437" s="113">
        <v>37.85</v>
      </c>
      <c r="F437" s="113">
        <v>38.9</v>
      </c>
      <c r="G437" s="113">
        <v>39</v>
      </c>
      <c r="H437" s="113">
        <v>38.75</v>
      </c>
      <c r="I437" s="113">
        <v>425654</v>
      </c>
      <c r="J437" s="113">
        <v>16469886.35</v>
      </c>
      <c r="K437" s="115">
        <v>43537</v>
      </c>
      <c r="L437" s="113">
        <v>1563</v>
      </c>
      <c r="M437" s="113" t="s">
        <v>2922</v>
      </c>
      <c r="N437" s="351"/>
    </row>
    <row r="438" spans="1:14">
      <c r="A438" s="113" t="s">
        <v>740</v>
      </c>
      <c r="B438" s="113" t="s">
        <v>383</v>
      </c>
      <c r="C438" s="113">
        <v>36.4</v>
      </c>
      <c r="D438" s="113">
        <v>37.1</v>
      </c>
      <c r="E438" s="113">
        <v>35.049999999999997</v>
      </c>
      <c r="F438" s="113">
        <v>35.799999999999997</v>
      </c>
      <c r="G438" s="113">
        <v>35.5</v>
      </c>
      <c r="H438" s="113">
        <v>36.049999999999997</v>
      </c>
      <c r="I438" s="113">
        <v>6025</v>
      </c>
      <c r="J438" s="113">
        <v>215111.95</v>
      </c>
      <c r="K438" s="115">
        <v>43537</v>
      </c>
      <c r="L438" s="113">
        <v>86</v>
      </c>
      <c r="M438" s="113" t="s">
        <v>741</v>
      </c>
      <c r="N438" s="351"/>
    </row>
    <row r="439" spans="1:14">
      <c r="A439" s="113" t="s">
        <v>742</v>
      </c>
      <c r="B439" s="113" t="s">
        <v>383</v>
      </c>
      <c r="C439" s="113">
        <v>538.04999999999995</v>
      </c>
      <c r="D439" s="113">
        <v>540</v>
      </c>
      <c r="E439" s="113">
        <v>520</v>
      </c>
      <c r="F439" s="113">
        <v>525.45000000000005</v>
      </c>
      <c r="G439" s="113">
        <v>526</v>
      </c>
      <c r="H439" s="113">
        <v>541.6</v>
      </c>
      <c r="I439" s="113">
        <v>19897</v>
      </c>
      <c r="J439" s="113">
        <v>10451364.050000001</v>
      </c>
      <c r="K439" s="115">
        <v>43537</v>
      </c>
      <c r="L439" s="113">
        <v>1768</v>
      </c>
      <c r="M439" s="113" t="s">
        <v>2785</v>
      </c>
      <c r="N439" s="351"/>
    </row>
    <row r="440" spans="1:14">
      <c r="A440" s="113" t="s">
        <v>2923</v>
      </c>
      <c r="B440" s="113" t="s">
        <v>383</v>
      </c>
      <c r="C440" s="113">
        <v>51.7</v>
      </c>
      <c r="D440" s="113">
        <v>51.7</v>
      </c>
      <c r="E440" s="113">
        <v>46.6</v>
      </c>
      <c r="F440" s="113">
        <v>46.9</v>
      </c>
      <c r="G440" s="113">
        <v>47</v>
      </c>
      <c r="H440" s="113">
        <v>51.65</v>
      </c>
      <c r="I440" s="113">
        <v>1302164</v>
      </c>
      <c r="J440" s="113">
        <v>62525424.5</v>
      </c>
      <c r="K440" s="115">
        <v>43537</v>
      </c>
      <c r="L440" s="113">
        <v>5231</v>
      </c>
      <c r="M440" s="113" t="s">
        <v>2924</v>
      </c>
      <c r="N440" s="351"/>
    </row>
    <row r="441" spans="1:14">
      <c r="A441" s="113" t="s">
        <v>744</v>
      </c>
      <c r="B441" s="113" t="s">
        <v>383</v>
      </c>
      <c r="C441" s="113">
        <v>461</v>
      </c>
      <c r="D441" s="113">
        <v>475</v>
      </c>
      <c r="E441" s="113">
        <v>457.45</v>
      </c>
      <c r="F441" s="113">
        <v>471.4</v>
      </c>
      <c r="G441" s="113">
        <v>472.9</v>
      </c>
      <c r="H441" s="113">
        <v>463.85</v>
      </c>
      <c r="I441" s="113">
        <v>171077</v>
      </c>
      <c r="J441" s="113">
        <v>79775816.75</v>
      </c>
      <c r="K441" s="115">
        <v>43537</v>
      </c>
      <c r="L441" s="113">
        <v>4852</v>
      </c>
      <c r="M441" s="113" t="s">
        <v>2925</v>
      </c>
      <c r="N441" s="351"/>
    </row>
    <row r="442" spans="1:14">
      <c r="A442" s="113" t="s">
        <v>2926</v>
      </c>
      <c r="B442" s="113" t="s">
        <v>383</v>
      </c>
      <c r="C442" s="113">
        <v>1221.9000000000001</v>
      </c>
      <c r="D442" s="113">
        <v>1222</v>
      </c>
      <c r="E442" s="113">
        <v>1199</v>
      </c>
      <c r="F442" s="113">
        <v>1203.25</v>
      </c>
      <c r="G442" s="113">
        <v>1208</v>
      </c>
      <c r="H442" s="113">
        <v>1204.3499999999999</v>
      </c>
      <c r="I442" s="113">
        <v>4211</v>
      </c>
      <c r="J442" s="113">
        <v>5071682.1500000004</v>
      </c>
      <c r="K442" s="115">
        <v>43537</v>
      </c>
      <c r="L442" s="113">
        <v>362</v>
      </c>
      <c r="M442" s="113" t="s">
        <v>2927</v>
      </c>
      <c r="N442" s="351"/>
    </row>
    <row r="443" spans="1:14">
      <c r="A443" s="113" t="s">
        <v>745</v>
      </c>
      <c r="B443" s="113" t="s">
        <v>383</v>
      </c>
      <c r="C443" s="113">
        <v>547.95000000000005</v>
      </c>
      <c r="D443" s="113">
        <v>547.95000000000005</v>
      </c>
      <c r="E443" s="113">
        <v>532.35</v>
      </c>
      <c r="F443" s="113">
        <v>539.35</v>
      </c>
      <c r="G443" s="113">
        <v>544.9</v>
      </c>
      <c r="H443" s="113">
        <v>540.1</v>
      </c>
      <c r="I443" s="113">
        <v>39268</v>
      </c>
      <c r="J443" s="113">
        <v>21163896.25</v>
      </c>
      <c r="K443" s="115">
        <v>43537</v>
      </c>
      <c r="L443" s="113">
        <v>3078</v>
      </c>
      <c r="M443" s="113" t="s">
        <v>2928</v>
      </c>
      <c r="N443" s="351"/>
    </row>
    <row r="444" spans="1:14">
      <c r="A444" s="113" t="s">
        <v>3208</v>
      </c>
      <c r="B444" s="113" t="s">
        <v>383</v>
      </c>
      <c r="C444" s="113">
        <v>49</v>
      </c>
      <c r="D444" s="113">
        <v>52.9</v>
      </c>
      <c r="E444" s="113">
        <v>49</v>
      </c>
      <c r="F444" s="113">
        <v>50.4</v>
      </c>
      <c r="G444" s="113">
        <v>50.4</v>
      </c>
      <c r="H444" s="113">
        <v>50.85</v>
      </c>
      <c r="I444" s="113">
        <v>3526</v>
      </c>
      <c r="J444" s="113">
        <v>178490.85</v>
      </c>
      <c r="K444" s="115">
        <v>43537</v>
      </c>
      <c r="L444" s="113">
        <v>192</v>
      </c>
      <c r="M444" s="113" t="s">
        <v>3209</v>
      </c>
      <c r="N444" s="351"/>
    </row>
    <row r="445" spans="1:14">
      <c r="A445" s="113" t="s">
        <v>746</v>
      </c>
      <c r="B445" s="113" t="s">
        <v>383</v>
      </c>
      <c r="C445" s="113">
        <v>448</v>
      </c>
      <c r="D445" s="113">
        <v>451</v>
      </c>
      <c r="E445" s="113">
        <v>445.1</v>
      </c>
      <c r="F445" s="113">
        <v>449.4</v>
      </c>
      <c r="G445" s="113">
        <v>450</v>
      </c>
      <c r="H445" s="113">
        <v>445.4</v>
      </c>
      <c r="I445" s="113">
        <v>102841</v>
      </c>
      <c r="J445" s="113">
        <v>46010479</v>
      </c>
      <c r="K445" s="115">
        <v>43537</v>
      </c>
      <c r="L445" s="113">
        <v>3632</v>
      </c>
      <c r="M445" s="113" t="s">
        <v>2786</v>
      </c>
      <c r="N445" s="351"/>
    </row>
    <row r="446" spans="1:14">
      <c r="A446" s="113" t="s">
        <v>2929</v>
      </c>
      <c r="B446" s="113" t="s">
        <v>383</v>
      </c>
      <c r="C446" s="113">
        <v>521.1</v>
      </c>
      <c r="D446" s="113">
        <v>528</v>
      </c>
      <c r="E446" s="113">
        <v>520.04999999999995</v>
      </c>
      <c r="F446" s="113">
        <v>521.70000000000005</v>
      </c>
      <c r="G446" s="113">
        <v>520.04999999999995</v>
      </c>
      <c r="H446" s="113">
        <v>525.70000000000005</v>
      </c>
      <c r="I446" s="113">
        <v>5489</v>
      </c>
      <c r="J446" s="113">
        <v>2873522.7</v>
      </c>
      <c r="K446" s="115">
        <v>43537</v>
      </c>
      <c r="L446" s="113">
        <v>343</v>
      </c>
      <c r="M446" s="113" t="s">
        <v>2930</v>
      </c>
      <c r="N446" s="351"/>
    </row>
    <row r="447" spans="1:14">
      <c r="A447" s="113" t="s">
        <v>747</v>
      </c>
      <c r="B447" s="113" t="s">
        <v>383</v>
      </c>
      <c r="C447" s="113">
        <v>56.2</v>
      </c>
      <c r="D447" s="113">
        <v>56.2</v>
      </c>
      <c r="E447" s="113">
        <v>53</v>
      </c>
      <c r="F447" s="113">
        <v>53.35</v>
      </c>
      <c r="G447" s="113">
        <v>53</v>
      </c>
      <c r="H447" s="113">
        <v>56.65</v>
      </c>
      <c r="I447" s="113">
        <v>50418</v>
      </c>
      <c r="J447" s="113">
        <v>2725227.9</v>
      </c>
      <c r="K447" s="115">
        <v>43537</v>
      </c>
      <c r="L447" s="113">
        <v>673</v>
      </c>
      <c r="M447" s="113" t="s">
        <v>748</v>
      </c>
      <c r="N447" s="351"/>
    </row>
    <row r="448" spans="1:14">
      <c r="A448" s="113" t="s">
        <v>749</v>
      </c>
      <c r="B448" s="113" t="s">
        <v>383</v>
      </c>
      <c r="C448" s="113">
        <v>142.80000000000001</v>
      </c>
      <c r="D448" s="113">
        <v>143</v>
      </c>
      <c r="E448" s="113">
        <v>137.55000000000001</v>
      </c>
      <c r="F448" s="113">
        <v>139.5</v>
      </c>
      <c r="G448" s="113">
        <v>139.1</v>
      </c>
      <c r="H448" s="113">
        <v>141.80000000000001</v>
      </c>
      <c r="I448" s="113">
        <v>526384</v>
      </c>
      <c r="J448" s="113">
        <v>73846476.849999994</v>
      </c>
      <c r="K448" s="115">
        <v>43537</v>
      </c>
      <c r="L448" s="113">
        <v>4552</v>
      </c>
      <c r="M448" s="113" t="s">
        <v>750</v>
      </c>
      <c r="N448" s="351"/>
    </row>
    <row r="449" spans="1:14">
      <c r="A449" s="113" t="s">
        <v>751</v>
      </c>
      <c r="B449" s="113" t="s">
        <v>383</v>
      </c>
      <c r="C449" s="113">
        <v>1412.95</v>
      </c>
      <c r="D449" s="113">
        <v>1419.05</v>
      </c>
      <c r="E449" s="113">
        <v>1400</v>
      </c>
      <c r="F449" s="113">
        <v>1406</v>
      </c>
      <c r="G449" s="113">
        <v>1400.1</v>
      </c>
      <c r="H449" s="113">
        <v>1401.4</v>
      </c>
      <c r="I449" s="113">
        <v>288</v>
      </c>
      <c r="J449" s="113">
        <v>405695.35</v>
      </c>
      <c r="K449" s="115">
        <v>43537</v>
      </c>
      <c r="L449" s="113">
        <v>136</v>
      </c>
      <c r="M449" s="113" t="s">
        <v>752</v>
      </c>
      <c r="N449" s="351"/>
    </row>
    <row r="450" spans="1:14">
      <c r="A450" s="113" t="s">
        <v>2313</v>
      </c>
      <c r="B450" s="113" t="s">
        <v>383</v>
      </c>
      <c r="C450" s="113">
        <v>447.45</v>
      </c>
      <c r="D450" s="113">
        <v>447.45</v>
      </c>
      <c r="E450" s="113">
        <v>435</v>
      </c>
      <c r="F450" s="113">
        <v>436.6</v>
      </c>
      <c r="G450" s="113">
        <v>435.75</v>
      </c>
      <c r="H450" s="113">
        <v>445.4</v>
      </c>
      <c r="I450" s="113">
        <v>423959</v>
      </c>
      <c r="J450" s="113">
        <v>186824930.5</v>
      </c>
      <c r="K450" s="115">
        <v>43537</v>
      </c>
      <c r="L450" s="113">
        <v>7968</v>
      </c>
      <c r="M450" s="113" t="s">
        <v>2314</v>
      </c>
      <c r="N450" s="351"/>
    </row>
    <row r="451" spans="1:14">
      <c r="A451" s="113" t="s">
        <v>2317</v>
      </c>
      <c r="B451" s="113" t="s">
        <v>383</v>
      </c>
      <c r="C451" s="113">
        <v>647</v>
      </c>
      <c r="D451" s="113">
        <v>647</v>
      </c>
      <c r="E451" s="113">
        <v>627.1</v>
      </c>
      <c r="F451" s="113">
        <v>632.6</v>
      </c>
      <c r="G451" s="113">
        <v>627.5</v>
      </c>
      <c r="H451" s="113">
        <v>638.15</v>
      </c>
      <c r="I451" s="113">
        <v>5900</v>
      </c>
      <c r="J451" s="113">
        <v>3741394.4</v>
      </c>
      <c r="K451" s="115">
        <v>43537</v>
      </c>
      <c r="L451" s="113">
        <v>292</v>
      </c>
      <c r="M451" s="113" t="s">
        <v>2318</v>
      </c>
      <c r="N451" s="351"/>
    </row>
    <row r="452" spans="1:14">
      <c r="A452" s="113" t="s">
        <v>753</v>
      </c>
      <c r="B452" s="113" t="s">
        <v>383</v>
      </c>
      <c r="C452" s="113">
        <v>45.4</v>
      </c>
      <c r="D452" s="113">
        <v>46</v>
      </c>
      <c r="E452" s="113">
        <v>44.5</v>
      </c>
      <c r="F452" s="113">
        <v>44.65</v>
      </c>
      <c r="G452" s="113">
        <v>44.7</v>
      </c>
      <c r="H452" s="113">
        <v>45.5</v>
      </c>
      <c r="I452" s="113">
        <v>2370507</v>
      </c>
      <c r="J452" s="113">
        <v>107096591.75</v>
      </c>
      <c r="K452" s="115">
        <v>43537</v>
      </c>
      <c r="L452" s="113">
        <v>13267</v>
      </c>
      <c r="M452" s="113" t="s">
        <v>754</v>
      </c>
      <c r="N452" s="351"/>
    </row>
    <row r="453" spans="1:14">
      <c r="A453" s="113" t="s">
        <v>755</v>
      </c>
      <c r="B453" s="113" t="s">
        <v>383</v>
      </c>
      <c r="C453" s="113">
        <v>150.35</v>
      </c>
      <c r="D453" s="113">
        <v>151.65</v>
      </c>
      <c r="E453" s="113">
        <v>146.5</v>
      </c>
      <c r="F453" s="113">
        <v>147.9</v>
      </c>
      <c r="G453" s="113">
        <v>147.65</v>
      </c>
      <c r="H453" s="113">
        <v>151.44999999999999</v>
      </c>
      <c r="I453" s="113">
        <v>42477</v>
      </c>
      <c r="J453" s="113">
        <v>6307324.3499999996</v>
      </c>
      <c r="K453" s="115">
        <v>43537</v>
      </c>
      <c r="L453" s="113">
        <v>1600</v>
      </c>
      <c r="M453" s="113" t="s">
        <v>756</v>
      </c>
      <c r="N453" s="351"/>
    </row>
    <row r="454" spans="1:14">
      <c r="A454" s="113" t="s">
        <v>757</v>
      </c>
      <c r="B454" s="113" t="s">
        <v>383</v>
      </c>
      <c r="C454" s="113">
        <v>230</v>
      </c>
      <c r="D454" s="113">
        <v>232.1</v>
      </c>
      <c r="E454" s="113">
        <v>225</v>
      </c>
      <c r="F454" s="113">
        <v>229.1</v>
      </c>
      <c r="G454" s="113">
        <v>227.5</v>
      </c>
      <c r="H454" s="113">
        <v>230.45</v>
      </c>
      <c r="I454" s="113">
        <v>43950</v>
      </c>
      <c r="J454" s="113">
        <v>10000472.6</v>
      </c>
      <c r="K454" s="115">
        <v>43537</v>
      </c>
      <c r="L454" s="113">
        <v>2881</v>
      </c>
      <c r="M454" s="113" t="s">
        <v>758</v>
      </c>
      <c r="N454" s="351"/>
    </row>
    <row r="455" spans="1:14">
      <c r="A455" s="113" t="s">
        <v>69</v>
      </c>
      <c r="B455" s="113" t="s">
        <v>383</v>
      </c>
      <c r="C455" s="113">
        <v>354.6</v>
      </c>
      <c r="D455" s="113">
        <v>358.2</v>
      </c>
      <c r="E455" s="113">
        <v>348.5</v>
      </c>
      <c r="F455" s="113">
        <v>351.6</v>
      </c>
      <c r="G455" s="113">
        <v>352.55</v>
      </c>
      <c r="H455" s="113">
        <v>353.9</v>
      </c>
      <c r="I455" s="113">
        <v>3749726</v>
      </c>
      <c r="J455" s="113">
        <v>1323124538.8</v>
      </c>
      <c r="K455" s="115">
        <v>43537</v>
      </c>
      <c r="L455" s="113">
        <v>62459</v>
      </c>
      <c r="M455" s="113" t="s">
        <v>759</v>
      </c>
      <c r="N455" s="351"/>
    </row>
    <row r="456" spans="1:14">
      <c r="A456" s="113" t="s">
        <v>2575</v>
      </c>
      <c r="B456" s="113" t="s">
        <v>383</v>
      </c>
      <c r="C456" s="113">
        <v>5.3</v>
      </c>
      <c r="D456" s="113">
        <v>5.55</v>
      </c>
      <c r="E456" s="113">
        <v>5.3</v>
      </c>
      <c r="F456" s="113">
        <v>5.35</v>
      </c>
      <c r="G456" s="113">
        <v>5.3</v>
      </c>
      <c r="H456" s="113">
        <v>5.45</v>
      </c>
      <c r="I456" s="113">
        <v>239374</v>
      </c>
      <c r="J456" s="113">
        <v>1310893.3</v>
      </c>
      <c r="K456" s="115">
        <v>43537</v>
      </c>
      <c r="L456" s="113">
        <v>272</v>
      </c>
      <c r="M456" s="113" t="s">
        <v>2576</v>
      </c>
      <c r="N456" s="351"/>
    </row>
    <row r="457" spans="1:14">
      <c r="A457" s="113" t="s">
        <v>2509</v>
      </c>
      <c r="B457" s="113" t="s">
        <v>383</v>
      </c>
      <c r="C457" s="113">
        <v>1138.9000000000001</v>
      </c>
      <c r="D457" s="113">
        <v>1138.9000000000001</v>
      </c>
      <c r="E457" s="113">
        <v>1090.25</v>
      </c>
      <c r="F457" s="113">
        <v>1094.95</v>
      </c>
      <c r="G457" s="113">
        <v>1095</v>
      </c>
      <c r="H457" s="113">
        <v>1125.3499999999999</v>
      </c>
      <c r="I457" s="113">
        <v>22795</v>
      </c>
      <c r="J457" s="113">
        <v>25034098.399999999</v>
      </c>
      <c r="K457" s="115">
        <v>43537</v>
      </c>
      <c r="L457" s="113">
        <v>1847</v>
      </c>
      <c r="M457" s="113" t="s">
        <v>2510</v>
      </c>
      <c r="N457" s="351"/>
    </row>
    <row r="458" spans="1:14">
      <c r="A458" s="113" t="s">
        <v>2577</v>
      </c>
      <c r="B458" s="113" t="s">
        <v>383</v>
      </c>
      <c r="C458" s="113">
        <v>52.9</v>
      </c>
      <c r="D458" s="113">
        <v>54</v>
      </c>
      <c r="E458" s="113">
        <v>49.15</v>
      </c>
      <c r="F458" s="113">
        <v>49.75</v>
      </c>
      <c r="G458" s="113">
        <v>49.9</v>
      </c>
      <c r="H458" s="113">
        <v>50.75</v>
      </c>
      <c r="I458" s="113">
        <v>7636</v>
      </c>
      <c r="J458" s="113">
        <v>385256.05</v>
      </c>
      <c r="K458" s="115">
        <v>43537</v>
      </c>
      <c r="L458" s="113">
        <v>129</v>
      </c>
      <c r="M458" s="113" t="s">
        <v>2578</v>
      </c>
      <c r="N458" s="351"/>
    </row>
    <row r="459" spans="1:14">
      <c r="A459" s="113" t="s">
        <v>2327</v>
      </c>
      <c r="B459" s="113" t="s">
        <v>383</v>
      </c>
      <c r="C459" s="113">
        <v>30.65</v>
      </c>
      <c r="D459" s="113">
        <v>31.95</v>
      </c>
      <c r="E459" s="113">
        <v>30.6</v>
      </c>
      <c r="F459" s="113">
        <v>31.8</v>
      </c>
      <c r="G459" s="113">
        <v>31.75</v>
      </c>
      <c r="H459" s="113">
        <v>31.55</v>
      </c>
      <c r="I459" s="113">
        <v>47173</v>
      </c>
      <c r="J459" s="113">
        <v>1473754.7</v>
      </c>
      <c r="K459" s="115">
        <v>43537</v>
      </c>
      <c r="L459" s="113">
        <v>52</v>
      </c>
      <c r="M459" s="113" t="s">
        <v>2763</v>
      </c>
      <c r="N459" s="351"/>
    </row>
    <row r="460" spans="1:14">
      <c r="A460" s="113" t="s">
        <v>3210</v>
      </c>
      <c r="B460" s="113" t="s">
        <v>383</v>
      </c>
      <c r="C460" s="113">
        <v>0.7</v>
      </c>
      <c r="D460" s="113">
        <v>0.7</v>
      </c>
      <c r="E460" s="113">
        <v>0.65</v>
      </c>
      <c r="F460" s="113">
        <v>0.7</v>
      </c>
      <c r="G460" s="113">
        <v>0.65</v>
      </c>
      <c r="H460" s="113">
        <v>0.7</v>
      </c>
      <c r="I460" s="113">
        <v>433128</v>
      </c>
      <c r="J460" s="113">
        <v>292832.55</v>
      </c>
      <c r="K460" s="115">
        <v>43537</v>
      </c>
      <c r="L460" s="113">
        <v>160</v>
      </c>
      <c r="M460" s="113" t="s">
        <v>3211</v>
      </c>
      <c r="N460" s="351"/>
    </row>
    <row r="461" spans="1:14">
      <c r="A461" s="113" t="s">
        <v>760</v>
      </c>
      <c r="B461" s="113" t="s">
        <v>383</v>
      </c>
      <c r="C461" s="113">
        <v>357</v>
      </c>
      <c r="D461" s="113">
        <v>360.9</v>
      </c>
      <c r="E461" s="113">
        <v>352.25</v>
      </c>
      <c r="F461" s="113">
        <v>356.95</v>
      </c>
      <c r="G461" s="113">
        <v>355</v>
      </c>
      <c r="H461" s="113">
        <v>358.35</v>
      </c>
      <c r="I461" s="113">
        <v>1105</v>
      </c>
      <c r="J461" s="113">
        <v>393651.1</v>
      </c>
      <c r="K461" s="115">
        <v>43537</v>
      </c>
      <c r="L461" s="113">
        <v>23</v>
      </c>
      <c r="M461" s="113" t="s">
        <v>761</v>
      </c>
      <c r="N461" s="351"/>
    </row>
    <row r="462" spans="1:14">
      <c r="A462" s="113" t="s">
        <v>762</v>
      </c>
      <c r="B462" s="113" t="s">
        <v>383</v>
      </c>
      <c r="C462" s="113">
        <v>266</v>
      </c>
      <c r="D462" s="113">
        <v>276</v>
      </c>
      <c r="E462" s="113">
        <v>260</v>
      </c>
      <c r="F462" s="113">
        <v>273.35000000000002</v>
      </c>
      <c r="G462" s="113">
        <v>269.05</v>
      </c>
      <c r="H462" s="113">
        <v>264.05</v>
      </c>
      <c r="I462" s="113">
        <v>28712</v>
      </c>
      <c r="J462" s="113">
        <v>7795848.0999999996</v>
      </c>
      <c r="K462" s="115">
        <v>43537</v>
      </c>
      <c r="L462" s="113">
        <v>808</v>
      </c>
      <c r="M462" s="113" t="s">
        <v>2787</v>
      </c>
      <c r="N462" s="351"/>
    </row>
    <row r="463" spans="1:14">
      <c r="A463" s="113" t="s">
        <v>2931</v>
      </c>
      <c r="B463" s="113" t="s">
        <v>383</v>
      </c>
      <c r="C463" s="113">
        <v>67.05</v>
      </c>
      <c r="D463" s="113">
        <v>69.3</v>
      </c>
      <c r="E463" s="113">
        <v>66.3</v>
      </c>
      <c r="F463" s="113">
        <v>66.5</v>
      </c>
      <c r="G463" s="113">
        <v>66.5</v>
      </c>
      <c r="H463" s="113">
        <v>67.55</v>
      </c>
      <c r="I463" s="113">
        <v>48814</v>
      </c>
      <c r="J463" s="113">
        <v>3272215.6</v>
      </c>
      <c r="K463" s="115">
        <v>43537</v>
      </c>
      <c r="L463" s="113">
        <v>653</v>
      </c>
      <c r="M463" s="113" t="s">
        <v>2932</v>
      </c>
      <c r="N463" s="351"/>
    </row>
    <row r="464" spans="1:14">
      <c r="A464" s="113" t="s">
        <v>3341</v>
      </c>
      <c r="B464" s="113" t="s">
        <v>383</v>
      </c>
      <c r="C464" s="113">
        <v>46.8</v>
      </c>
      <c r="D464" s="113">
        <v>48.9</v>
      </c>
      <c r="E464" s="113">
        <v>46.8</v>
      </c>
      <c r="F464" s="113">
        <v>47.25</v>
      </c>
      <c r="G464" s="113">
        <v>48.9</v>
      </c>
      <c r="H464" s="113">
        <v>48.9</v>
      </c>
      <c r="I464" s="113">
        <v>523</v>
      </c>
      <c r="J464" s="113">
        <v>25103.9</v>
      </c>
      <c r="K464" s="115">
        <v>43537</v>
      </c>
      <c r="L464" s="113">
        <v>12</v>
      </c>
      <c r="M464" s="113" t="s">
        <v>3342</v>
      </c>
      <c r="N464" s="351"/>
    </row>
    <row r="465" spans="1:14">
      <c r="A465" s="113" t="s">
        <v>763</v>
      </c>
      <c r="B465" s="113" t="s">
        <v>383</v>
      </c>
      <c r="C465" s="113">
        <v>23</v>
      </c>
      <c r="D465" s="113">
        <v>23.1</v>
      </c>
      <c r="E465" s="113">
        <v>21.6</v>
      </c>
      <c r="F465" s="113">
        <v>22.4</v>
      </c>
      <c r="G465" s="113">
        <v>22.5</v>
      </c>
      <c r="H465" s="113">
        <v>22.75</v>
      </c>
      <c r="I465" s="113">
        <v>41214</v>
      </c>
      <c r="J465" s="113">
        <v>919482.35</v>
      </c>
      <c r="K465" s="115">
        <v>43537</v>
      </c>
      <c r="L465" s="113">
        <v>337</v>
      </c>
      <c r="M465" s="113" t="s">
        <v>764</v>
      </c>
      <c r="N465" s="351"/>
    </row>
    <row r="466" spans="1:14">
      <c r="A466" s="113" t="s">
        <v>2764</v>
      </c>
      <c r="B466" s="113" t="s">
        <v>383</v>
      </c>
      <c r="C466" s="113">
        <v>1134.95</v>
      </c>
      <c r="D466" s="113">
        <v>1139.0999999999999</v>
      </c>
      <c r="E466" s="113">
        <v>1094.8</v>
      </c>
      <c r="F466" s="113">
        <v>1102.5999999999999</v>
      </c>
      <c r="G466" s="113">
        <v>1100.0999999999999</v>
      </c>
      <c r="H466" s="113">
        <v>1131.45</v>
      </c>
      <c r="I466" s="113">
        <v>3201</v>
      </c>
      <c r="J466" s="113">
        <v>3550151.8</v>
      </c>
      <c r="K466" s="115">
        <v>43537</v>
      </c>
      <c r="L466" s="113">
        <v>327</v>
      </c>
      <c r="M466" s="113" t="s">
        <v>765</v>
      </c>
      <c r="N466" s="351"/>
    </row>
    <row r="467" spans="1:14">
      <c r="A467" s="113" t="s">
        <v>766</v>
      </c>
      <c r="B467" s="113" t="s">
        <v>383</v>
      </c>
      <c r="C467" s="113">
        <v>82.4</v>
      </c>
      <c r="D467" s="113">
        <v>82.8</v>
      </c>
      <c r="E467" s="113">
        <v>80.599999999999994</v>
      </c>
      <c r="F467" s="113">
        <v>81.05</v>
      </c>
      <c r="G467" s="113">
        <v>80.8</v>
      </c>
      <c r="H467" s="113">
        <v>82.4</v>
      </c>
      <c r="I467" s="113">
        <v>537118</v>
      </c>
      <c r="J467" s="113">
        <v>43884849.149999999</v>
      </c>
      <c r="K467" s="115">
        <v>43537</v>
      </c>
      <c r="L467" s="113">
        <v>3385</v>
      </c>
      <c r="M467" s="113" t="s">
        <v>767</v>
      </c>
      <c r="N467" s="351"/>
    </row>
    <row r="468" spans="1:14">
      <c r="A468" s="113" t="s">
        <v>2725</v>
      </c>
      <c r="B468" s="113" t="s">
        <v>383</v>
      </c>
      <c r="C468" s="113">
        <v>0.95</v>
      </c>
      <c r="D468" s="113">
        <v>1</v>
      </c>
      <c r="E468" s="113">
        <v>0.9</v>
      </c>
      <c r="F468" s="113">
        <v>0.95</v>
      </c>
      <c r="G468" s="113">
        <v>0.95</v>
      </c>
      <c r="H468" s="113">
        <v>0.95</v>
      </c>
      <c r="I468" s="113">
        <v>233596</v>
      </c>
      <c r="J468" s="113">
        <v>223480.85</v>
      </c>
      <c r="K468" s="115">
        <v>43537</v>
      </c>
      <c r="L468" s="113">
        <v>69</v>
      </c>
      <c r="M468" s="113" t="s">
        <v>2726</v>
      </c>
      <c r="N468" s="351"/>
    </row>
    <row r="469" spans="1:14">
      <c r="A469" s="113" t="s">
        <v>2511</v>
      </c>
      <c r="B469" s="113" t="s">
        <v>383</v>
      </c>
      <c r="C469" s="113">
        <v>170.6</v>
      </c>
      <c r="D469" s="113">
        <v>170.65</v>
      </c>
      <c r="E469" s="113">
        <v>165.85</v>
      </c>
      <c r="F469" s="113">
        <v>168.8</v>
      </c>
      <c r="G469" s="113">
        <v>166.05</v>
      </c>
      <c r="H469" s="113">
        <v>171.65</v>
      </c>
      <c r="I469" s="113">
        <v>38306</v>
      </c>
      <c r="J469" s="113">
        <v>6463209.7000000002</v>
      </c>
      <c r="K469" s="115">
        <v>43537</v>
      </c>
      <c r="L469" s="113">
        <v>856</v>
      </c>
      <c r="M469" s="113" t="s">
        <v>2512</v>
      </c>
      <c r="N469" s="351"/>
    </row>
    <row r="470" spans="1:14">
      <c r="A470" s="113" t="s">
        <v>377</v>
      </c>
      <c r="B470" s="113" t="s">
        <v>383</v>
      </c>
      <c r="C470" s="113">
        <v>127</v>
      </c>
      <c r="D470" s="113">
        <v>128.25</v>
      </c>
      <c r="E470" s="113">
        <v>124.15</v>
      </c>
      <c r="F470" s="113">
        <v>124.7</v>
      </c>
      <c r="G470" s="113">
        <v>124.2</v>
      </c>
      <c r="H470" s="113">
        <v>127.15</v>
      </c>
      <c r="I470" s="113">
        <v>41452</v>
      </c>
      <c r="J470" s="113">
        <v>5210754</v>
      </c>
      <c r="K470" s="115">
        <v>43537</v>
      </c>
      <c r="L470" s="113">
        <v>1163</v>
      </c>
      <c r="M470" s="113" t="s">
        <v>2788</v>
      </c>
      <c r="N470" s="351"/>
    </row>
    <row r="471" spans="1:14">
      <c r="A471" s="113" t="s">
        <v>2933</v>
      </c>
      <c r="B471" s="113" t="s">
        <v>383</v>
      </c>
      <c r="C471" s="113">
        <v>127.05</v>
      </c>
      <c r="D471" s="113">
        <v>128.9</v>
      </c>
      <c r="E471" s="113">
        <v>124.4</v>
      </c>
      <c r="F471" s="113">
        <v>125</v>
      </c>
      <c r="G471" s="113">
        <v>124.5</v>
      </c>
      <c r="H471" s="113">
        <v>126.95</v>
      </c>
      <c r="I471" s="113">
        <v>2221</v>
      </c>
      <c r="J471" s="113">
        <v>279203.90000000002</v>
      </c>
      <c r="K471" s="115">
        <v>43537</v>
      </c>
      <c r="L471" s="113">
        <v>112</v>
      </c>
      <c r="M471" s="113" t="s">
        <v>2934</v>
      </c>
      <c r="N471" s="351"/>
    </row>
    <row r="472" spans="1:14">
      <c r="A472" s="113" t="s">
        <v>2935</v>
      </c>
      <c r="B472" s="113" t="s">
        <v>383</v>
      </c>
      <c r="C472" s="113">
        <v>118.05</v>
      </c>
      <c r="D472" s="113">
        <v>124.7</v>
      </c>
      <c r="E472" s="113">
        <v>116.8</v>
      </c>
      <c r="F472" s="113">
        <v>121.9</v>
      </c>
      <c r="G472" s="113">
        <v>121.85</v>
      </c>
      <c r="H472" s="113">
        <v>118.8</v>
      </c>
      <c r="I472" s="113">
        <v>94338</v>
      </c>
      <c r="J472" s="113">
        <v>11381461.5</v>
      </c>
      <c r="K472" s="115">
        <v>43537</v>
      </c>
      <c r="L472" s="113">
        <v>764</v>
      </c>
      <c r="M472" s="113" t="s">
        <v>2936</v>
      </c>
      <c r="N472" s="351"/>
    </row>
    <row r="473" spans="1:14">
      <c r="A473" s="113" t="s">
        <v>2937</v>
      </c>
      <c r="B473" s="113" t="s">
        <v>383</v>
      </c>
      <c r="C473" s="113">
        <v>9.4</v>
      </c>
      <c r="D473" s="113">
        <v>9.4499999999999993</v>
      </c>
      <c r="E473" s="113">
        <v>8.6999999999999993</v>
      </c>
      <c r="F473" s="113">
        <v>8.75</v>
      </c>
      <c r="G473" s="113">
        <v>8.6999999999999993</v>
      </c>
      <c r="H473" s="113">
        <v>8.9</v>
      </c>
      <c r="I473" s="113">
        <v>371403</v>
      </c>
      <c r="J473" s="113">
        <v>3384320.4</v>
      </c>
      <c r="K473" s="115">
        <v>43537</v>
      </c>
      <c r="L473" s="113">
        <v>857</v>
      </c>
      <c r="M473" s="113" t="s">
        <v>2938</v>
      </c>
      <c r="N473" s="351"/>
    </row>
    <row r="474" spans="1:14">
      <c r="A474" s="113" t="s">
        <v>768</v>
      </c>
      <c r="B474" s="113" t="s">
        <v>383</v>
      </c>
      <c r="C474" s="113">
        <v>34.5</v>
      </c>
      <c r="D474" s="113">
        <v>34.6</v>
      </c>
      <c r="E474" s="113">
        <v>33.6</v>
      </c>
      <c r="F474" s="113">
        <v>33.950000000000003</v>
      </c>
      <c r="G474" s="113">
        <v>34.15</v>
      </c>
      <c r="H474" s="113">
        <v>34.6</v>
      </c>
      <c r="I474" s="113">
        <v>183530</v>
      </c>
      <c r="J474" s="113">
        <v>6258572.7000000002</v>
      </c>
      <c r="K474" s="115">
        <v>43537</v>
      </c>
      <c r="L474" s="113">
        <v>1489</v>
      </c>
      <c r="M474" s="113" t="s">
        <v>769</v>
      </c>
      <c r="N474" s="351"/>
    </row>
    <row r="475" spans="1:14">
      <c r="A475" s="113" t="s">
        <v>1999</v>
      </c>
      <c r="B475" s="113" t="s">
        <v>383</v>
      </c>
      <c r="C475" s="113">
        <v>41</v>
      </c>
      <c r="D475" s="113">
        <v>41</v>
      </c>
      <c r="E475" s="113">
        <v>40.049999999999997</v>
      </c>
      <c r="F475" s="113">
        <v>40.35</v>
      </c>
      <c r="G475" s="113">
        <v>40.4</v>
      </c>
      <c r="H475" s="113">
        <v>40.5</v>
      </c>
      <c r="I475" s="113">
        <v>74687</v>
      </c>
      <c r="J475" s="113">
        <v>3015313.7</v>
      </c>
      <c r="K475" s="115">
        <v>43537</v>
      </c>
      <c r="L475" s="113">
        <v>507</v>
      </c>
      <c r="M475" s="113" t="s">
        <v>770</v>
      </c>
      <c r="N475" s="351"/>
    </row>
    <row r="476" spans="1:14">
      <c r="A476" s="113" t="s">
        <v>1885</v>
      </c>
      <c r="B476" s="113" t="s">
        <v>383</v>
      </c>
      <c r="C476" s="113">
        <v>854</v>
      </c>
      <c r="D476" s="113">
        <v>857.8</v>
      </c>
      <c r="E476" s="113">
        <v>833</v>
      </c>
      <c r="F476" s="113">
        <v>840.85</v>
      </c>
      <c r="G476" s="113">
        <v>836</v>
      </c>
      <c r="H476" s="113">
        <v>852.9</v>
      </c>
      <c r="I476" s="113">
        <v>7162</v>
      </c>
      <c r="J476" s="113">
        <v>6067477.5</v>
      </c>
      <c r="K476" s="115">
        <v>43537</v>
      </c>
      <c r="L476" s="113">
        <v>679</v>
      </c>
      <c r="M476" s="113" t="s">
        <v>416</v>
      </c>
      <c r="N476" s="351"/>
    </row>
    <row r="477" spans="1:14">
      <c r="A477" s="113" t="s">
        <v>196</v>
      </c>
      <c r="B477" s="113" t="s">
        <v>383</v>
      </c>
      <c r="C477" s="113">
        <v>305</v>
      </c>
      <c r="D477" s="113">
        <v>305</v>
      </c>
      <c r="E477" s="113">
        <v>293.10000000000002</v>
      </c>
      <c r="F477" s="113">
        <v>294.55</v>
      </c>
      <c r="G477" s="113">
        <v>294.5</v>
      </c>
      <c r="H477" s="113">
        <v>302.3</v>
      </c>
      <c r="I477" s="113">
        <v>27494</v>
      </c>
      <c r="J477" s="113">
        <v>8180265.5999999996</v>
      </c>
      <c r="K477" s="115">
        <v>43537</v>
      </c>
      <c r="L477" s="113">
        <v>1363</v>
      </c>
      <c r="M477" s="113" t="s">
        <v>771</v>
      </c>
      <c r="N477" s="351"/>
    </row>
    <row r="478" spans="1:14">
      <c r="A478" s="113" t="s">
        <v>1886</v>
      </c>
      <c r="B478" s="113" t="s">
        <v>383</v>
      </c>
      <c r="C478" s="113">
        <v>286</v>
      </c>
      <c r="D478" s="113">
        <v>297.8</v>
      </c>
      <c r="E478" s="113">
        <v>286</v>
      </c>
      <c r="F478" s="113">
        <v>293.2</v>
      </c>
      <c r="G478" s="113">
        <v>293</v>
      </c>
      <c r="H478" s="113">
        <v>286.60000000000002</v>
      </c>
      <c r="I478" s="113">
        <v>51280</v>
      </c>
      <c r="J478" s="113">
        <v>14929670.550000001</v>
      </c>
      <c r="K478" s="115">
        <v>43537</v>
      </c>
      <c r="L478" s="113">
        <v>2660</v>
      </c>
      <c r="M478" s="113" t="s">
        <v>431</v>
      </c>
      <c r="N478" s="351"/>
    </row>
    <row r="479" spans="1:14">
      <c r="A479" s="113" t="s">
        <v>772</v>
      </c>
      <c r="B479" s="113" t="s">
        <v>383</v>
      </c>
      <c r="C479" s="113">
        <v>244.6</v>
      </c>
      <c r="D479" s="113">
        <v>248.9</v>
      </c>
      <c r="E479" s="113">
        <v>242</v>
      </c>
      <c r="F479" s="113">
        <v>245.45</v>
      </c>
      <c r="G479" s="113">
        <v>246</v>
      </c>
      <c r="H479" s="113">
        <v>243.8</v>
      </c>
      <c r="I479" s="113">
        <v>84978</v>
      </c>
      <c r="J479" s="113">
        <v>20875592.75</v>
      </c>
      <c r="K479" s="115">
        <v>43537</v>
      </c>
      <c r="L479" s="113">
        <v>1583</v>
      </c>
      <c r="M479" s="113" t="s">
        <v>773</v>
      </c>
      <c r="N479" s="351"/>
    </row>
    <row r="480" spans="1:14">
      <c r="A480" s="113" t="s">
        <v>774</v>
      </c>
      <c r="B480" s="113" t="s">
        <v>383</v>
      </c>
      <c r="C480" s="113">
        <v>268.5</v>
      </c>
      <c r="D480" s="113">
        <v>270.64999999999998</v>
      </c>
      <c r="E480" s="113">
        <v>262.25</v>
      </c>
      <c r="F480" s="113">
        <v>264.35000000000002</v>
      </c>
      <c r="G480" s="113">
        <v>265</v>
      </c>
      <c r="H480" s="113">
        <v>267.2</v>
      </c>
      <c r="I480" s="113">
        <v>123028</v>
      </c>
      <c r="J480" s="113">
        <v>32853773.649999999</v>
      </c>
      <c r="K480" s="115">
        <v>43537</v>
      </c>
      <c r="L480" s="113">
        <v>3410</v>
      </c>
      <c r="M480" s="113" t="s">
        <v>775</v>
      </c>
      <c r="N480" s="351"/>
    </row>
    <row r="481" spans="1:14">
      <c r="A481" s="113" t="s">
        <v>2239</v>
      </c>
      <c r="B481" s="113" t="s">
        <v>383</v>
      </c>
      <c r="C481" s="113">
        <v>261</v>
      </c>
      <c r="D481" s="113">
        <v>264.89999999999998</v>
      </c>
      <c r="E481" s="113">
        <v>256</v>
      </c>
      <c r="F481" s="113">
        <v>257.5</v>
      </c>
      <c r="G481" s="113">
        <v>257.55</v>
      </c>
      <c r="H481" s="113">
        <v>260.3</v>
      </c>
      <c r="I481" s="113">
        <v>130856</v>
      </c>
      <c r="J481" s="113">
        <v>34028889.950000003</v>
      </c>
      <c r="K481" s="115">
        <v>43537</v>
      </c>
      <c r="L481" s="113">
        <v>3393</v>
      </c>
      <c r="M481" s="113" t="s">
        <v>2240</v>
      </c>
      <c r="N481" s="351"/>
    </row>
    <row r="482" spans="1:14">
      <c r="A482" s="113" t="s">
        <v>2402</v>
      </c>
      <c r="B482" s="113" t="s">
        <v>383</v>
      </c>
      <c r="C482" s="113">
        <v>49.55</v>
      </c>
      <c r="D482" s="113">
        <v>50.8</v>
      </c>
      <c r="E482" s="113">
        <v>49.5</v>
      </c>
      <c r="F482" s="113">
        <v>49.5</v>
      </c>
      <c r="G482" s="113">
        <v>49.5</v>
      </c>
      <c r="H482" s="113">
        <v>49.95</v>
      </c>
      <c r="I482" s="113">
        <v>705</v>
      </c>
      <c r="J482" s="113">
        <v>34923.4</v>
      </c>
      <c r="K482" s="115">
        <v>43537</v>
      </c>
      <c r="L482" s="113">
        <v>15</v>
      </c>
      <c r="M482" s="113" t="s">
        <v>2403</v>
      </c>
      <c r="N482" s="351"/>
    </row>
    <row r="483" spans="1:14">
      <c r="A483" s="113" t="s">
        <v>776</v>
      </c>
      <c r="B483" s="113" t="s">
        <v>383</v>
      </c>
      <c r="C483" s="113">
        <v>6529</v>
      </c>
      <c r="D483" s="113">
        <v>6529</v>
      </c>
      <c r="E483" s="113">
        <v>6475.15</v>
      </c>
      <c r="F483" s="113">
        <v>6513.15</v>
      </c>
      <c r="G483" s="113">
        <v>6481.35</v>
      </c>
      <c r="H483" s="113">
        <v>6520.6</v>
      </c>
      <c r="I483" s="113">
        <v>3885</v>
      </c>
      <c r="J483" s="113">
        <v>25252182.25</v>
      </c>
      <c r="K483" s="115">
        <v>43537</v>
      </c>
      <c r="L483" s="113">
        <v>1623</v>
      </c>
      <c r="M483" s="113" t="s">
        <v>777</v>
      </c>
      <c r="N483" s="351"/>
    </row>
    <row r="484" spans="1:14">
      <c r="A484" s="113" t="s">
        <v>778</v>
      </c>
      <c r="B484" s="113" t="s">
        <v>383</v>
      </c>
      <c r="C484" s="113">
        <v>15</v>
      </c>
      <c r="D484" s="113">
        <v>15.25</v>
      </c>
      <c r="E484" s="113">
        <v>14.7</v>
      </c>
      <c r="F484" s="113">
        <v>14.8</v>
      </c>
      <c r="G484" s="113">
        <v>14.85</v>
      </c>
      <c r="H484" s="113">
        <v>15.1</v>
      </c>
      <c r="I484" s="113">
        <v>32011</v>
      </c>
      <c r="J484" s="113">
        <v>477762.3</v>
      </c>
      <c r="K484" s="115">
        <v>43537</v>
      </c>
      <c r="L484" s="113">
        <v>165</v>
      </c>
      <c r="M484" s="113" t="s">
        <v>779</v>
      </c>
      <c r="N484" s="351"/>
    </row>
    <row r="485" spans="1:14">
      <c r="A485" s="113" t="s">
        <v>780</v>
      </c>
      <c r="B485" s="113" t="s">
        <v>383</v>
      </c>
      <c r="C485" s="113">
        <v>76.400000000000006</v>
      </c>
      <c r="D485" s="113">
        <v>76.8</v>
      </c>
      <c r="E485" s="113">
        <v>73.8</v>
      </c>
      <c r="F485" s="113">
        <v>74.150000000000006</v>
      </c>
      <c r="G485" s="113">
        <v>74.2</v>
      </c>
      <c r="H485" s="113">
        <v>76.2</v>
      </c>
      <c r="I485" s="113">
        <v>115185</v>
      </c>
      <c r="J485" s="113">
        <v>8591560.8499999996</v>
      </c>
      <c r="K485" s="115">
        <v>43537</v>
      </c>
      <c r="L485" s="113">
        <v>2483</v>
      </c>
      <c r="M485" s="113" t="s">
        <v>781</v>
      </c>
      <c r="N485" s="351"/>
    </row>
    <row r="486" spans="1:14">
      <c r="A486" s="113" t="s">
        <v>2657</v>
      </c>
      <c r="B486" s="113" t="s">
        <v>383</v>
      </c>
      <c r="C486" s="113">
        <v>950</v>
      </c>
      <c r="D486" s="113">
        <v>950</v>
      </c>
      <c r="E486" s="113">
        <v>885.55</v>
      </c>
      <c r="F486" s="113">
        <v>899.3</v>
      </c>
      <c r="G486" s="113">
        <v>899.7</v>
      </c>
      <c r="H486" s="113">
        <v>897.35</v>
      </c>
      <c r="I486" s="113">
        <v>34</v>
      </c>
      <c r="J486" s="113">
        <v>30872.85</v>
      </c>
      <c r="K486" s="115">
        <v>43537</v>
      </c>
      <c r="L486" s="113">
        <v>19</v>
      </c>
      <c r="M486" s="113" t="s">
        <v>2658</v>
      </c>
      <c r="N486" s="351"/>
    </row>
    <row r="487" spans="1:14">
      <c r="A487" s="113" t="s">
        <v>782</v>
      </c>
      <c r="B487" s="113" t="s">
        <v>383</v>
      </c>
      <c r="C487" s="113">
        <v>1315</v>
      </c>
      <c r="D487" s="113">
        <v>1328</v>
      </c>
      <c r="E487" s="113">
        <v>1308.45</v>
      </c>
      <c r="F487" s="113">
        <v>1314.95</v>
      </c>
      <c r="G487" s="113">
        <v>1311.5</v>
      </c>
      <c r="H487" s="113">
        <v>1317.85</v>
      </c>
      <c r="I487" s="113">
        <v>17669</v>
      </c>
      <c r="J487" s="113">
        <v>23244370</v>
      </c>
      <c r="K487" s="115">
        <v>43537</v>
      </c>
      <c r="L487" s="113">
        <v>2222</v>
      </c>
      <c r="M487" s="113" t="s">
        <v>783</v>
      </c>
      <c r="N487" s="351"/>
    </row>
    <row r="488" spans="1:14">
      <c r="A488" s="113" t="s">
        <v>70</v>
      </c>
      <c r="B488" s="113" t="s">
        <v>383</v>
      </c>
      <c r="C488" s="113">
        <v>633.4</v>
      </c>
      <c r="D488" s="113">
        <v>645.65</v>
      </c>
      <c r="E488" s="113">
        <v>630</v>
      </c>
      <c r="F488" s="113">
        <v>632.35</v>
      </c>
      <c r="G488" s="113">
        <v>631.15</v>
      </c>
      <c r="H488" s="113">
        <v>635.25</v>
      </c>
      <c r="I488" s="113">
        <v>713677</v>
      </c>
      <c r="J488" s="113">
        <v>454995719.80000001</v>
      </c>
      <c r="K488" s="115">
        <v>43537</v>
      </c>
      <c r="L488" s="113">
        <v>23321</v>
      </c>
      <c r="M488" s="113" t="s">
        <v>784</v>
      </c>
      <c r="N488" s="351"/>
    </row>
    <row r="489" spans="1:14">
      <c r="A489" s="113" t="s">
        <v>785</v>
      </c>
      <c r="B489" s="113" t="s">
        <v>383</v>
      </c>
      <c r="C489" s="113">
        <v>75.95</v>
      </c>
      <c r="D489" s="113">
        <v>78.400000000000006</v>
      </c>
      <c r="E489" s="113">
        <v>74.5</v>
      </c>
      <c r="F489" s="113">
        <v>77.650000000000006</v>
      </c>
      <c r="G489" s="113">
        <v>78.25</v>
      </c>
      <c r="H489" s="113">
        <v>74.150000000000006</v>
      </c>
      <c r="I489" s="113">
        <v>56766</v>
      </c>
      <c r="J489" s="113">
        <v>4376631.25</v>
      </c>
      <c r="K489" s="115">
        <v>43537</v>
      </c>
      <c r="L489" s="113">
        <v>891</v>
      </c>
      <c r="M489" s="113" t="s">
        <v>786</v>
      </c>
      <c r="N489" s="351"/>
    </row>
    <row r="490" spans="1:14">
      <c r="A490" s="113" t="s">
        <v>3212</v>
      </c>
      <c r="B490" s="113" t="s">
        <v>383</v>
      </c>
      <c r="C490" s="113">
        <v>13.05</v>
      </c>
      <c r="D490" s="113">
        <v>13.25</v>
      </c>
      <c r="E490" s="113">
        <v>12.85</v>
      </c>
      <c r="F490" s="113">
        <v>12.95</v>
      </c>
      <c r="G490" s="113">
        <v>13</v>
      </c>
      <c r="H490" s="113">
        <v>13.05</v>
      </c>
      <c r="I490" s="113">
        <v>7163</v>
      </c>
      <c r="J490" s="113">
        <v>93106.9</v>
      </c>
      <c r="K490" s="115">
        <v>43537</v>
      </c>
      <c r="L490" s="113">
        <v>52</v>
      </c>
      <c r="M490" s="113" t="s">
        <v>3213</v>
      </c>
      <c r="N490" s="351"/>
    </row>
    <row r="491" spans="1:14">
      <c r="A491" s="113" t="s">
        <v>2404</v>
      </c>
      <c r="B491" s="113" t="s">
        <v>383</v>
      </c>
      <c r="C491" s="113">
        <v>145.5</v>
      </c>
      <c r="D491" s="113">
        <v>146</v>
      </c>
      <c r="E491" s="113">
        <v>142</v>
      </c>
      <c r="F491" s="113">
        <v>144.6</v>
      </c>
      <c r="G491" s="113">
        <v>145</v>
      </c>
      <c r="H491" s="113">
        <v>145.4</v>
      </c>
      <c r="I491" s="113">
        <v>29810</v>
      </c>
      <c r="J491" s="113">
        <v>4284306.95</v>
      </c>
      <c r="K491" s="115">
        <v>43537</v>
      </c>
      <c r="L491" s="113">
        <v>662</v>
      </c>
      <c r="M491" s="113" t="s">
        <v>2405</v>
      </c>
      <c r="N491" s="351"/>
    </row>
    <row r="492" spans="1:14">
      <c r="A492" s="113" t="s">
        <v>787</v>
      </c>
      <c r="B492" s="113" t="s">
        <v>383</v>
      </c>
      <c r="C492" s="113">
        <v>624</v>
      </c>
      <c r="D492" s="113">
        <v>625.79999999999995</v>
      </c>
      <c r="E492" s="113">
        <v>615</v>
      </c>
      <c r="F492" s="113">
        <v>617.54999999999995</v>
      </c>
      <c r="G492" s="113">
        <v>618.20000000000005</v>
      </c>
      <c r="H492" s="113">
        <v>623.70000000000005</v>
      </c>
      <c r="I492" s="113">
        <v>14727</v>
      </c>
      <c r="J492" s="113">
        <v>9115731.25</v>
      </c>
      <c r="K492" s="115">
        <v>43537</v>
      </c>
      <c r="L492" s="113">
        <v>739</v>
      </c>
      <c r="M492" s="113" t="s">
        <v>788</v>
      </c>
      <c r="N492" s="351"/>
    </row>
    <row r="493" spans="1:14">
      <c r="A493" s="113" t="s">
        <v>789</v>
      </c>
      <c r="B493" s="113" t="s">
        <v>383</v>
      </c>
      <c r="C493" s="113">
        <v>92.05</v>
      </c>
      <c r="D493" s="113">
        <v>92.45</v>
      </c>
      <c r="E493" s="113">
        <v>87.25</v>
      </c>
      <c r="F493" s="113">
        <v>87.7</v>
      </c>
      <c r="G493" s="113">
        <v>87.7</v>
      </c>
      <c r="H493" s="113">
        <v>91.7</v>
      </c>
      <c r="I493" s="113">
        <v>412160</v>
      </c>
      <c r="J493" s="113">
        <v>36492659.850000001</v>
      </c>
      <c r="K493" s="115">
        <v>43537</v>
      </c>
      <c r="L493" s="113">
        <v>6069</v>
      </c>
      <c r="M493" s="113" t="s">
        <v>790</v>
      </c>
      <c r="N493" s="351"/>
    </row>
    <row r="494" spans="1:14">
      <c r="A494" s="113" t="s">
        <v>2524</v>
      </c>
      <c r="B494" s="113" t="s">
        <v>383</v>
      </c>
      <c r="C494" s="113">
        <v>1278</v>
      </c>
      <c r="D494" s="113">
        <v>1321</v>
      </c>
      <c r="E494" s="113">
        <v>1248.0999999999999</v>
      </c>
      <c r="F494" s="113">
        <v>1312.55</v>
      </c>
      <c r="G494" s="113">
        <v>1298</v>
      </c>
      <c r="H494" s="113">
        <v>1264.45</v>
      </c>
      <c r="I494" s="113">
        <v>10890</v>
      </c>
      <c r="J494" s="113">
        <v>14167316.75</v>
      </c>
      <c r="K494" s="115">
        <v>43537</v>
      </c>
      <c r="L494" s="113">
        <v>833</v>
      </c>
      <c r="M494" s="113" t="s">
        <v>2525</v>
      </c>
      <c r="N494" s="351"/>
    </row>
    <row r="495" spans="1:14">
      <c r="A495" s="113" t="s">
        <v>71</v>
      </c>
      <c r="B495" s="113" t="s">
        <v>383</v>
      </c>
      <c r="C495" s="113">
        <v>17.2</v>
      </c>
      <c r="D495" s="113">
        <v>17.2</v>
      </c>
      <c r="E495" s="113">
        <v>16.8</v>
      </c>
      <c r="F495" s="113">
        <v>16.95</v>
      </c>
      <c r="G495" s="113">
        <v>16.850000000000001</v>
      </c>
      <c r="H495" s="113">
        <v>17.25</v>
      </c>
      <c r="I495" s="113">
        <v>10933698</v>
      </c>
      <c r="J495" s="113">
        <v>185573727.30000001</v>
      </c>
      <c r="K495" s="115">
        <v>43537</v>
      </c>
      <c r="L495" s="113">
        <v>4462</v>
      </c>
      <c r="M495" s="113" t="s">
        <v>791</v>
      </c>
      <c r="N495" s="351"/>
    </row>
    <row r="496" spans="1:14">
      <c r="A496" s="113" t="s">
        <v>1905</v>
      </c>
      <c r="B496" s="113" t="s">
        <v>383</v>
      </c>
      <c r="C496" s="113">
        <v>327</v>
      </c>
      <c r="D496" s="113">
        <v>328.85</v>
      </c>
      <c r="E496" s="113">
        <v>321</v>
      </c>
      <c r="F496" s="113">
        <v>322.35000000000002</v>
      </c>
      <c r="G496" s="113">
        <v>322</v>
      </c>
      <c r="H496" s="113">
        <v>327.39999999999998</v>
      </c>
      <c r="I496" s="113">
        <v>22073</v>
      </c>
      <c r="J496" s="113">
        <v>7157011.25</v>
      </c>
      <c r="K496" s="115">
        <v>43537</v>
      </c>
      <c r="L496" s="113">
        <v>899</v>
      </c>
      <c r="M496" s="113" t="s">
        <v>1906</v>
      </c>
      <c r="N496" s="351"/>
    </row>
    <row r="497" spans="1:14">
      <c r="A497" s="113" t="s">
        <v>792</v>
      </c>
      <c r="B497" s="113" t="s">
        <v>383</v>
      </c>
      <c r="C497" s="113">
        <v>309</v>
      </c>
      <c r="D497" s="113">
        <v>314.35000000000002</v>
      </c>
      <c r="E497" s="113">
        <v>306.60000000000002</v>
      </c>
      <c r="F497" s="113">
        <v>309.55</v>
      </c>
      <c r="G497" s="113">
        <v>310.5</v>
      </c>
      <c r="H497" s="113">
        <v>308.2</v>
      </c>
      <c r="I497" s="113">
        <v>640767</v>
      </c>
      <c r="J497" s="113">
        <v>199194707.59999999</v>
      </c>
      <c r="K497" s="115">
        <v>43537</v>
      </c>
      <c r="L497" s="113">
        <v>22594</v>
      </c>
      <c r="M497" s="113" t="s">
        <v>793</v>
      </c>
      <c r="N497" s="351"/>
    </row>
    <row r="498" spans="1:14">
      <c r="A498" s="113" t="s">
        <v>2153</v>
      </c>
      <c r="B498" s="113" t="s">
        <v>383</v>
      </c>
      <c r="C498" s="113">
        <v>486.1</v>
      </c>
      <c r="D498" s="113">
        <v>496.75</v>
      </c>
      <c r="E498" s="113">
        <v>476</v>
      </c>
      <c r="F498" s="113">
        <v>479.05</v>
      </c>
      <c r="G498" s="113">
        <v>478</v>
      </c>
      <c r="H498" s="113">
        <v>474.8</v>
      </c>
      <c r="I498" s="113">
        <v>123447</v>
      </c>
      <c r="J498" s="113">
        <v>59837634.049999997</v>
      </c>
      <c r="K498" s="115">
        <v>43537</v>
      </c>
      <c r="L498" s="113">
        <v>4299</v>
      </c>
      <c r="M498" s="113" t="s">
        <v>2154</v>
      </c>
      <c r="N498" s="351"/>
    </row>
    <row r="499" spans="1:14">
      <c r="A499" s="113" t="s">
        <v>794</v>
      </c>
      <c r="B499" s="113" t="s">
        <v>383</v>
      </c>
      <c r="C499" s="113">
        <v>293.25</v>
      </c>
      <c r="D499" s="113">
        <v>304</v>
      </c>
      <c r="E499" s="113">
        <v>290</v>
      </c>
      <c r="F499" s="113">
        <v>299.89999999999998</v>
      </c>
      <c r="G499" s="113">
        <v>303</v>
      </c>
      <c r="H499" s="113">
        <v>287.5</v>
      </c>
      <c r="I499" s="113">
        <v>25390</v>
      </c>
      <c r="J499" s="113">
        <v>7537215.0499999998</v>
      </c>
      <c r="K499" s="115">
        <v>43537</v>
      </c>
      <c r="L499" s="113">
        <v>339</v>
      </c>
      <c r="M499" s="113" t="s">
        <v>795</v>
      </c>
      <c r="N499" s="351"/>
    </row>
    <row r="500" spans="1:14">
      <c r="A500" s="113" t="s">
        <v>796</v>
      </c>
      <c r="B500" s="113" t="s">
        <v>383</v>
      </c>
      <c r="C500" s="113">
        <v>1040</v>
      </c>
      <c r="D500" s="113">
        <v>1090</v>
      </c>
      <c r="E500" s="113">
        <v>1031.6500000000001</v>
      </c>
      <c r="F500" s="113">
        <v>1064.2</v>
      </c>
      <c r="G500" s="113">
        <v>1062.2</v>
      </c>
      <c r="H500" s="113">
        <v>1053.2</v>
      </c>
      <c r="I500" s="113">
        <v>924741</v>
      </c>
      <c r="J500" s="113">
        <v>986150116.85000002</v>
      </c>
      <c r="K500" s="115">
        <v>43537</v>
      </c>
      <c r="L500" s="113">
        <v>26446</v>
      </c>
      <c r="M500" s="113" t="s">
        <v>797</v>
      </c>
      <c r="N500" s="351"/>
    </row>
    <row r="501" spans="1:14">
      <c r="A501" s="113" t="s">
        <v>2217</v>
      </c>
      <c r="B501" s="113" t="s">
        <v>383</v>
      </c>
      <c r="C501" s="113">
        <v>523</v>
      </c>
      <c r="D501" s="113">
        <v>524.5</v>
      </c>
      <c r="E501" s="113">
        <v>517</v>
      </c>
      <c r="F501" s="113">
        <v>518.9</v>
      </c>
      <c r="G501" s="113">
        <v>518.45000000000005</v>
      </c>
      <c r="H501" s="113">
        <v>522.1</v>
      </c>
      <c r="I501" s="113">
        <v>75060</v>
      </c>
      <c r="J501" s="113">
        <v>39023277.049999997</v>
      </c>
      <c r="K501" s="115">
        <v>43537</v>
      </c>
      <c r="L501" s="113">
        <v>6465</v>
      </c>
      <c r="M501" s="113" t="s">
        <v>2218</v>
      </c>
      <c r="N501" s="351"/>
    </row>
    <row r="502" spans="1:14">
      <c r="A502" s="113" t="s">
        <v>340</v>
      </c>
      <c r="B502" s="113" t="s">
        <v>383</v>
      </c>
      <c r="C502" s="113">
        <v>729.5</v>
      </c>
      <c r="D502" s="113">
        <v>741.9</v>
      </c>
      <c r="E502" s="113">
        <v>719.45</v>
      </c>
      <c r="F502" s="113">
        <v>723.55</v>
      </c>
      <c r="G502" s="113">
        <v>724.95</v>
      </c>
      <c r="H502" s="113">
        <v>725.1</v>
      </c>
      <c r="I502" s="113">
        <v>1100649</v>
      </c>
      <c r="J502" s="113">
        <v>803716036.35000002</v>
      </c>
      <c r="K502" s="115">
        <v>43537</v>
      </c>
      <c r="L502" s="113">
        <v>39252</v>
      </c>
      <c r="M502" s="113" t="s">
        <v>798</v>
      </c>
      <c r="N502" s="351"/>
    </row>
    <row r="503" spans="1:14">
      <c r="A503" s="113" t="s">
        <v>72</v>
      </c>
      <c r="B503" s="113" t="s">
        <v>383</v>
      </c>
      <c r="C503" s="113">
        <v>529.79999999999995</v>
      </c>
      <c r="D503" s="113">
        <v>537.70000000000005</v>
      </c>
      <c r="E503" s="113">
        <v>524.45000000000005</v>
      </c>
      <c r="F503" s="113">
        <v>527.5</v>
      </c>
      <c r="G503" s="113">
        <v>526.04999999999995</v>
      </c>
      <c r="H503" s="113">
        <v>530.04999999999995</v>
      </c>
      <c r="I503" s="113">
        <v>522344</v>
      </c>
      <c r="J503" s="113">
        <v>276614682.25</v>
      </c>
      <c r="K503" s="115">
        <v>43537</v>
      </c>
      <c r="L503" s="113">
        <v>20522</v>
      </c>
      <c r="M503" s="113" t="s">
        <v>799</v>
      </c>
      <c r="N503" s="351"/>
    </row>
    <row r="504" spans="1:14">
      <c r="A504" s="113" t="s">
        <v>800</v>
      </c>
      <c r="B504" s="113" t="s">
        <v>383</v>
      </c>
      <c r="C504" s="113">
        <v>717</v>
      </c>
      <c r="D504" s="113">
        <v>718.8</v>
      </c>
      <c r="E504" s="113">
        <v>695</v>
      </c>
      <c r="F504" s="113">
        <v>697.5</v>
      </c>
      <c r="G504" s="113">
        <v>695.4</v>
      </c>
      <c r="H504" s="113">
        <v>709.1</v>
      </c>
      <c r="I504" s="113">
        <v>213178</v>
      </c>
      <c r="J504" s="113">
        <v>149730696.09999999</v>
      </c>
      <c r="K504" s="115">
        <v>43537</v>
      </c>
      <c r="L504" s="113">
        <v>14414</v>
      </c>
      <c r="M504" s="113" t="s">
        <v>2789</v>
      </c>
      <c r="N504" s="351"/>
    </row>
    <row r="505" spans="1:14">
      <c r="A505" s="113" t="s">
        <v>2939</v>
      </c>
      <c r="B505" s="113" t="s">
        <v>383</v>
      </c>
      <c r="C505" s="113">
        <v>87.95</v>
      </c>
      <c r="D505" s="113">
        <v>95.6</v>
      </c>
      <c r="E505" s="113">
        <v>87.95</v>
      </c>
      <c r="F505" s="113">
        <v>92.6</v>
      </c>
      <c r="G505" s="113">
        <v>93.3</v>
      </c>
      <c r="H505" s="113">
        <v>87</v>
      </c>
      <c r="I505" s="113">
        <v>460396</v>
      </c>
      <c r="J505" s="113">
        <v>42607429.450000003</v>
      </c>
      <c r="K505" s="115">
        <v>43537</v>
      </c>
      <c r="L505" s="113">
        <v>2891</v>
      </c>
      <c r="M505" s="113" t="s">
        <v>2940</v>
      </c>
      <c r="N505" s="351"/>
    </row>
    <row r="506" spans="1:14">
      <c r="A506" s="113" t="s">
        <v>2406</v>
      </c>
      <c r="B506" s="113" t="s">
        <v>3175</v>
      </c>
      <c r="C506" s="113">
        <v>9.85</v>
      </c>
      <c r="D506" s="113">
        <v>9.85</v>
      </c>
      <c r="E506" s="113">
        <v>9.1999999999999993</v>
      </c>
      <c r="F506" s="113">
        <v>9.4</v>
      </c>
      <c r="G506" s="113">
        <v>9.4</v>
      </c>
      <c r="H506" s="113">
        <v>9.5</v>
      </c>
      <c r="I506" s="113">
        <v>5746</v>
      </c>
      <c r="J506" s="113">
        <v>54243.4</v>
      </c>
      <c r="K506" s="115">
        <v>43537</v>
      </c>
      <c r="L506" s="113">
        <v>25</v>
      </c>
      <c r="M506" s="113" t="s">
        <v>2407</v>
      </c>
      <c r="N506" s="351"/>
    </row>
    <row r="507" spans="1:14">
      <c r="A507" s="113" t="s">
        <v>2408</v>
      </c>
      <c r="B507" s="113" t="s">
        <v>3175</v>
      </c>
      <c r="C507" s="113">
        <v>12.9</v>
      </c>
      <c r="D507" s="113">
        <v>12.9</v>
      </c>
      <c r="E507" s="113">
        <v>12.4</v>
      </c>
      <c r="F507" s="113">
        <v>12.8</v>
      </c>
      <c r="G507" s="113">
        <v>12.8</v>
      </c>
      <c r="H507" s="113">
        <v>12.45</v>
      </c>
      <c r="I507" s="113">
        <v>1486</v>
      </c>
      <c r="J507" s="113">
        <v>18965.400000000001</v>
      </c>
      <c r="K507" s="115">
        <v>43537</v>
      </c>
      <c r="L507" s="113">
        <v>19</v>
      </c>
      <c r="M507" s="113" t="s">
        <v>2409</v>
      </c>
      <c r="N507" s="351"/>
    </row>
    <row r="508" spans="1:14">
      <c r="A508" s="113" t="s">
        <v>2224</v>
      </c>
      <c r="B508" s="113" t="s">
        <v>383</v>
      </c>
      <c r="C508" s="113">
        <v>2850</v>
      </c>
      <c r="D508" s="113">
        <v>2864.95</v>
      </c>
      <c r="E508" s="113">
        <v>2846</v>
      </c>
      <c r="F508" s="113">
        <v>2859.55</v>
      </c>
      <c r="G508" s="113">
        <v>2860.25</v>
      </c>
      <c r="H508" s="113">
        <v>2835.85</v>
      </c>
      <c r="I508" s="113">
        <v>9454</v>
      </c>
      <c r="J508" s="113">
        <v>27023899.199999999</v>
      </c>
      <c r="K508" s="115">
        <v>43537</v>
      </c>
      <c r="L508" s="113">
        <v>910</v>
      </c>
      <c r="M508" s="113" t="s">
        <v>2225</v>
      </c>
      <c r="N508" s="351"/>
    </row>
    <row r="509" spans="1:14">
      <c r="A509" s="113" t="s">
        <v>3214</v>
      </c>
      <c r="B509" s="113" t="s">
        <v>3175</v>
      </c>
      <c r="C509" s="113">
        <v>37.9</v>
      </c>
      <c r="D509" s="113">
        <v>40.75</v>
      </c>
      <c r="E509" s="113">
        <v>37.9</v>
      </c>
      <c r="F509" s="113">
        <v>40</v>
      </c>
      <c r="G509" s="113">
        <v>38.15</v>
      </c>
      <c r="H509" s="113">
        <v>40.75</v>
      </c>
      <c r="I509" s="113">
        <v>1071</v>
      </c>
      <c r="J509" s="113">
        <v>42984.9</v>
      </c>
      <c r="K509" s="115">
        <v>43537</v>
      </c>
      <c r="L509" s="113">
        <v>25</v>
      </c>
      <c r="M509" s="113" t="s">
        <v>3215</v>
      </c>
      <c r="N509" s="351"/>
    </row>
    <row r="510" spans="1:14">
      <c r="A510" s="113" t="s">
        <v>2941</v>
      </c>
      <c r="B510" s="113" t="s">
        <v>383</v>
      </c>
      <c r="C510" s="113">
        <v>87.2</v>
      </c>
      <c r="D510" s="113">
        <v>88.5</v>
      </c>
      <c r="E510" s="113">
        <v>85.3</v>
      </c>
      <c r="F510" s="113">
        <v>86.95</v>
      </c>
      <c r="G510" s="113">
        <v>86.6</v>
      </c>
      <c r="H510" s="113">
        <v>85.55</v>
      </c>
      <c r="I510" s="113">
        <v>7390</v>
      </c>
      <c r="J510" s="113">
        <v>645027.44999999995</v>
      </c>
      <c r="K510" s="115">
        <v>43537</v>
      </c>
      <c r="L510" s="113">
        <v>176</v>
      </c>
      <c r="M510" s="113" t="s">
        <v>2942</v>
      </c>
      <c r="N510" s="351"/>
    </row>
    <row r="511" spans="1:14">
      <c r="A511" s="113" t="s">
        <v>2226</v>
      </c>
      <c r="B511" s="113" t="s">
        <v>383</v>
      </c>
      <c r="C511" s="113">
        <v>2872.85</v>
      </c>
      <c r="D511" s="113">
        <v>2893.2</v>
      </c>
      <c r="E511" s="113">
        <v>2868.45</v>
      </c>
      <c r="F511" s="113">
        <v>2877.35</v>
      </c>
      <c r="G511" s="113">
        <v>2878</v>
      </c>
      <c r="H511" s="113">
        <v>2852.55</v>
      </c>
      <c r="I511" s="113">
        <v>397</v>
      </c>
      <c r="J511" s="113">
        <v>1142009.3999999999</v>
      </c>
      <c r="K511" s="115">
        <v>43537</v>
      </c>
      <c r="L511" s="113">
        <v>87</v>
      </c>
      <c r="M511" s="113" t="s">
        <v>2227</v>
      </c>
      <c r="N511" s="351"/>
    </row>
    <row r="512" spans="1:14">
      <c r="A512" s="113" t="s">
        <v>2843</v>
      </c>
      <c r="B512" s="113" t="s">
        <v>383</v>
      </c>
      <c r="C512" s="113">
        <v>14.1</v>
      </c>
      <c r="D512" s="113">
        <v>14.1</v>
      </c>
      <c r="E512" s="113">
        <v>13.35</v>
      </c>
      <c r="F512" s="113">
        <v>13.65</v>
      </c>
      <c r="G512" s="113">
        <v>13.8</v>
      </c>
      <c r="H512" s="113">
        <v>13.85</v>
      </c>
      <c r="I512" s="113">
        <v>2189</v>
      </c>
      <c r="J512" s="113">
        <v>29623.200000000001</v>
      </c>
      <c r="K512" s="115">
        <v>43537</v>
      </c>
      <c r="L512" s="113">
        <v>56</v>
      </c>
      <c r="M512" s="113" t="s">
        <v>2844</v>
      </c>
      <c r="N512" s="351"/>
    </row>
    <row r="513" spans="1:14">
      <c r="A513" s="113" t="s">
        <v>2943</v>
      </c>
      <c r="B513" s="113" t="s">
        <v>383</v>
      </c>
      <c r="C513" s="113">
        <v>71</v>
      </c>
      <c r="D513" s="113">
        <v>71.650000000000006</v>
      </c>
      <c r="E513" s="113">
        <v>69.5</v>
      </c>
      <c r="F513" s="113">
        <v>69.75</v>
      </c>
      <c r="G513" s="113">
        <v>69.5</v>
      </c>
      <c r="H513" s="113">
        <v>71.7</v>
      </c>
      <c r="I513" s="113">
        <v>28816</v>
      </c>
      <c r="J513" s="113">
        <v>2035541.55</v>
      </c>
      <c r="K513" s="115">
        <v>43537</v>
      </c>
      <c r="L513" s="113">
        <v>330</v>
      </c>
      <c r="M513" s="113" t="s">
        <v>2944</v>
      </c>
      <c r="N513" s="351"/>
    </row>
    <row r="514" spans="1:14">
      <c r="A514" s="113" t="s">
        <v>2282</v>
      </c>
      <c r="B514" s="113" t="s">
        <v>383</v>
      </c>
      <c r="C514" s="113">
        <v>279.64999999999998</v>
      </c>
      <c r="D514" s="113">
        <v>283.05</v>
      </c>
      <c r="E514" s="113">
        <v>268</v>
      </c>
      <c r="F514" s="113">
        <v>270.64999999999998</v>
      </c>
      <c r="G514" s="113">
        <v>269.60000000000002</v>
      </c>
      <c r="H514" s="113">
        <v>278.7</v>
      </c>
      <c r="I514" s="113">
        <v>121992</v>
      </c>
      <c r="J514" s="113">
        <v>33235778</v>
      </c>
      <c r="K514" s="115">
        <v>43537</v>
      </c>
      <c r="L514" s="113">
        <v>1970</v>
      </c>
      <c r="M514" s="113" t="s">
        <v>2283</v>
      </c>
      <c r="N514" s="351"/>
    </row>
    <row r="515" spans="1:14">
      <c r="A515" s="113" t="s">
        <v>310</v>
      </c>
      <c r="B515" s="113" t="s">
        <v>383</v>
      </c>
      <c r="C515" s="113">
        <v>92.4</v>
      </c>
      <c r="D515" s="113">
        <v>94.9</v>
      </c>
      <c r="E515" s="113">
        <v>91.05</v>
      </c>
      <c r="F515" s="113">
        <v>93.75</v>
      </c>
      <c r="G515" s="113">
        <v>93</v>
      </c>
      <c r="H515" s="113">
        <v>92.6</v>
      </c>
      <c r="I515" s="113">
        <v>165272</v>
      </c>
      <c r="J515" s="113">
        <v>15403102.050000001</v>
      </c>
      <c r="K515" s="115">
        <v>43537</v>
      </c>
      <c r="L515" s="113">
        <v>3294</v>
      </c>
      <c r="M515" s="113" t="s">
        <v>801</v>
      </c>
      <c r="N515" s="351"/>
    </row>
    <row r="516" spans="1:14">
      <c r="A516" s="113" t="s">
        <v>1844</v>
      </c>
      <c r="B516" s="113" t="s">
        <v>383</v>
      </c>
      <c r="C516" s="113">
        <v>54</v>
      </c>
      <c r="D516" s="113">
        <v>55.9</v>
      </c>
      <c r="E516" s="113">
        <v>51.3</v>
      </c>
      <c r="F516" s="113">
        <v>54</v>
      </c>
      <c r="G516" s="113">
        <v>54</v>
      </c>
      <c r="H516" s="113">
        <v>53.45</v>
      </c>
      <c r="I516" s="113">
        <v>1681</v>
      </c>
      <c r="J516" s="113">
        <v>91361.45</v>
      </c>
      <c r="K516" s="115">
        <v>43537</v>
      </c>
      <c r="L516" s="113">
        <v>27</v>
      </c>
      <c r="M516" s="113" t="s">
        <v>1845</v>
      </c>
      <c r="N516" s="351"/>
    </row>
    <row r="517" spans="1:14">
      <c r="A517" s="113" t="s">
        <v>345</v>
      </c>
      <c r="B517" s="113" t="s">
        <v>383</v>
      </c>
      <c r="C517" s="113">
        <v>114</v>
      </c>
      <c r="D517" s="113">
        <v>114</v>
      </c>
      <c r="E517" s="113">
        <v>111</v>
      </c>
      <c r="F517" s="113">
        <v>112.05</v>
      </c>
      <c r="G517" s="113">
        <v>112.65</v>
      </c>
      <c r="H517" s="113">
        <v>113.75</v>
      </c>
      <c r="I517" s="113">
        <v>957235</v>
      </c>
      <c r="J517" s="113">
        <v>107363410.25</v>
      </c>
      <c r="K517" s="115">
        <v>43537</v>
      </c>
      <c r="L517" s="113">
        <v>7092</v>
      </c>
      <c r="M517" s="113" t="s">
        <v>802</v>
      </c>
      <c r="N517" s="351"/>
    </row>
    <row r="518" spans="1:14">
      <c r="A518" s="113" t="s">
        <v>803</v>
      </c>
      <c r="B518" s="113" t="s">
        <v>383</v>
      </c>
      <c r="C518" s="113">
        <v>474</v>
      </c>
      <c r="D518" s="113">
        <v>474.05</v>
      </c>
      <c r="E518" s="113">
        <v>458</v>
      </c>
      <c r="F518" s="113">
        <v>459.8</v>
      </c>
      <c r="G518" s="113">
        <v>458.1</v>
      </c>
      <c r="H518" s="113">
        <v>471.75</v>
      </c>
      <c r="I518" s="113">
        <v>1174665</v>
      </c>
      <c r="J518" s="113">
        <v>545823498.60000002</v>
      </c>
      <c r="K518" s="115">
        <v>43537</v>
      </c>
      <c r="L518" s="113">
        <v>30108</v>
      </c>
      <c r="M518" s="113" t="s">
        <v>804</v>
      </c>
      <c r="N518" s="351"/>
    </row>
    <row r="519" spans="1:14">
      <c r="A519" s="113" t="s">
        <v>73</v>
      </c>
      <c r="B519" s="113" t="s">
        <v>383</v>
      </c>
      <c r="C519" s="113">
        <v>832</v>
      </c>
      <c r="D519" s="113">
        <v>834.2</v>
      </c>
      <c r="E519" s="113">
        <v>821</v>
      </c>
      <c r="F519" s="113">
        <v>823.15</v>
      </c>
      <c r="G519" s="113">
        <v>821.6</v>
      </c>
      <c r="H519" s="113">
        <v>830.8</v>
      </c>
      <c r="I519" s="113">
        <v>605280</v>
      </c>
      <c r="J519" s="113">
        <v>499479043.19999999</v>
      </c>
      <c r="K519" s="115">
        <v>43537</v>
      </c>
      <c r="L519" s="113">
        <v>18394</v>
      </c>
      <c r="M519" s="113" t="s">
        <v>1904</v>
      </c>
      <c r="N519" s="351"/>
    </row>
    <row r="520" spans="1:14">
      <c r="A520" s="113" t="s">
        <v>379</v>
      </c>
      <c r="B520" s="113" t="s">
        <v>383</v>
      </c>
      <c r="C520" s="113">
        <v>80</v>
      </c>
      <c r="D520" s="113">
        <v>80</v>
      </c>
      <c r="E520" s="113">
        <v>77.099999999999994</v>
      </c>
      <c r="F520" s="113">
        <v>78</v>
      </c>
      <c r="G520" s="113">
        <v>79.25</v>
      </c>
      <c r="H520" s="113">
        <v>79.05</v>
      </c>
      <c r="I520" s="113">
        <v>26861</v>
      </c>
      <c r="J520" s="113">
        <v>2098127.5</v>
      </c>
      <c r="K520" s="115">
        <v>43537</v>
      </c>
      <c r="L520" s="113">
        <v>409</v>
      </c>
      <c r="M520" s="113" t="s">
        <v>805</v>
      </c>
      <c r="N520" s="351"/>
    </row>
    <row r="521" spans="1:14">
      <c r="A521" s="113" t="s">
        <v>806</v>
      </c>
      <c r="B521" s="113" t="s">
        <v>383</v>
      </c>
      <c r="C521" s="113">
        <v>134</v>
      </c>
      <c r="D521" s="113">
        <v>137.44999999999999</v>
      </c>
      <c r="E521" s="113">
        <v>131.69999999999999</v>
      </c>
      <c r="F521" s="113">
        <v>135.30000000000001</v>
      </c>
      <c r="G521" s="113">
        <v>135.80000000000001</v>
      </c>
      <c r="H521" s="113">
        <v>133.4</v>
      </c>
      <c r="I521" s="113">
        <v>342418</v>
      </c>
      <c r="J521" s="113">
        <v>46315506.299999997</v>
      </c>
      <c r="K521" s="115">
        <v>43537</v>
      </c>
      <c r="L521" s="113">
        <v>4879</v>
      </c>
      <c r="M521" s="113" t="s">
        <v>807</v>
      </c>
      <c r="N521" s="351"/>
    </row>
    <row r="522" spans="1:14">
      <c r="A522" s="113" t="s">
        <v>808</v>
      </c>
      <c r="B522" s="113" t="s">
        <v>383</v>
      </c>
      <c r="C522" s="113">
        <v>867.6</v>
      </c>
      <c r="D522" s="113">
        <v>896</v>
      </c>
      <c r="E522" s="113">
        <v>851.3</v>
      </c>
      <c r="F522" s="113">
        <v>880.6</v>
      </c>
      <c r="G522" s="113">
        <v>892</v>
      </c>
      <c r="H522" s="113">
        <v>866.9</v>
      </c>
      <c r="I522" s="113">
        <v>2568</v>
      </c>
      <c r="J522" s="113">
        <v>2235142.2999999998</v>
      </c>
      <c r="K522" s="115">
        <v>43537</v>
      </c>
      <c r="L522" s="113">
        <v>394</v>
      </c>
      <c r="M522" s="113" t="s">
        <v>809</v>
      </c>
      <c r="N522" s="351"/>
    </row>
    <row r="523" spans="1:14">
      <c r="A523" s="113" t="s">
        <v>810</v>
      </c>
      <c r="B523" s="113" t="s">
        <v>383</v>
      </c>
      <c r="C523" s="113">
        <v>153</v>
      </c>
      <c r="D523" s="113">
        <v>154.5</v>
      </c>
      <c r="E523" s="113">
        <v>149.05000000000001</v>
      </c>
      <c r="F523" s="113">
        <v>150.25</v>
      </c>
      <c r="G523" s="113">
        <v>150</v>
      </c>
      <c r="H523" s="113">
        <v>153</v>
      </c>
      <c r="I523" s="113">
        <v>100776</v>
      </c>
      <c r="J523" s="113">
        <v>15283824.800000001</v>
      </c>
      <c r="K523" s="115">
        <v>43537</v>
      </c>
      <c r="L523" s="113">
        <v>1781</v>
      </c>
      <c r="M523" s="113" t="s">
        <v>811</v>
      </c>
      <c r="N523" s="351"/>
    </row>
    <row r="524" spans="1:14">
      <c r="A524" s="113" t="s">
        <v>812</v>
      </c>
      <c r="B524" s="113" t="s">
        <v>383</v>
      </c>
      <c r="C524" s="113">
        <v>5.0999999999999996</v>
      </c>
      <c r="D524" s="113">
        <v>5.0999999999999996</v>
      </c>
      <c r="E524" s="113">
        <v>4.7</v>
      </c>
      <c r="F524" s="113">
        <v>4.7</v>
      </c>
      <c r="G524" s="113">
        <v>4.7</v>
      </c>
      <c r="H524" s="113">
        <v>4.9000000000000004</v>
      </c>
      <c r="I524" s="113">
        <v>366430</v>
      </c>
      <c r="J524" s="113">
        <v>1763347.95</v>
      </c>
      <c r="K524" s="115">
        <v>43537</v>
      </c>
      <c r="L524" s="113">
        <v>365</v>
      </c>
      <c r="M524" s="113" t="s">
        <v>813</v>
      </c>
      <c r="N524" s="351"/>
    </row>
    <row r="525" spans="1:14">
      <c r="A525" s="113" t="s">
        <v>814</v>
      </c>
      <c r="B525" s="113" t="s">
        <v>383</v>
      </c>
      <c r="C525" s="113">
        <v>600</v>
      </c>
      <c r="D525" s="113">
        <v>600</v>
      </c>
      <c r="E525" s="113">
        <v>578.25</v>
      </c>
      <c r="F525" s="113">
        <v>585</v>
      </c>
      <c r="G525" s="113">
        <v>583</v>
      </c>
      <c r="H525" s="113">
        <v>591.9</v>
      </c>
      <c r="I525" s="113">
        <v>16003</v>
      </c>
      <c r="J525" s="113">
        <v>9404049.3000000007</v>
      </c>
      <c r="K525" s="115">
        <v>43537</v>
      </c>
      <c r="L525" s="113">
        <v>766</v>
      </c>
      <c r="M525" s="113" t="s">
        <v>815</v>
      </c>
      <c r="N525" s="351"/>
    </row>
    <row r="526" spans="1:14">
      <c r="A526" s="113" t="s">
        <v>3319</v>
      </c>
      <c r="B526" s="113" t="s">
        <v>383</v>
      </c>
      <c r="C526" s="113">
        <v>466.1</v>
      </c>
      <c r="D526" s="113">
        <v>501.7</v>
      </c>
      <c r="E526" s="113">
        <v>466.1</v>
      </c>
      <c r="F526" s="113">
        <v>479</v>
      </c>
      <c r="G526" s="113">
        <v>479</v>
      </c>
      <c r="H526" s="113">
        <v>489</v>
      </c>
      <c r="I526" s="113">
        <v>24</v>
      </c>
      <c r="J526" s="113">
        <v>11641.2</v>
      </c>
      <c r="K526" s="115">
        <v>43537</v>
      </c>
      <c r="L526" s="113">
        <v>7</v>
      </c>
      <c r="M526" s="113" t="s">
        <v>3320</v>
      </c>
      <c r="N526" s="351"/>
    </row>
    <row r="527" spans="1:14">
      <c r="A527" s="113" t="s">
        <v>3321</v>
      </c>
      <c r="B527" s="113" t="s">
        <v>383</v>
      </c>
      <c r="C527" s="113">
        <v>1085.05</v>
      </c>
      <c r="D527" s="113">
        <v>1093.95</v>
      </c>
      <c r="E527" s="113">
        <v>1042.5</v>
      </c>
      <c r="F527" s="113">
        <v>1070.25</v>
      </c>
      <c r="G527" s="113">
        <v>1070</v>
      </c>
      <c r="H527" s="113">
        <v>1100.05</v>
      </c>
      <c r="I527" s="113">
        <v>16</v>
      </c>
      <c r="J527" s="113">
        <v>17212.400000000001</v>
      </c>
      <c r="K527" s="115">
        <v>43537</v>
      </c>
      <c r="L527" s="113">
        <v>14</v>
      </c>
      <c r="M527" s="113" t="s">
        <v>3355</v>
      </c>
      <c r="N527" s="351"/>
    </row>
    <row r="528" spans="1:14">
      <c r="A528" s="113" t="s">
        <v>3123</v>
      </c>
      <c r="B528" s="113" t="s">
        <v>383</v>
      </c>
      <c r="C528" s="113">
        <v>100.05</v>
      </c>
      <c r="D528" s="113">
        <v>105.6</v>
      </c>
      <c r="E528" s="113">
        <v>100.05</v>
      </c>
      <c r="F528" s="113">
        <v>103.9</v>
      </c>
      <c r="G528" s="113">
        <v>103.2</v>
      </c>
      <c r="H528" s="113">
        <v>101.75</v>
      </c>
      <c r="I528" s="113">
        <v>86404</v>
      </c>
      <c r="J528" s="113">
        <v>8945611.9499999993</v>
      </c>
      <c r="K528" s="115">
        <v>43537</v>
      </c>
      <c r="L528" s="113">
        <v>4789</v>
      </c>
      <c r="M528" s="113" t="s">
        <v>3124</v>
      </c>
      <c r="N528" s="351"/>
    </row>
    <row r="529" spans="1:14">
      <c r="A529" s="113" t="s">
        <v>816</v>
      </c>
      <c r="B529" s="113" t="s">
        <v>383</v>
      </c>
      <c r="C529" s="113">
        <v>271.5</v>
      </c>
      <c r="D529" s="113">
        <v>273.85000000000002</v>
      </c>
      <c r="E529" s="113">
        <v>265.55</v>
      </c>
      <c r="F529" s="113">
        <v>270.35000000000002</v>
      </c>
      <c r="G529" s="113">
        <v>269.8</v>
      </c>
      <c r="H529" s="113">
        <v>273.14999999999998</v>
      </c>
      <c r="I529" s="113">
        <v>765465</v>
      </c>
      <c r="J529" s="113">
        <v>206665332.40000001</v>
      </c>
      <c r="K529" s="115">
        <v>43537</v>
      </c>
      <c r="L529" s="113">
        <v>35128</v>
      </c>
      <c r="M529" s="113" t="s">
        <v>2790</v>
      </c>
      <c r="N529" s="351"/>
    </row>
    <row r="530" spans="1:14">
      <c r="A530" s="113" t="s">
        <v>2945</v>
      </c>
      <c r="B530" s="113" t="s">
        <v>383</v>
      </c>
      <c r="C530" s="113">
        <v>23</v>
      </c>
      <c r="D530" s="113">
        <v>23.35</v>
      </c>
      <c r="E530" s="113">
        <v>22.65</v>
      </c>
      <c r="F530" s="113">
        <v>23</v>
      </c>
      <c r="G530" s="113">
        <v>22.95</v>
      </c>
      <c r="H530" s="113">
        <v>23.25</v>
      </c>
      <c r="I530" s="113">
        <v>11115</v>
      </c>
      <c r="J530" s="113">
        <v>256093.5</v>
      </c>
      <c r="K530" s="115">
        <v>43537</v>
      </c>
      <c r="L530" s="113">
        <v>112</v>
      </c>
      <c r="M530" s="113" t="s">
        <v>2946</v>
      </c>
      <c r="N530" s="351"/>
    </row>
    <row r="531" spans="1:14">
      <c r="A531" s="113" t="s">
        <v>308</v>
      </c>
      <c r="B531" s="113" t="s">
        <v>383</v>
      </c>
      <c r="C531" s="113">
        <v>105</v>
      </c>
      <c r="D531" s="113">
        <v>105.5</v>
      </c>
      <c r="E531" s="113">
        <v>103</v>
      </c>
      <c r="F531" s="113">
        <v>103.5</v>
      </c>
      <c r="G531" s="113">
        <v>103.5</v>
      </c>
      <c r="H531" s="113">
        <v>104.65</v>
      </c>
      <c r="I531" s="113">
        <v>559869</v>
      </c>
      <c r="J531" s="113">
        <v>58284122.049999997</v>
      </c>
      <c r="K531" s="115">
        <v>43537</v>
      </c>
      <c r="L531" s="113">
        <v>4289</v>
      </c>
      <c r="M531" s="113" t="s">
        <v>817</v>
      </c>
      <c r="N531" s="351"/>
    </row>
    <row r="532" spans="1:14">
      <c r="A532" s="113" t="s">
        <v>181</v>
      </c>
      <c r="B532" s="113" t="s">
        <v>383</v>
      </c>
      <c r="C532" s="113">
        <v>7200</v>
      </c>
      <c r="D532" s="113">
        <v>7275.8</v>
      </c>
      <c r="E532" s="113">
        <v>7200</v>
      </c>
      <c r="F532" s="113">
        <v>7244.6</v>
      </c>
      <c r="G532" s="113">
        <v>7245</v>
      </c>
      <c r="H532" s="113">
        <v>7188</v>
      </c>
      <c r="I532" s="113">
        <v>16150</v>
      </c>
      <c r="J532" s="113">
        <v>117087445.40000001</v>
      </c>
      <c r="K532" s="115">
        <v>43537</v>
      </c>
      <c r="L532" s="113">
        <v>3950</v>
      </c>
      <c r="M532" s="113" t="s">
        <v>818</v>
      </c>
      <c r="N532" s="351"/>
    </row>
    <row r="533" spans="1:14">
      <c r="A533" s="113" t="s">
        <v>197</v>
      </c>
      <c r="B533" s="113" t="s">
        <v>383</v>
      </c>
      <c r="C533" s="113">
        <v>179.7</v>
      </c>
      <c r="D533" s="113">
        <v>185.9</v>
      </c>
      <c r="E533" s="113">
        <v>178</v>
      </c>
      <c r="F533" s="113">
        <v>179.65</v>
      </c>
      <c r="G533" s="113">
        <v>180</v>
      </c>
      <c r="H533" s="113">
        <v>180.55</v>
      </c>
      <c r="I533" s="113">
        <v>859225</v>
      </c>
      <c r="J533" s="113">
        <v>154401225.90000001</v>
      </c>
      <c r="K533" s="115">
        <v>43537</v>
      </c>
      <c r="L533" s="113">
        <v>17920</v>
      </c>
      <c r="M533" s="113" t="s">
        <v>819</v>
      </c>
      <c r="N533" s="351"/>
    </row>
    <row r="534" spans="1:14">
      <c r="A534" s="113" t="s">
        <v>2155</v>
      </c>
      <c r="B534" s="113" t="s">
        <v>383</v>
      </c>
      <c r="C534" s="113">
        <v>125</v>
      </c>
      <c r="D534" s="113">
        <v>128.75</v>
      </c>
      <c r="E534" s="113">
        <v>122.3</v>
      </c>
      <c r="F534" s="113">
        <v>127.55</v>
      </c>
      <c r="G534" s="113">
        <v>127</v>
      </c>
      <c r="H534" s="113">
        <v>124.7</v>
      </c>
      <c r="I534" s="113">
        <v>90709</v>
      </c>
      <c r="J534" s="113">
        <v>11492120.75</v>
      </c>
      <c r="K534" s="115">
        <v>43537</v>
      </c>
      <c r="L534" s="113">
        <v>865</v>
      </c>
      <c r="M534" s="113" t="s">
        <v>2156</v>
      </c>
      <c r="N534" s="351"/>
    </row>
    <row r="535" spans="1:14">
      <c r="A535" s="113" t="s">
        <v>820</v>
      </c>
      <c r="B535" s="113" t="s">
        <v>3175</v>
      </c>
      <c r="C535" s="113">
        <v>5.8</v>
      </c>
      <c r="D535" s="113">
        <v>5.9</v>
      </c>
      <c r="E535" s="113">
        <v>5.65</v>
      </c>
      <c r="F535" s="113">
        <v>5.65</v>
      </c>
      <c r="G535" s="113">
        <v>5.65</v>
      </c>
      <c r="H535" s="113">
        <v>5.9</v>
      </c>
      <c r="I535" s="113">
        <v>47731</v>
      </c>
      <c r="J535" s="113">
        <v>271938.40000000002</v>
      </c>
      <c r="K535" s="115">
        <v>43537</v>
      </c>
      <c r="L535" s="113">
        <v>122</v>
      </c>
      <c r="M535" s="113" t="s">
        <v>821</v>
      </c>
      <c r="N535" s="351"/>
    </row>
    <row r="536" spans="1:14">
      <c r="A536" s="113" t="s">
        <v>2659</v>
      </c>
      <c r="B536" s="113" t="s">
        <v>383</v>
      </c>
      <c r="C536" s="113">
        <v>1.1499999999999999</v>
      </c>
      <c r="D536" s="113">
        <v>1.1499999999999999</v>
      </c>
      <c r="E536" s="113">
        <v>1.1000000000000001</v>
      </c>
      <c r="F536" s="113">
        <v>1.1000000000000001</v>
      </c>
      <c r="G536" s="113">
        <v>1.1000000000000001</v>
      </c>
      <c r="H536" s="113">
        <v>1.1499999999999999</v>
      </c>
      <c r="I536" s="113">
        <v>3601237</v>
      </c>
      <c r="J536" s="113">
        <v>3999492.75</v>
      </c>
      <c r="K536" s="115">
        <v>43537</v>
      </c>
      <c r="L536" s="113">
        <v>523</v>
      </c>
      <c r="M536" s="113" t="s">
        <v>2660</v>
      </c>
      <c r="N536" s="351"/>
    </row>
    <row r="537" spans="1:14">
      <c r="A537" s="113" t="s">
        <v>2791</v>
      </c>
      <c r="B537" s="113" t="s">
        <v>383</v>
      </c>
      <c r="C537" s="113">
        <v>10.35</v>
      </c>
      <c r="D537" s="113">
        <v>10.4</v>
      </c>
      <c r="E537" s="113">
        <v>9.6</v>
      </c>
      <c r="F537" s="113">
        <v>10.3</v>
      </c>
      <c r="G537" s="113">
        <v>10.4</v>
      </c>
      <c r="H537" s="113">
        <v>10.25</v>
      </c>
      <c r="I537" s="113">
        <v>5874</v>
      </c>
      <c r="J537" s="113">
        <v>59602.85</v>
      </c>
      <c r="K537" s="115">
        <v>43537</v>
      </c>
      <c r="L537" s="113">
        <v>46</v>
      </c>
      <c r="M537" s="113" t="s">
        <v>2792</v>
      </c>
      <c r="N537" s="351"/>
    </row>
    <row r="538" spans="1:14">
      <c r="A538" s="113" t="s">
        <v>3134</v>
      </c>
      <c r="B538" s="113" t="s">
        <v>3175</v>
      </c>
      <c r="C538" s="113">
        <v>10.7</v>
      </c>
      <c r="D538" s="113">
        <v>11</v>
      </c>
      <c r="E538" s="113">
        <v>10</v>
      </c>
      <c r="F538" s="113">
        <v>10.85</v>
      </c>
      <c r="G538" s="113">
        <v>11</v>
      </c>
      <c r="H538" s="113">
        <v>10.5</v>
      </c>
      <c r="I538" s="113">
        <v>6199</v>
      </c>
      <c r="J538" s="113">
        <v>66410.7</v>
      </c>
      <c r="K538" s="115">
        <v>43537</v>
      </c>
      <c r="L538" s="113">
        <v>42</v>
      </c>
      <c r="M538" s="113" t="s">
        <v>3135</v>
      </c>
      <c r="N538" s="351"/>
    </row>
    <row r="539" spans="1:14">
      <c r="A539" s="113" t="s">
        <v>2097</v>
      </c>
      <c r="B539" s="113" t="s">
        <v>383</v>
      </c>
      <c r="C539" s="113">
        <v>81.8</v>
      </c>
      <c r="D539" s="113">
        <v>81.900000000000006</v>
      </c>
      <c r="E539" s="113">
        <v>79.099999999999994</v>
      </c>
      <c r="F539" s="113">
        <v>80.25</v>
      </c>
      <c r="G539" s="113">
        <v>80.2</v>
      </c>
      <c r="H539" s="113">
        <v>80.8</v>
      </c>
      <c r="I539" s="113">
        <v>171208</v>
      </c>
      <c r="J539" s="113">
        <v>13864637.15</v>
      </c>
      <c r="K539" s="115">
        <v>43537</v>
      </c>
      <c r="L539" s="113">
        <v>268</v>
      </c>
      <c r="M539" s="113" t="s">
        <v>2098</v>
      </c>
      <c r="N539" s="351"/>
    </row>
    <row r="540" spans="1:14">
      <c r="A540" s="113" t="s">
        <v>822</v>
      </c>
      <c r="B540" s="113" t="s">
        <v>383</v>
      </c>
      <c r="C540" s="113">
        <v>79.900000000000006</v>
      </c>
      <c r="D540" s="113">
        <v>79.900000000000006</v>
      </c>
      <c r="E540" s="113">
        <v>77.25</v>
      </c>
      <c r="F540" s="113">
        <v>77.55</v>
      </c>
      <c r="G540" s="113">
        <v>77.25</v>
      </c>
      <c r="H540" s="113">
        <v>79.400000000000006</v>
      </c>
      <c r="I540" s="113">
        <v>22035</v>
      </c>
      <c r="J540" s="113">
        <v>1727499.35</v>
      </c>
      <c r="K540" s="115">
        <v>43537</v>
      </c>
      <c r="L540" s="113">
        <v>614</v>
      </c>
      <c r="M540" s="113" t="s">
        <v>823</v>
      </c>
      <c r="N540" s="351"/>
    </row>
    <row r="541" spans="1:14">
      <c r="A541" s="113" t="s">
        <v>824</v>
      </c>
      <c r="B541" s="113" t="s">
        <v>383</v>
      </c>
      <c r="C541" s="113">
        <v>529.20000000000005</v>
      </c>
      <c r="D541" s="113">
        <v>529.20000000000005</v>
      </c>
      <c r="E541" s="113">
        <v>516</v>
      </c>
      <c r="F541" s="113">
        <v>522</v>
      </c>
      <c r="G541" s="113">
        <v>522</v>
      </c>
      <c r="H541" s="113">
        <v>526.04999999999995</v>
      </c>
      <c r="I541" s="113">
        <v>41703</v>
      </c>
      <c r="J541" s="113">
        <v>21770819.149999999</v>
      </c>
      <c r="K541" s="115">
        <v>43537</v>
      </c>
      <c r="L541" s="113">
        <v>3981</v>
      </c>
      <c r="M541" s="113" t="s">
        <v>825</v>
      </c>
      <c r="N541" s="351"/>
    </row>
    <row r="542" spans="1:14">
      <c r="A542" s="113" t="s">
        <v>1847</v>
      </c>
      <c r="B542" s="113" t="s">
        <v>383</v>
      </c>
      <c r="C542" s="113">
        <v>164.4</v>
      </c>
      <c r="D542" s="113">
        <v>167.7</v>
      </c>
      <c r="E542" s="113">
        <v>158.1</v>
      </c>
      <c r="F542" s="113">
        <v>160.30000000000001</v>
      </c>
      <c r="G542" s="113">
        <v>159</v>
      </c>
      <c r="H542" s="113">
        <v>164.25</v>
      </c>
      <c r="I542" s="113">
        <v>1314</v>
      </c>
      <c r="J542" s="113">
        <v>214815.2</v>
      </c>
      <c r="K542" s="115">
        <v>43537</v>
      </c>
      <c r="L542" s="113">
        <v>87</v>
      </c>
      <c r="M542" s="113" t="s">
        <v>1848</v>
      </c>
      <c r="N542" s="351"/>
    </row>
    <row r="543" spans="1:14">
      <c r="A543" s="113" t="s">
        <v>826</v>
      </c>
      <c r="B543" s="113" t="s">
        <v>383</v>
      </c>
      <c r="C543" s="113">
        <v>1064.7</v>
      </c>
      <c r="D543" s="113">
        <v>1064.7</v>
      </c>
      <c r="E543" s="113">
        <v>1022.45</v>
      </c>
      <c r="F543" s="113">
        <v>1059.6500000000001</v>
      </c>
      <c r="G543" s="113">
        <v>1062</v>
      </c>
      <c r="H543" s="113">
        <v>1056.25</v>
      </c>
      <c r="I543" s="113">
        <v>57717</v>
      </c>
      <c r="J543" s="113">
        <v>60759522.450000003</v>
      </c>
      <c r="K543" s="115">
        <v>43537</v>
      </c>
      <c r="L543" s="113">
        <v>2396</v>
      </c>
      <c r="M543" s="113" t="s">
        <v>827</v>
      </c>
      <c r="N543" s="351"/>
    </row>
    <row r="544" spans="1:14">
      <c r="A544" s="113" t="s">
        <v>828</v>
      </c>
      <c r="B544" s="113" t="s">
        <v>383</v>
      </c>
      <c r="C544" s="113">
        <v>153.80000000000001</v>
      </c>
      <c r="D544" s="113">
        <v>156.4</v>
      </c>
      <c r="E544" s="113">
        <v>149.55000000000001</v>
      </c>
      <c r="F544" s="113">
        <v>153</v>
      </c>
      <c r="G544" s="113">
        <v>154.6</v>
      </c>
      <c r="H544" s="113">
        <v>152.44999999999999</v>
      </c>
      <c r="I544" s="113">
        <v>1235152</v>
      </c>
      <c r="J544" s="113">
        <v>189430595.75</v>
      </c>
      <c r="K544" s="115">
        <v>43537</v>
      </c>
      <c r="L544" s="113">
        <v>17942</v>
      </c>
      <c r="M544" s="113" t="s">
        <v>3361</v>
      </c>
      <c r="N544" s="351"/>
    </row>
    <row r="545" spans="1:14">
      <c r="A545" s="113" t="s">
        <v>3626</v>
      </c>
      <c r="B545" s="113" t="s">
        <v>3175</v>
      </c>
      <c r="C545" s="113">
        <v>14.7</v>
      </c>
      <c r="D545" s="113">
        <v>14.7</v>
      </c>
      <c r="E545" s="113">
        <v>14.7</v>
      </c>
      <c r="F545" s="113">
        <v>14.7</v>
      </c>
      <c r="G545" s="113">
        <v>14.7</v>
      </c>
      <c r="H545" s="113">
        <v>14</v>
      </c>
      <c r="I545" s="113">
        <v>100</v>
      </c>
      <c r="J545" s="113">
        <v>1470</v>
      </c>
      <c r="K545" s="115">
        <v>43537</v>
      </c>
      <c r="L545" s="113">
        <v>2</v>
      </c>
      <c r="M545" s="113" t="s">
        <v>3627</v>
      </c>
      <c r="N545" s="351"/>
    </row>
    <row r="546" spans="1:14">
      <c r="A546" s="113" t="s">
        <v>829</v>
      </c>
      <c r="B546" s="113" t="s">
        <v>383</v>
      </c>
      <c r="C546" s="113">
        <v>863.45</v>
      </c>
      <c r="D546" s="113">
        <v>863.45</v>
      </c>
      <c r="E546" s="113">
        <v>835.15</v>
      </c>
      <c r="F546" s="113">
        <v>845.3</v>
      </c>
      <c r="G546" s="113">
        <v>843.6</v>
      </c>
      <c r="H546" s="113">
        <v>857</v>
      </c>
      <c r="I546" s="113">
        <v>7742</v>
      </c>
      <c r="J546" s="113">
        <v>6530189.4500000002</v>
      </c>
      <c r="K546" s="115">
        <v>43537</v>
      </c>
      <c r="L546" s="113">
        <v>969</v>
      </c>
      <c r="M546" s="113" t="s">
        <v>830</v>
      </c>
      <c r="N546" s="351"/>
    </row>
    <row r="547" spans="1:14">
      <c r="A547" s="113" t="s">
        <v>831</v>
      </c>
      <c r="B547" s="113" t="s">
        <v>383</v>
      </c>
      <c r="C547" s="113">
        <v>61.5</v>
      </c>
      <c r="D547" s="113">
        <v>65</v>
      </c>
      <c r="E547" s="113">
        <v>61.5</v>
      </c>
      <c r="F547" s="113">
        <v>63.6</v>
      </c>
      <c r="G547" s="113">
        <v>63</v>
      </c>
      <c r="H547" s="113">
        <v>61.25</v>
      </c>
      <c r="I547" s="113">
        <v>30288</v>
      </c>
      <c r="J547" s="113">
        <v>1893378</v>
      </c>
      <c r="K547" s="115">
        <v>43537</v>
      </c>
      <c r="L547" s="113">
        <v>342</v>
      </c>
      <c r="M547" s="113" t="s">
        <v>832</v>
      </c>
      <c r="N547" s="351"/>
    </row>
    <row r="548" spans="1:14">
      <c r="A548" s="113" t="s">
        <v>833</v>
      </c>
      <c r="B548" s="113" t="s">
        <v>383</v>
      </c>
      <c r="C548" s="113">
        <v>55.75</v>
      </c>
      <c r="D548" s="113">
        <v>57</v>
      </c>
      <c r="E548" s="113">
        <v>55</v>
      </c>
      <c r="F548" s="113">
        <v>55.8</v>
      </c>
      <c r="G548" s="113">
        <v>55.75</v>
      </c>
      <c r="H548" s="113">
        <v>55.75</v>
      </c>
      <c r="I548" s="113">
        <v>8335</v>
      </c>
      <c r="J548" s="113">
        <v>470211.25</v>
      </c>
      <c r="K548" s="115">
        <v>43537</v>
      </c>
      <c r="L548" s="113">
        <v>238</v>
      </c>
      <c r="M548" s="113" t="s">
        <v>1971</v>
      </c>
      <c r="N548" s="351"/>
    </row>
    <row r="549" spans="1:14">
      <c r="A549" s="113" t="s">
        <v>2410</v>
      </c>
      <c r="B549" s="113" t="s">
        <v>383</v>
      </c>
      <c r="C549" s="113">
        <v>7.9</v>
      </c>
      <c r="D549" s="113">
        <v>7.9</v>
      </c>
      <c r="E549" s="113">
        <v>7.5</v>
      </c>
      <c r="F549" s="113">
        <v>7.55</v>
      </c>
      <c r="G549" s="113">
        <v>7.55</v>
      </c>
      <c r="H549" s="113">
        <v>7.85</v>
      </c>
      <c r="I549" s="113">
        <v>1507607</v>
      </c>
      <c r="J549" s="113">
        <v>11566595.75</v>
      </c>
      <c r="K549" s="115">
        <v>43537</v>
      </c>
      <c r="L549" s="113">
        <v>1417</v>
      </c>
      <c r="M549" s="113" t="s">
        <v>2411</v>
      </c>
      <c r="N549" s="351"/>
    </row>
    <row r="550" spans="1:14">
      <c r="A550" s="113" t="s">
        <v>2533</v>
      </c>
      <c r="B550" s="113" t="s">
        <v>383</v>
      </c>
      <c r="C550" s="113">
        <v>698</v>
      </c>
      <c r="D550" s="113">
        <v>698</v>
      </c>
      <c r="E550" s="113">
        <v>675.1</v>
      </c>
      <c r="F550" s="113">
        <v>678.8</v>
      </c>
      <c r="G550" s="113">
        <v>679</v>
      </c>
      <c r="H550" s="113">
        <v>691.9</v>
      </c>
      <c r="I550" s="113">
        <v>20432</v>
      </c>
      <c r="J550" s="113">
        <v>13974334.6</v>
      </c>
      <c r="K550" s="115">
        <v>43537</v>
      </c>
      <c r="L550" s="113">
        <v>1558</v>
      </c>
      <c r="M550" s="113" t="s">
        <v>2534</v>
      </c>
      <c r="N550" s="351"/>
    </row>
    <row r="551" spans="1:14">
      <c r="A551" s="113" t="s">
        <v>2793</v>
      </c>
      <c r="B551" s="113" t="s">
        <v>383</v>
      </c>
      <c r="C551" s="113">
        <v>477.45</v>
      </c>
      <c r="D551" s="113">
        <v>478.9</v>
      </c>
      <c r="E551" s="113">
        <v>464.4</v>
      </c>
      <c r="F551" s="113">
        <v>468.85</v>
      </c>
      <c r="G551" s="113">
        <v>471.7</v>
      </c>
      <c r="H551" s="113">
        <v>470.7</v>
      </c>
      <c r="I551" s="113">
        <v>4842</v>
      </c>
      <c r="J551" s="113">
        <v>2275793.6</v>
      </c>
      <c r="K551" s="115">
        <v>43537</v>
      </c>
      <c r="L551" s="113">
        <v>344</v>
      </c>
      <c r="M551" s="113" t="s">
        <v>2794</v>
      </c>
      <c r="N551" s="351"/>
    </row>
    <row r="552" spans="1:14">
      <c r="A552" s="113" t="s">
        <v>2947</v>
      </c>
      <c r="B552" s="113" t="s">
        <v>383</v>
      </c>
      <c r="C552" s="113">
        <v>78.7</v>
      </c>
      <c r="D552" s="113">
        <v>78.849999999999994</v>
      </c>
      <c r="E552" s="113">
        <v>73.7</v>
      </c>
      <c r="F552" s="113">
        <v>74.349999999999994</v>
      </c>
      <c r="G552" s="113">
        <v>74.2</v>
      </c>
      <c r="H552" s="113">
        <v>77.75</v>
      </c>
      <c r="I552" s="113">
        <v>87930</v>
      </c>
      <c r="J552" s="113">
        <v>6697499.4500000002</v>
      </c>
      <c r="K552" s="115">
        <v>43537</v>
      </c>
      <c r="L552" s="113">
        <v>1381</v>
      </c>
      <c r="M552" s="113" t="s">
        <v>2948</v>
      </c>
      <c r="N552" s="351"/>
    </row>
    <row r="553" spans="1:14">
      <c r="A553" s="113" t="s">
        <v>834</v>
      </c>
      <c r="B553" s="113" t="s">
        <v>383</v>
      </c>
      <c r="C553" s="113">
        <v>27.6</v>
      </c>
      <c r="D553" s="113">
        <v>27.6</v>
      </c>
      <c r="E553" s="113">
        <v>27</v>
      </c>
      <c r="F553" s="113">
        <v>27.15</v>
      </c>
      <c r="G553" s="113">
        <v>27.1</v>
      </c>
      <c r="H553" s="113">
        <v>27.05</v>
      </c>
      <c r="I553" s="113">
        <v>142353</v>
      </c>
      <c r="J553" s="113">
        <v>3872135.45</v>
      </c>
      <c r="K553" s="115">
        <v>43537</v>
      </c>
      <c r="L553" s="113">
        <v>2154</v>
      </c>
      <c r="M553" s="113" t="s">
        <v>835</v>
      </c>
      <c r="N553" s="351"/>
    </row>
    <row r="554" spans="1:14">
      <c r="A554" s="113" t="s">
        <v>836</v>
      </c>
      <c r="B554" s="113" t="s">
        <v>383</v>
      </c>
      <c r="C554" s="113">
        <v>700</v>
      </c>
      <c r="D554" s="113">
        <v>724.9</v>
      </c>
      <c r="E554" s="113">
        <v>700</v>
      </c>
      <c r="F554" s="113">
        <v>716.75</v>
      </c>
      <c r="G554" s="113">
        <v>719.95</v>
      </c>
      <c r="H554" s="113">
        <v>698.05</v>
      </c>
      <c r="I554" s="113">
        <v>9831</v>
      </c>
      <c r="J554" s="113">
        <v>7013954.0499999998</v>
      </c>
      <c r="K554" s="115">
        <v>43537</v>
      </c>
      <c r="L554" s="113">
        <v>648</v>
      </c>
      <c r="M554" s="113" t="s">
        <v>837</v>
      </c>
      <c r="N554" s="351"/>
    </row>
    <row r="555" spans="1:14">
      <c r="A555" s="113" t="s">
        <v>74</v>
      </c>
      <c r="B555" s="113" t="s">
        <v>383</v>
      </c>
      <c r="C555" s="113">
        <v>769</v>
      </c>
      <c r="D555" s="113">
        <v>776.75</v>
      </c>
      <c r="E555" s="113">
        <v>758.6</v>
      </c>
      <c r="F555" s="113">
        <v>766.6</v>
      </c>
      <c r="G555" s="113">
        <v>766.2</v>
      </c>
      <c r="H555" s="113">
        <v>765.45</v>
      </c>
      <c r="I555" s="113">
        <v>2013665</v>
      </c>
      <c r="J555" s="113">
        <v>1549817405</v>
      </c>
      <c r="K555" s="115">
        <v>43537</v>
      </c>
      <c r="L555" s="113">
        <v>55493</v>
      </c>
      <c r="M555" s="113" t="s">
        <v>838</v>
      </c>
      <c r="N555" s="351"/>
    </row>
    <row r="556" spans="1:14">
      <c r="A556" s="113" t="s">
        <v>3436</v>
      </c>
      <c r="B556" s="113" t="s">
        <v>3175</v>
      </c>
      <c r="C556" s="113">
        <v>1.35</v>
      </c>
      <c r="D556" s="113">
        <v>1.35</v>
      </c>
      <c r="E556" s="113">
        <v>1.35</v>
      </c>
      <c r="F556" s="113">
        <v>1.35</v>
      </c>
      <c r="G556" s="113">
        <v>1.35</v>
      </c>
      <c r="H556" s="113">
        <v>1.3</v>
      </c>
      <c r="I556" s="113">
        <v>5266</v>
      </c>
      <c r="J556" s="113">
        <v>7109.1</v>
      </c>
      <c r="K556" s="115">
        <v>43537</v>
      </c>
      <c r="L556" s="113">
        <v>10</v>
      </c>
      <c r="M556" s="113" t="s">
        <v>3437</v>
      </c>
      <c r="N556" s="351"/>
    </row>
    <row r="557" spans="1:14">
      <c r="A557" s="113" t="s">
        <v>839</v>
      </c>
      <c r="B557" s="113" t="s">
        <v>383</v>
      </c>
      <c r="C557" s="113">
        <v>27.95</v>
      </c>
      <c r="D557" s="113">
        <v>28.1</v>
      </c>
      <c r="E557" s="113">
        <v>27</v>
      </c>
      <c r="F557" s="113">
        <v>27.4</v>
      </c>
      <c r="G557" s="113">
        <v>27.35</v>
      </c>
      <c r="H557" s="113">
        <v>28</v>
      </c>
      <c r="I557" s="113">
        <v>163671</v>
      </c>
      <c r="J557" s="113">
        <v>4526446</v>
      </c>
      <c r="K557" s="115">
        <v>43537</v>
      </c>
      <c r="L557" s="113">
        <v>820</v>
      </c>
      <c r="M557" s="113" t="s">
        <v>840</v>
      </c>
      <c r="N557" s="351"/>
    </row>
    <row r="558" spans="1:14">
      <c r="A558" s="113" t="s">
        <v>2748</v>
      </c>
      <c r="B558" s="113" t="s">
        <v>383</v>
      </c>
      <c r="C558" s="113">
        <v>8</v>
      </c>
      <c r="D558" s="113">
        <v>8.0500000000000007</v>
      </c>
      <c r="E558" s="113">
        <v>8</v>
      </c>
      <c r="F558" s="113">
        <v>8.0500000000000007</v>
      </c>
      <c r="G558" s="113">
        <v>8.0500000000000007</v>
      </c>
      <c r="H558" s="113">
        <v>7.85</v>
      </c>
      <c r="I558" s="113">
        <v>727</v>
      </c>
      <c r="J558" s="113">
        <v>5826.5</v>
      </c>
      <c r="K558" s="115">
        <v>43537</v>
      </c>
      <c r="L558" s="113">
        <v>15</v>
      </c>
      <c r="M558" s="113" t="s">
        <v>2749</v>
      </c>
      <c r="N558" s="351"/>
    </row>
    <row r="559" spans="1:14">
      <c r="A559" s="113" t="s">
        <v>841</v>
      </c>
      <c r="B559" s="113" t="s">
        <v>383</v>
      </c>
      <c r="C559" s="113">
        <v>14.7</v>
      </c>
      <c r="D559" s="113">
        <v>14.85</v>
      </c>
      <c r="E559" s="113">
        <v>14.25</v>
      </c>
      <c r="F559" s="113">
        <v>14.45</v>
      </c>
      <c r="G559" s="113">
        <v>14.3</v>
      </c>
      <c r="H559" s="113">
        <v>14.65</v>
      </c>
      <c r="I559" s="113">
        <v>5061232</v>
      </c>
      <c r="J559" s="113">
        <v>73709434.599999994</v>
      </c>
      <c r="K559" s="115">
        <v>43537</v>
      </c>
      <c r="L559" s="113">
        <v>4472</v>
      </c>
      <c r="M559" s="113" t="s">
        <v>842</v>
      </c>
      <c r="N559" s="351"/>
    </row>
    <row r="560" spans="1:14">
      <c r="A560" s="113" t="s">
        <v>843</v>
      </c>
      <c r="B560" s="113" t="s">
        <v>383</v>
      </c>
      <c r="C560" s="113">
        <v>201.05</v>
      </c>
      <c r="D560" s="113">
        <v>203.5</v>
      </c>
      <c r="E560" s="113">
        <v>197.4</v>
      </c>
      <c r="F560" s="113">
        <v>198.7</v>
      </c>
      <c r="G560" s="113">
        <v>198</v>
      </c>
      <c r="H560" s="113">
        <v>201.45</v>
      </c>
      <c r="I560" s="113">
        <v>26663</v>
      </c>
      <c r="J560" s="113">
        <v>5347411.5</v>
      </c>
      <c r="K560" s="115">
        <v>43537</v>
      </c>
      <c r="L560" s="113">
        <v>285</v>
      </c>
      <c r="M560" s="113" t="s">
        <v>844</v>
      </c>
      <c r="N560" s="351"/>
    </row>
    <row r="561" spans="1:14">
      <c r="A561" s="113" t="s">
        <v>846</v>
      </c>
      <c r="B561" s="113" t="s">
        <v>383</v>
      </c>
      <c r="C561" s="113">
        <v>21.7</v>
      </c>
      <c r="D561" s="113">
        <v>21.75</v>
      </c>
      <c r="E561" s="113">
        <v>21.2</v>
      </c>
      <c r="F561" s="113">
        <v>21.3</v>
      </c>
      <c r="G561" s="113">
        <v>21.25</v>
      </c>
      <c r="H561" s="113">
        <v>21.65</v>
      </c>
      <c r="I561" s="113">
        <v>1015908</v>
      </c>
      <c r="J561" s="113">
        <v>21801324.050000001</v>
      </c>
      <c r="K561" s="115">
        <v>43537</v>
      </c>
      <c r="L561" s="113">
        <v>3721</v>
      </c>
      <c r="M561" s="113" t="s">
        <v>847</v>
      </c>
      <c r="N561" s="351"/>
    </row>
    <row r="562" spans="1:14">
      <c r="A562" s="113" t="s">
        <v>75</v>
      </c>
      <c r="B562" s="113" t="s">
        <v>383</v>
      </c>
      <c r="C562" s="113">
        <v>1018.7</v>
      </c>
      <c r="D562" s="113">
        <v>1043</v>
      </c>
      <c r="E562" s="113">
        <v>1014.1</v>
      </c>
      <c r="F562" s="113">
        <v>1028.3499999999999</v>
      </c>
      <c r="G562" s="113">
        <v>1025.5</v>
      </c>
      <c r="H562" s="113">
        <v>1013.35</v>
      </c>
      <c r="I562" s="113">
        <v>3401670</v>
      </c>
      <c r="J562" s="113">
        <v>3506103042</v>
      </c>
      <c r="K562" s="115">
        <v>43537</v>
      </c>
      <c r="L562" s="113">
        <v>117015</v>
      </c>
      <c r="M562" s="113" t="s">
        <v>848</v>
      </c>
      <c r="N562" s="351"/>
    </row>
    <row r="563" spans="1:14">
      <c r="A563" s="113" t="s">
        <v>76</v>
      </c>
      <c r="B563" s="113" t="s">
        <v>383</v>
      </c>
      <c r="C563" s="113">
        <v>1939</v>
      </c>
      <c r="D563" s="113">
        <v>1964.4</v>
      </c>
      <c r="E563" s="113">
        <v>1923.4</v>
      </c>
      <c r="F563" s="113">
        <v>1950.65</v>
      </c>
      <c r="G563" s="113">
        <v>1948.2</v>
      </c>
      <c r="H563" s="113">
        <v>1930</v>
      </c>
      <c r="I563" s="113">
        <v>3570861</v>
      </c>
      <c r="J563" s="113">
        <v>6952210502.4499998</v>
      </c>
      <c r="K563" s="115">
        <v>43537</v>
      </c>
      <c r="L563" s="113">
        <v>162285</v>
      </c>
      <c r="M563" s="113" t="s">
        <v>849</v>
      </c>
      <c r="N563" s="351"/>
    </row>
    <row r="564" spans="1:14">
      <c r="A564" s="113" t="s">
        <v>2761</v>
      </c>
      <c r="B564" s="113" t="s">
        <v>383</v>
      </c>
      <c r="C564" s="113">
        <v>1506.9</v>
      </c>
      <c r="D564" s="113">
        <v>1509.15</v>
      </c>
      <c r="E564" s="113">
        <v>1497.35</v>
      </c>
      <c r="F564" s="113">
        <v>1500.4</v>
      </c>
      <c r="G564" s="113">
        <v>1502</v>
      </c>
      <c r="H564" s="113">
        <v>1508.4</v>
      </c>
      <c r="I564" s="113">
        <v>95245</v>
      </c>
      <c r="J564" s="113">
        <v>142898508.05000001</v>
      </c>
      <c r="K564" s="115">
        <v>43537</v>
      </c>
      <c r="L564" s="113">
        <v>5658</v>
      </c>
      <c r="M564" s="113" t="s">
        <v>2762</v>
      </c>
      <c r="N564" s="351"/>
    </row>
    <row r="565" spans="1:14">
      <c r="A565" s="113" t="s">
        <v>77</v>
      </c>
      <c r="B565" s="113" t="s">
        <v>383</v>
      </c>
      <c r="C565" s="113">
        <v>2175</v>
      </c>
      <c r="D565" s="113">
        <v>2234</v>
      </c>
      <c r="E565" s="113">
        <v>2172.1</v>
      </c>
      <c r="F565" s="113">
        <v>2226.5500000000002</v>
      </c>
      <c r="G565" s="113">
        <v>2229</v>
      </c>
      <c r="H565" s="113">
        <v>2171</v>
      </c>
      <c r="I565" s="113">
        <v>14291587</v>
      </c>
      <c r="J565" s="113">
        <v>31539499506</v>
      </c>
      <c r="K565" s="115">
        <v>43537</v>
      </c>
      <c r="L565" s="113">
        <v>226692</v>
      </c>
      <c r="M565" s="113" t="s">
        <v>850</v>
      </c>
      <c r="N565" s="351"/>
    </row>
    <row r="566" spans="1:14">
      <c r="A566" s="113" t="s">
        <v>2303</v>
      </c>
      <c r="B566" s="113" t="s">
        <v>383</v>
      </c>
      <c r="C566" s="113">
        <v>367.5</v>
      </c>
      <c r="D566" s="113">
        <v>370.85</v>
      </c>
      <c r="E566" s="113">
        <v>365.3</v>
      </c>
      <c r="F566" s="113">
        <v>366.15</v>
      </c>
      <c r="G566" s="113">
        <v>365.85</v>
      </c>
      <c r="H566" s="113">
        <v>371.55</v>
      </c>
      <c r="I566" s="113">
        <v>21171413</v>
      </c>
      <c r="J566" s="113">
        <v>7791556190.8500004</v>
      </c>
      <c r="K566" s="115">
        <v>43537</v>
      </c>
      <c r="L566" s="113">
        <v>120712</v>
      </c>
      <c r="M566" s="113" t="s">
        <v>2304</v>
      </c>
      <c r="N566" s="351"/>
    </row>
    <row r="567" spans="1:14">
      <c r="A567" s="113" t="s">
        <v>2228</v>
      </c>
      <c r="B567" s="113" t="s">
        <v>383</v>
      </c>
      <c r="C567" s="113">
        <v>2923.35</v>
      </c>
      <c r="D567" s="113">
        <v>2934.55</v>
      </c>
      <c r="E567" s="113">
        <v>2921.3</v>
      </c>
      <c r="F567" s="113">
        <v>2932</v>
      </c>
      <c r="G567" s="113">
        <v>2933.05</v>
      </c>
      <c r="H567" s="113">
        <v>2909.25</v>
      </c>
      <c r="I567" s="113">
        <v>397</v>
      </c>
      <c r="J567" s="113">
        <v>1162768.7</v>
      </c>
      <c r="K567" s="115">
        <v>43537</v>
      </c>
      <c r="L567" s="113">
        <v>109</v>
      </c>
      <c r="M567" s="113" t="s">
        <v>2229</v>
      </c>
      <c r="N567" s="351"/>
    </row>
    <row r="568" spans="1:14">
      <c r="A568" s="113" t="s">
        <v>851</v>
      </c>
      <c r="B568" s="113" t="s">
        <v>383</v>
      </c>
      <c r="C568" s="113">
        <v>1171.7</v>
      </c>
      <c r="D568" s="113">
        <v>1175</v>
      </c>
      <c r="E568" s="113">
        <v>1168.51</v>
      </c>
      <c r="F568" s="113">
        <v>1174.0999999999999</v>
      </c>
      <c r="G568" s="113">
        <v>1174.1099999999999</v>
      </c>
      <c r="H568" s="113">
        <v>1172.45</v>
      </c>
      <c r="I568" s="113">
        <v>779</v>
      </c>
      <c r="J568" s="113">
        <v>913643.86</v>
      </c>
      <c r="K568" s="115">
        <v>43537</v>
      </c>
      <c r="L568" s="113">
        <v>31</v>
      </c>
      <c r="M568" s="113" t="s">
        <v>852</v>
      </c>
      <c r="N568" s="351"/>
    </row>
    <row r="569" spans="1:14">
      <c r="A569" s="113" t="s">
        <v>3386</v>
      </c>
      <c r="B569" s="113" t="s">
        <v>383</v>
      </c>
      <c r="C569" s="113">
        <v>3905.07</v>
      </c>
      <c r="D569" s="113">
        <v>3905.07</v>
      </c>
      <c r="E569" s="113">
        <v>3905.07</v>
      </c>
      <c r="F569" s="113">
        <v>3905.07</v>
      </c>
      <c r="G569" s="113">
        <v>3905.07</v>
      </c>
      <c r="H569" s="113">
        <v>3910</v>
      </c>
      <c r="I569" s="113">
        <v>3</v>
      </c>
      <c r="J569" s="113">
        <v>11715.21</v>
      </c>
      <c r="K569" s="115">
        <v>43537</v>
      </c>
      <c r="L569" s="113">
        <v>1</v>
      </c>
      <c r="M569" s="113" t="s">
        <v>3387</v>
      </c>
      <c r="N569" s="351"/>
    </row>
    <row r="570" spans="1:14">
      <c r="A570" s="113" t="s">
        <v>78</v>
      </c>
      <c r="B570" s="113" t="s">
        <v>383</v>
      </c>
      <c r="C570" s="113">
        <v>25.85</v>
      </c>
      <c r="D570" s="113">
        <v>26.4</v>
      </c>
      <c r="E570" s="113">
        <v>25.6</v>
      </c>
      <c r="F570" s="113">
        <v>25.75</v>
      </c>
      <c r="G570" s="113">
        <v>25.75</v>
      </c>
      <c r="H570" s="113">
        <v>25.6</v>
      </c>
      <c r="I570" s="113">
        <v>4314601</v>
      </c>
      <c r="J570" s="113">
        <v>111963303.95</v>
      </c>
      <c r="K570" s="115">
        <v>43537</v>
      </c>
      <c r="L570" s="113">
        <v>8890</v>
      </c>
      <c r="M570" s="113" t="s">
        <v>853</v>
      </c>
      <c r="N570" s="351"/>
    </row>
    <row r="571" spans="1:14">
      <c r="A571" s="113" t="s">
        <v>854</v>
      </c>
      <c r="B571" s="113" t="s">
        <v>383</v>
      </c>
      <c r="C571" s="113">
        <v>2227.9</v>
      </c>
      <c r="D571" s="113">
        <v>2247.9</v>
      </c>
      <c r="E571" s="113">
        <v>2206</v>
      </c>
      <c r="F571" s="113">
        <v>2209.1</v>
      </c>
      <c r="G571" s="113">
        <v>2210</v>
      </c>
      <c r="H571" s="113">
        <v>2219.5</v>
      </c>
      <c r="I571" s="113">
        <v>171130</v>
      </c>
      <c r="J571" s="113">
        <v>380451900.60000002</v>
      </c>
      <c r="K571" s="115">
        <v>43537</v>
      </c>
      <c r="L571" s="113">
        <v>13847</v>
      </c>
      <c r="M571" s="113" t="s">
        <v>2795</v>
      </c>
      <c r="N571" s="351"/>
    </row>
    <row r="572" spans="1:14">
      <c r="A572" s="113" t="s">
        <v>855</v>
      </c>
      <c r="B572" s="113" t="s">
        <v>383</v>
      </c>
      <c r="C572" s="113">
        <v>181.05</v>
      </c>
      <c r="D572" s="113">
        <v>183.45</v>
      </c>
      <c r="E572" s="113">
        <v>176.3</v>
      </c>
      <c r="F572" s="113">
        <v>177</v>
      </c>
      <c r="G572" s="113">
        <v>176.55</v>
      </c>
      <c r="H572" s="113">
        <v>181.75</v>
      </c>
      <c r="I572" s="113">
        <v>214808</v>
      </c>
      <c r="J572" s="113">
        <v>38410807.049999997</v>
      </c>
      <c r="K572" s="115">
        <v>43537</v>
      </c>
      <c r="L572" s="113">
        <v>5721</v>
      </c>
      <c r="M572" s="113" t="s">
        <v>2949</v>
      </c>
      <c r="N572" s="351"/>
    </row>
    <row r="573" spans="1:14">
      <c r="A573" s="113" t="s">
        <v>856</v>
      </c>
      <c r="B573" s="113" t="s">
        <v>383</v>
      </c>
      <c r="C573" s="113">
        <v>124</v>
      </c>
      <c r="D573" s="113">
        <v>139</v>
      </c>
      <c r="E573" s="113">
        <v>119.95</v>
      </c>
      <c r="F573" s="113">
        <v>127.5</v>
      </c>
      <c r="G573" s="113">
        <v>127.15</v>
      </c>
      <c r="H573" s="113">
        <v>124.55</v>
      </c>
      <c r="I573" s="113">
        <v>638281</v>
      </c>
      <c r="J573" s="113">
        <v>82184856.75</v>
      </c>
      <c r="K573" s="115">
        <v>43537</v>
      </c>
      <c r="L573" s="113">
        <v>7432</v>
      </c>
      <c r="M573" s="113" t="s">
        <v>857</v>
      </c>
      <c r="N573" s="351"/>
    </row>
    <row r="574" spans="1:14">
      <c r="A574" s="113" t="s">
        <v>858</v>
      </c>
      <c r="B574" s="113" t="s">
        <v>383</v>
      </c>
      <c r="C574" s="113">
        <v>534.9</v>
      </c>
      <c r="D574" s="113">
        <v>535</v>
      </c>
      <c r="E574" s="113">
        <v>522.6</v>
      </c>
      <c r="F574" s="113">
        <v>527.6</v>
      </c>
      <c r="G574" s="113">
        <v>525.1</v>
      </c>
      <c r="H574" s="113">
        <v>525.35</v>
      </c>
      <c r="I574" s="113">
        <v>17147</v>
      </c>
      <c r="J574" s="113">
        <v>9070104.3499999996</v>
      </c>
      <c r="K574" s="115">
        <v>43537</v>
      </c>
      <c r="L574" s="113">
        <v>817</v>
      </c>
      <c r="M574" s="113" t="s">
        <v>2210</v>
      </c>
      <c r="N574" s="351"/>
    </row>
    <row r="575" spans="1:14">
      <c r="A575" s="113" t="s">
        <v>79</v>
      </c>
      <c r="B575" s="113" t="s">
        <v>383</v>
      </c>
      <c r="C575" s="113">
        <v>2814</v>
      </c>
      <c r="D575" s="113">
        <v>2828</v>
      </c>
      <c r="E575" s="113">
        <v>2790.6</v>
      </c>
      <c r="F575" s="113">
        <v>2803.65</v>
      </c>
      <c r="G575" s="113">
        <v>2810</v>
      </c>
      <c r="H575" s="113">
        <v>2808.45</v>
      </c>
      <c r="I575" s="113">
        <v>380361</v>
      </c>
      <c r="J575" s="113">
        <v>1069184130.75</v>
      </c>
      <c r="K575" s="115">
        <v>43537</v>
      </c>
      <c r="L575" s="113">
        <v>40228</v>
      </c>
      <c r="M575" s="113" t="s">
        <v>859</v>
      </c>
      <c r="N575" s="351"/>
    </row>
    <row r="576" spans="1:14">
      <c r="A576" s="113" t="s">
        <v>860</v>
      </c>
      <c r="B576" s="113" t="s">
        <v>383</v>
      </c>
      <c r="C576" s="113">
        <v>1550</v>
      </c>
      <c r="D576" s="113">
        <v>1550</v>
      </c>
      <c r="E576" s="113">
        <v>1485.6</v>
      </c>
      <c r="F576" s="113">
        <v>1509.2</v>
      </c>
      <c r="G576" s="113">
        <v>1491</v>
      </c>
      <c r="H576" s="113">
        <v>1557.1</v>
      </c>
      <c r="I576" s="113">
        <v>4532</v>
      </c>
      <c r="J576" s="113">
        <v>6926853.6500000004</v>
      </c>
      <c r="K576" s="115">
        <v>43537</v>
      </c>
      <c r="L576" s="113">
        <v>505</v>
      </c>
      <c r="M576" s="113" t="s">
        <v>861</v>
      </c>
      <c r="N576" s="351"/>
    </row>
    <row r="577" spans="1:14">
      <c r="A577" s="113" t="s">
        <v>3216</v>
      </c>
      <c r="B577" s="113" t="s">
        <v>3175</v>
      </c>
      <c r="C577" s="113">
        <v>21.1</v>
      </c>
      <c r="D577" s="113">
        <v>21.95</v>
      </c>
      <c r="E577" s="113">
        <v>20.8</v>
      </c>
      <c r="F577" s="113">
        <v>21.25</v>
      </c>
      <c r="G577" s="113">
        <v>21.7</v>
      </c>
      <c r="H577" s="113">
        <v>21.2</v>
      </c>
      <c r="I577" s="113">
        <v>7741</v>
      </c>
      <c r="J577" s="113">
        <v>163771.45000000001</v>
      </c>
      <c r="K577" s="115">
        <v>43537</v>
      </c>
      <c r="L577" s="113">
        <v>39</v>
      </c>
      <c r="M577" s="113" t="s">
        <v>3217</v>
      </c>
      <c r="N577" s="351"/>
    </row>
    <row r="578" spans="1:14">
      <c r="A578" s="113" t="s">
        <v>80</v>
      </c>
      <c r="B578" s="113" t="s">
        <v>383</v>
      </c>
      <c r="C578" s="113">
        <v>340.5</v>
      </c>
      <c r="D578" s="113">
        <v>345.9</v>
      </c>
      <c r="E578" s="113">
        <v>336.4</v>
      </c>
      <c r="F578" s="113">
        <v>337.3</v>
      </c>
      <c r="G578" s="113">
        <v>337.9</v>
      </c>
      <c r="H578" s="113">
        <v>339.55</v>
      </c>
      <c r="I578" s="113">
        <v>1533760</v>
      </c>
      <c r="J578" s="113">
        <v>524367959.64999998</v>
      </c>
      <c r="K578" s="115">
        <v>43537</v>
      </c>
      <c r="L578" s="113">
        <v>41631</v>
      </c>
      <c r="M578" s="113" t="s">
        <v>862</v>
      </c>
      <c r="N578" s="351"/>
    </row>
    <row r="579" spans="1:14">
      <c r="A579" s="113" t="s">
        <v>863</v>
      </c>
      <c r="B579" s="113" t="s">
        <v>383</v>
      </c>
      <c r="C579" s="113">
        <v>24.7</v>
      </c>
      <c r="D579" s="113">
        <v>25.3</v>
      </c>
      <c r="E579" s="113">
        <v>24.4</v>
      </c>
      <c r="F579" s="113">
        <v>24.5</v>
      </c>
      <c r="G579" s="113">
        <v>24.45</v>
      </c>
      <c r="H579" s="113">
        <v>24.5</v>
      </c>
      <c r="I579" s="113">
        <v>4092764</v>
      </c>
      <c r="J579" s="113">
        <v>101510427</v>
      </c>
      <c r="K579" s="115">
        <v>43537</v>
      </c>
      <c r="L579" s="113">
        <v>5184</v>
      </c>
      <c r="M579" s="113" t="s">
        <v>2796</v>
      </c>
      <c r="N579" s="351"/>
    </row>
    <row r="580" spans="1:14">
      <c r="A580" s="113" t="s">
        <v>2950</v>
      </c>
      <c r="B580" s="113" t="s">
        <v>383</v>
      </c>
      <c r="C580" s="113">
        <v>275</v>
      </c>
      <c r="D580" s="113">
        <v>275</v>
      </c>
      <c r="E580" s="113">
        <v>255.05</v>
      </c>
      <c r="F580" s="113">
        <v>262.10000000000002</v>
      </c>
      <c r="G580" s="113">
        <v>261</v>
      </c>
      <c r="H580" s="113">
        <v>276.89999999999998</v>
      </c>
      <c r="I580" s="113">
        <v>61432</v>
      </c>
      <c r="J580" s="113">
        <v>16396628.5</v>
      </c>
      <c r="K580" s="115">
        <v>43537</v>
      </c>
      <c r="L580" s="113">
        <v>2292</v>
      </c>
      <c r="M580" s="113" t="s">
        <v>2951</v>
      </c>
      <c r="N580" s="351"/>
    </row>
    <row r="581" spans="1:14">
      <c r="A581" s="113" t="s">
        <v>864</v>
      </c>
      <c r="B581" s="113" t="s">
        <v>383</v>
      </c>
      <c r="C581" s="113">
        <v>649</v>
      </c>
      <c r="D581" s="113">
        <v>649</v>
      </c>
      <c r="E581" s="113">
        <v>635.20000000000005</v>
      </c>
      <c r="F581" s="113">
        <v>640.25</v>
      </c>
      <c r="G581" s="113">
        <v>641</v>
      </c>
      <c r="H581" s="113">
        <v>642.4</v>
      </c>
      <c r="I581" s="113">
        <v>3984</v>
      </c>
      <c r="J581" s="113">
        <v>2561132.4500000002</v>
      </c>
      <c r="K581" s="115">
        <v>43537</v>
      </c>
      <c r="L581" s="113">
        <v>345</v>
      </c>
      <c r="M581" s="113" t="s">
        <v>865</v>
      </c>
      <c r="N581" s="351"/>
    </row>
    <row r="582" spans="1:14">
      <c r="A582" s="113" t="s">
        <v>1928</v>
      </c>
      <c r="B582" s="113" t="s">
        <v>383</v>
      </c>
      <c r="C582" s="113">
        <v>7.1</v>
      </c>
      <c r="D582" s="113">
        <v>7.2</v>
      </c>
      <c r="E582" s="113">
        <v>7</v>
      </c>
      <c r="F582" s="113">
        <v>7.2</v>
      </c>
      <c r="G582" s="113">
        <v>7.1</v>
      </c>
      <c r="H582" s="113">
        <v>7.1</v>
      </c>
      <c r="I582" s="113">
        <v>6307</v>
      </c>
      <c r="J582" s="113">
        <v>44851.25</v>
      </c>
      <c r="K582" s="115">
        <v>43537</v>
      </c>
      <c r="L582" s="113">
        <v>27</v>
      </c>
      <c r="M582" s="113" t="s">
        <v>1929</v>
      </c>
      <c r="N582" s="351"/>
    </row>
    <row r="583" spans="1:14">
      <c r="A583" s="113" t="s">
        <v>866</v>
      </c>
      <c r="B583" s="113" t="s">
        <v>383</v>
      </c>
      <c r="C583" s="113">
        <v>169.5</v>
      </c>
      <c r="D583" s="113">
        <v>172.95</v>
      </c>
      <c r="E583" s="113">
        <v>165.3</v>
      </c>
      <c r="F583" s="113">
        <v>166.7</v>
      </c>
      <c r="G583" s="113">
        <v>166.8</v>
      </c>
      <c r="H583" s="113">
        <v>169.5</v>
      </c>
      <c r="I583" s="113">
        <v>184580</v>
      </c>
      <c r="J583" s="113">
        <v>31236238.600000001</v>
      </c>
      <c r="K583" s="115">
        <v>43537</v>
      </c>
      <c r="L583" s="113">
        <v>2776</v>
      </c>
      <c r="M583" s="113" t="s">
        <v>867</v>
      </c>
      <c r="N583" s="351"/>
    </row>
    <row r="584" spans="1:14">
      <c r="A584" s="113" t="s">
        <v>868</v>
      </c>
      <c r="B584" s="113" t="s">
        <v>383</v>
      </c>
      <c r="C584" s="113">
        <v>2025</v>
      </c>
      <c r="D584" s="113">
        <v>2033.45</v>
      </c>
      <c r="E584" s="113">
        <v>1991.05</v>
      </c>
      <c r="F584" s="113">
        <v>2007.5</v>
      </c>
      <c r="G584" s="113">
        <v>1996.2</v>
      </c>
      <c r="H584" s="113">
        <v>2013.45</v>
      </c>
      <c r="I584" s="113">
        <v>7450</v>
      </c>
      <c r="J584" s="113">
        <v>15044679.5</v>
      </c>
      <c r="K584" s="115">
        <v>43537</v>
      </c>
      <c r="L584" s="113">
        <v>1034</v>
      </c>
      <c r="M584" s="113" t="s">
        <v>869</v>
      </c>
      <c r="N584" s="351"/>
    </row>
    <row r="585" spans="1:14">
      <c r="A585" s="113" t="s">
        <v>2661</v>
      </c>
      <c r="B585" s="113" t="s">
        <v>383</v>
      </c>
      <c r="C585" s="113">
        <v>22.1</v>
      </c>
      <c r="D585" s="113">
        <v>22.75</v>
      </c>
      <c r="E585" s="113">
        <v>21.25</v>
      </c>
      <c r="F585" s="113">
        <v>21.5</v>
      </c>
      <c r="G585" s="113">
        <v>21.65</v>
      </c>
      <c r="H585" s="113">
        <v>22.85</v>
      </c>
      <c r="I585" s="113">
        <v>13699</v>
      </c>
      <c r="J585" s="113">
        <v>296642.2</v>
      </c>
      <c r="K585" s="115">
        <v>43537</v>
      </c>
      <c r="L585" s="113">
        <v>104</v>
      </c>
      <c r="M585" s="113" t="s">
        <v>2662</v>
      </c>
      <c r="N585" s="351"/>
    </row>
    <row r="586" spans="1:14">
      <c r="A586" s="113" t="s">
        <v>870</v>
      </c>
      <c r="B586" s="113" t="s">
        <v>383</v>
      </c>
      <c r="C586" s="113">
        <v>198.95</v>
      </c>
      <c r="D586" s="113">
        <v>213.8</v>
      </c>
      <c r="E586" s="113">
        <v>195.95</v>
      </c>
      <c r="F586" s="113">
        <v>211.5</v>
      </c>
      <c r="G586" s="113">
        <v>213</v>
      </c>
      <c r="H586" s="113">
        <v>198.95</v>
      </c>
      <c r="I586" s="113">
        <v>561966</v>
      </c>
      <c r="J586" s="113">
        <v>116394224.05</v>
      </c>
      <c r="K586" s="115">
        <v>43537</v>
      </c>
      <c r="L586" s="113">
        <v>10096</v>
      </c>
      <c r="M586" s="113" t="s">
        <v>871</v>
      </c>
      <c r="N586" s="351"/>
    </row>
    <row r="587" spans="1:14">
      <c r="A587" s="113" t="s">
        <v>81</v>
      </c>
      <c r="B587" s="113" t="s">
        <v>383</v>
      </c>
      <c r="C587" s="113">
        <v>204</v>
      </c>
      <c r="D587" s="113">
        <v>205.3</v>
      </c>
      <c r="E587" s="113">
        <v>200.7</v>
      </c>
      <c r="F587" s="113">
        <v>202.3</v>
      </c>
      <c r="G587" s="113">
        <v>202</v>
      </c>
      <c r="H587" s="113">
        <v>203.4</v>
      </c>
      <c r="I587" s="113">
        <v>4971396</v>
      </c>
      <c r="J587" s="113">
        <v>1007066901.65</v>
      </c>
      <c r="K587" s="115">
        <v>43537</v>
      </c>
      <c r="L587" s="113">
        <v>46228</v>
      </c>
      <c r="M587" s="113" t="s">
        <v>872</v>
      </c>
      <c r="N587" s="351"/>
    </row>
    <row r="588" spans="1:14">
      <c r="A588" s="113" t="s">
        <v>873</v>
      </c>
      <c r="B588" s="113" t="s">
        <v>383</v>
      </c>
      <c r="C588" s="113">
        <v>235.85</v>
      </c>
      <c r="D588" s="113">
        <v>238</v>
      </c>
      <c r="E588" s="113">
        <v>222.95</v>
      </c>
      <c r="F588" s="113">
        <v>224.45</v>
      </c>
      <c r="G588" s="113">
        <v>225.45</v>
      </c>
      <c r="H588" s="113">
        <v>235.8</v>
      </c>
      <c r="I588" s="113">
        <v>6767</v>
      </c>
      <c r="J588" s="113">
        <v>1538645.8</v>
      </c>
      <c r="K588" s="115">
        <v>43537</v>
      </c>
      <c r="L588" s="113">
        <v>267</v>
      </c>
      <c r="M588" s="113" t="s">
        <v>2051</v>
      </c>
      <c r="N588" s="351"/>
    </row>
    <row r="589" spans="1:14">
      <c r="A589" s="113" t="s">
        <v>874</v>
      </c>
      <c r="B589" s="113" t="s">
        <v>383</v>
      </c>
      <c r="C589" s="113">
        <v>50.35</v>
      </c>
      <c r="D589" s="113">
        <v>50.35</v>
      </c>
      <c r="E589" s="113">
        <v>48.9</v>
      </c>
      <c r="F589" s="113">
        <v>49.15</v>
      </c>
      <c r="G589" s="113">
        <v>49.2</v>
      </c>
      <c r="H589" s="113">
        <v>50.25</v>
      </c>
      <c r="I589" s="113">
        <v>601863</v>
      </c>
      <c r="J589" s="113">
        <v>29699770.5</v>
      </c>
      <c r="K589" s="115">
        <v>43537</v>
      </c>
      <c r="L589" s="113">
        <v>2661</v>
      </c>
      <c r="M589" s="113" t="s">
        <v>875</v>
      </c>
      <c r="N589" s="351"/>
    </row>
    <row r="590" spans="1:14">
      <c r="A590" s="113" t="s">
        <v>2579</v>
      </c>
      <c r="B590" s="113" t="s">
        <v>383</v>
      </c>
      <c r="C590" s="113">
        <v>6.9</v>
      </c>
      <c r="D590" s="113">
        <v>7.25</v>
      </c>
      <c r="E590" s="113">
        <v>6.85</v>
      </c>
      <c r="F590" s="113">
        <v>6.95</v>
      </c>
      <c r="G590" s="113">
        <v>6.9</v>
      </c>
      <c r="H590" s="113">
        <v>7</v>
      </c>
      <c r="I590" s="113">
        <v>173772</v>
      </c>
      <c r="J590" s="113">
        <v>1228624.75</v>
      </c>
      <c r="K590" s="115">
        <v>43537</v>
      </c>
      <c r="L590" s="113">
        <v>374</v>
      </c>
      <c r="M590" s="113" t="s">
        <v>2580</v>
      </c>
      <c r="N590" s="351"/>
    </row>
    <row r="591" spans="1:14">
      <c r="A591" s="113" t="s">
        <v>2344</v>
      </c>
      <c r="B591" s="113" t="s">
        <v>383</v>
      </c>
      <c r="C591" s="113">
        <v>87.75</v>
      </c>
      <c r="D591" s="113">
        <v>87.75</v>
      </c>
      <c r="E591" s="113">
        <v>84.1</v>
      </c>
      <c r="F591" s="113">
        <v>84.65</v>
      </c>
      <c r="G591" s="113">
        <v>84.35</v>
      </c>
      <c r="H591" s="113">
        <v>84.7</v>
      </c>
      <c r="I591" s="113">
        <v>1850</v>
      </c>
      <c r="J591" s="113">
        <v>157777.95000000001</v>
      </c>
      <c r="K591" s="115">
        <v>43537</v>
      </c>
      <c r="L591" s="113">
        <v>37</v>
      </c>
      <c r="M591" s="113" t="s">
        <v>2345</v>
      </c>
      <c r="N591" s="351"/>
    </row>
    <row r="592" spans="1:14">
      <c r="A592" s="113" t="s">
        <v>876</v>
      </c>
      <c r="B592" s="113" t="s">
        <v>383</v>
      </c>
      <c r="C592" s="113">
        <v>126.2</v>
      </c>
      <c r="D592" s="113">
        <v>134.5</v>
      </c>
      <c r="E592" s="113">
        <v>126.2</v>
      </c>
      <c r="F592" s="113">
        <v>130.94999999999999</v>
      </c>
      <c r="G592" s="113">
        <v>131.1</v>
      </c>
      <c r="H592" s="113">
        <v>127.1</v>
      </c>
      <c r="I592" s="113">
        <v>801134</v>
      </c>
      <c r="J592" s="113">
        <v>104972204.05</v>
      </c>
      <c r="K592" s="115">
        <v>43537</v>
      </c>
      <c r="L592" s="113">
        <v>7407</v>
      </c>
      <c r="M592" s="113" t="s">
        <v>877</v>
      </c>
      <c r="N592" s="351"/>
    </row>
    <row r="593" spans="1:14">
      <c r="A593" s="113" t="s">
        <v>82</v>
      </c>
      <c r="B593" s="113" t="s">
        <v>383</v>
      </c>
      <c r="C593" s="113">
        <v>262</v>
      </c>
      <c r="D593" s="113">
        <v>269</v>
      </c>
      <c r="E593" s="113">
        <v>256</v>
      </c>
      <c r="F593" s="113">
        <v>267.85000000000002</v>
      </c>
      <c r="G593" s="113">
        <v>268</v>
      </c>
      <c r="H593" s="113">
        <v>261.85000000000002</v>
      </c>
      <c r="I593" s="113">
        <v>8112195</v>
      </c>
      <c r="J593" s="113">
        <v>2137156278.75</v>
      </c>
      <c r="K593" s="115">
        <v>43537</v>
      </c>
      <c r="L593" s="113">
        <v>68674</v>
      </c>
      <c r="M593" s="113" t="s">
        <v>878</v>
      </c>
      <c r="N593" s="351"/>
    </row>
    <row r="594" spans="1:14">
      <c r="A594" s="113" t="s">
        <v>879</v>
      </c>
      <c r="B594" s="113" t="s">
        <v>383</v>
      </c>
      <c r="C594" s="113">
        <v>342.95</v>
      </c>
      <c r="D594" s="113">
        <v>353.9</v>
      </c>
      <c r="E594" s="113">
        <v>338</v>
      </c>
      <c r="F594" s="113">
        <v>350.4</v>
      </c>
      <c r="G594" s="113">
        <v>350</v>
      </c>
      <c r="H594" s="113">
        <v>341.25</v>
      </c>
      <c r="I594" s="113">
        <v>10605</v>
      </c>
      <c r="J594" s="113">
        <v>3699675.25</v>
      </c>
      <c r="K594" s="115">
        <v>43537</v>
      </c>
      <c r="L594" s="113">
        <v>514</v>
      </c>
      <c r="M594" s="113" t="s">
        <v>880</v>
      </c>
      <c r="N594" s="351"/>
    </row>
    <row r="595" spans="1:14">
      <c r="A595" s="113" t="s">
        <v>83</v>
      </c>
      <c r="B595" s="113" t="s">
        <v>383</v>
      </c>
      <c r="C595" s="113">
        <v>1749</v>
      </c>
      <c r="D595" s="113">
        <v>1755.5</v>
      </c>
      <c r="E595" s="113">
        <v>1741.1</v>
      </c>
      <c r="F595" s="113">
        <v>1747.6</v>
      </c>
      <c r="G595" s="113">
        <v>1748.5</v>
      </c>
      <c r="H595" s="113">
        <v>1734.8</v>
      </c>
      <c r="I595" s="113">
        <v>1744331</v>
      </c>
      <c r="J595" s="113">
        <v>3047928323.8000002</v>
      </c>
      <c r="K595" s="115">
        <v>43537</v>
      </c>
      <c r="L595" s="113">
        <v>86427</v>
      </c>
      <c r="M595" s="113" t="s">
        <v>881</v>
      </c>
      <c r="N595" s="351"/>
    </row>
    <row r="596" spans="1:14">
      <c r="A596" s="113" t="s">
        <v>84</v>
      </c>
      <c r="B596" s="113" t="s">
        <v>383</v>
      </c>
      <c r="C596" s="113">
        <v>274.95</v>
      </c>
      <c r="D596" s="113">
        <v>277.89999999999998</v>
      </c>
      <c r="E596" s="113">
        <v>274</v>
      </c>
      <c r="F596" s="113">
        <v>276.75</v>
      </c>
      <c r="G596" s="113">
        <v>277.25</v>
      </c>
      <c r="H596" s="113">
        <v>274.7</v>
      </c>
      <c r="I596" s="113">
        <v>1221413</v>
      </c>
      <c r="J596" s="113">
        <v>337186196.5</v>
      </c>
      <c r="K596" s="115">
        <v>43537</v>
      </c>
      <c r="L596" s="113">
        <v>23072</v>
      </c>
      <c r="M596" s="113" t="s">
        <v>882</v>
      </c>
      <c r="N596" s="351"/>
    </row>
    <row r="597" spans="1:14">
      <c r="A597" s="113" t="s">
        <v>2284</v>
      </c>
      <c r="B597" s="113" t="s">
        <v>383</v>
      </c>
      <c r="C597" s="113">
        <v>119.55</v>
      </c>
      <c r="D597" s="113">
        <v>121.75</v>
      </c>
      <c r="E597" s="113">
        <v>117.9</v>
      </c>
      <c r="F597" s="113">
        <v>119.45</v>
      </c>
      <c r="G597" s="113">
        <v>119.5</v>
      </c>
      <c r="H597" s="113">
        <v>119.1</v>
      </c>
      <c r="I597" s="113">
        <v>7144</v>
      </c>
      <c r="J597" s="113">
        <v>854345.35</v>
      </c>
      <c r="K597" s="115">
        <v>43537</v>
      </c>
      <c r="L597" s="113">
        <v>106</v>
      </c>
      <c r="M597" s="113" t="s">
        <v>2285</v>
      </c>
      <c r="N597" s="351"/>
    </row>
    <row r="598" spans="1:14">
      <c r="A598" s="113" t="s">
        <v>2716</v>
      </c>
      <c r="B598" s="113" t="s">
        <v>383</v>
      </c>
      <c r="C598" s="113">
        <v>40.25</v>
      </c>
      <c r="D598" s="113">
        <v>41.7</v>
      </c>
      <c r="E598" s="113">
        <v>40.049999999999997</v>
      </c>
      <c r="F598" s="113">
        <v>40.15</v>
      </c>
      <c r="G598" s="113">
        <v>40.049999999999997</v>
      </c>
      <c r="H598" s="113">
        <v>41.35</v>
      </c>
      <c r="I598" s="113">
        <v>1628</v>
      </c>
      <c r="J598" s="113">
        <v>65477.95</v>
      </c>
      <c r="K598" s="115">
        <v>43537</v>
      </c>
      <c r="L598" s="113">
        <v>30</v>
      </c>
      <c r="M598" s="113" t="s">
        <v>2717</v>
      </c>
      <c r="N598" s="351"/>
    </row>
    <row r="599" spans="1:14">
      <c r="A599" s="113" t="s">
        <v>2609</v>
      </c>
      <c r="B599" s="113" t="s">
        <v>383</v>
      </c>
      <c r="C599" s="113">
        <v>178</v>
      </c>
      <c r="D599" s="113">
        <v>178</v>
      </c>
      <c r="E599" s="113">
        <v>168.1</v>
      </c>
      <c r="F599" s="113">
        <v>172</v>
      </c>
      <c r="G599" s="113">
        <v>172</v>
      </c>
      <c r="H599" s="113">
        <v>169.45</v>
      </c>
      <c r="I599" s="113">
        <v>4565</v>
      </c>
      <c r="J599" s="113">
        <v>780329.3</v>
      </c>
      <c r="K599" s="115">
        <v>43537</v>
      </c>
      <c r="L599" s="113">
        <v>372</v>
      </c>
      <c r="M599" s="113" t="s">
        <v>2610</v>
      </c>
      <c r="N599" s="351"/>
    </row>
    <row r="600" spans="1:14">
      <c r="A600" s="113" t="s">
        <v>2047</v>
      </c>
      <c r="B600" s="113" t="s">
        <v>383</v>
      </c>
      <c r="C600" s="113">
        <v>107</v>
      </c>
      <c r="D600" s="113">
        <v>111.4</v>
      </c>
      <c r="E600" s="113">
        <v>106.05</v>
      </c>
      <c r="F600" s="113">
        <v>111.05</v>
      </c>
      <c r="G600" s="113">
        <v>111.25</v>
      </c>
      <c r="H600" s="113">
        <v>108.35</v>
      </c>
      <c r="I600" s="113">
        <v>2290</v>
      </c>
      <c r="J600" s="113">
        <v>251630.65</v>
      </c>
      <c r="K600" s="115">
        <v>43537</v>
      </c>
      <c r="L600" s="113">
        <v>43</v>
      </c>
      <c r="M600" s="113" t="s">
        <v>886</v>
      </c>
      <c r="N600" s="351"/>
    </row>
    <row r="601" spans="1:14">
      <c r="A601" s="113" t="s">
        <v>884</v>
      </c>
      <c r="B601" s="113" t="s">
        <v>383</v>
      </c>
      <c r="C601" s="113">
        <v>335</v>
      </c>
      <c r="D601" s="113">
        <v>338.95</v>
      </c>
      <c r="E601" s="113">
        <v>327.95</v>
      </c>
      <c r="F601" s="113">
        <v>329.65</v>
      </c>
      <c r="G601" s="113">
        <v>328.25</v>
      </c>
      <c r="H601" s="113">
        <v>335.15</v>
      </c>
      <c r="I601" s="113">
        <v>2611</v>
      </c>
      <c r="J601" s="113">
        <v>867076.2</v>
      </c>
      <c r="K601" s="115">
        <v>43537</v>
      </c>
      <c r="L601" s="113">
        <v>223</v>
      </c>
      <c r="M601" s="113" t="s">
        <v>885</v>
      </c>
      <c r="N601" s="351"/>
    </row>
    <row r="602" spans="1:14">
      <c r="A602" s="113" t="s">
        <v>887</v>
      </c>
      <c r="B602" s="113" t="s">
        <v>383</v>
      </c>
      <c r="C602" s="113">
        <v>114.4</v>
      </c>
      <c r="D602" s="113">
        <v>114.4</v>
      </c>
      <c r="E602" s="113">
        <v>110.35</v>
      </c>
      <c r="F602" s="113">
        <v>111.15</v>
      </c>
      <c r="G602" s="113">
        <v>110.8</v>
      </c>
      <c r="H602" s="113">
        <v>112.35</v>
      </c>
      <c r="I602" s="113">
        <v>41653</v>
      </c>
      <c r="J602" s="113">
        <v>4626523.25</v>
      </c>
      <c r="K602" s="115">
        <v>43537</v>
      </c>
      <c r="L602" s="113">
        <v>494</v>
      </c>
      <c r="M602" s="113" t="s">
        <v>888</v>
      </c>
      <c r="N602" s="351"/>
    </row>
    <row r="603" spans="1:14">
      <c r="A603" s="113" t="s">
        <v>3382</v>
      </c>
      <c r="B603" s="113" t="s">
        <v>383</v>
      </c>
      <c r="C603" s="113">
        <v>3348.99</v>
      </c>
      <c r="D603" s="113">
        <v>3348.99</v>
      </c>
      <c r="E603" s="113">
        <v>3248</v>
      </c>
      <c r="F603" s="113">
        <v>3300</v>
      </c>
      <c r="G603" s="113">
        <v>3300</v>
      </c>
      <c r="H603" s="113">
        <v>3345</v>
      </c>
      <c r="I603" s="113">
        <v>46</v>
      </c>
      <c r="J603" s="113">
        <v>150852.93</v>
      </c>
      <c r="K603" s="115">
        <v>43537</v>
      </c>
      <c r="L603" s="113">
        <v>11</v>
      </c>
      <c r="M603" s="113" t="s">
        <v>3383</v>
      </c>
      <c r="N603" s="351"/>
    </row>
    <row r="604" spans="1:14">
      <c r="A604" s="113" t="s">
        <v>889</v>
      </c>
      <c r="B604" s="113" t="s">
        <v>383</v>
      </c>
      <c r="C604" s="113">
        <v>22710.7</v>
      </c>
      <c r="D604" s="113">
        <v>22935</v>
      </c>
      <c r="E604" s="113">
        <v>22400</v>
      </c>
      <c r="F604" s="113">
        <v>22494.400000000001</v>
      </c>
      <c r="G604" s="113">
        <v>22458</v>
      </c>
      <c r="H604" s="113">
        <v>22710.65</v>
      </c>
      <c r="I604" s="113">
        <v>1219</v>
      </c>
      <c r="J604" s="113">
        <v>27461665.550000001</v>
      </c>
      <c r="K604" s="115">
        <v>43537</v>
      </c>
      <c r="L604" s="113">
        <v>610</v>
      </c>
      <c r="M604" s="113" t="s">
        <v>890</v>
      </c>
      <c r="N604" s="351"/>
    </row>
    <row r="605" spans="1:14">
      <c r="A605" s="113" t="s">
        <v>891</v>
      </c>
      <c r="B605" s="113" t="s">
        <v>383</v>
      </c>
      <c r="C605" s="113">
        <v>1099.75</v>
      </c>
      <c r="D605" s="113">
        <v>1100.05</v>
      </c>
      <c r="E605" s="113">
        <v>1086</v>
      </c>
      <c r="F605" s="113">
        <v>1092.2</v>
      </c>
      <c r="G605" s="113">
        <v>1090</v>
      </c>
      <c r="H605" s="113">
        <v>1099.05</v>
      </c>
      <c r="I605" s="113">
        <v>1417</v>
      </c>
      <c r="J605" s="113">
        <v>1549492.95</v>
      </c>
      <c r="K605" s="115">
        <v>43537</v>
      </c>
      <c r="L605" s="113">
        <v>168</v>
      </c>
      <c r="M605" s="113" t="s">
        <v>892</v>
      </c>
      <c r="N605" s="351"/>
    </row>
    <row r="606" spans="1:14">
      <c r="A606" s="113" t="s">
        <v>893</v>
      </c>
      <c r="B606" s="113" t="s">
        <v>383</v>
      </c>
      <c r="C606" s="113">
        <v>11.55</v>
      </c>
      <c r="D606" s="113">
        <v>11.7</v>
      </c>
      <c r="E606" s="113">
        <v>11</v>
      </c>
      <c r="F606" s="113">
        <v>11.2</v>
      </c>
      <c r="G606" s="113">
        <v>11.3</v>
      </c>
      <c r="H606" s="113">
        <v>11.5</v>
      </c>
      <c r="I606" s="113">
        <v>1108965</v>
      </c>
      <c r="J606" s="113">
        <v>12485867.75</v>
      </c>
      <c r="K606" s="115">
        <v>43537</v>
      </c>
      <c r="L606" s="113">
        <v>1833</v>
      </c>
      <c r="M606" s="113" t="s">
        <v>894</v>
      </c>
      <c r="N606" s="351"/>
    </row>
    <row r="607" spans="1:14">
      <c r="A607" s="113" t="s">
        <v>3472</v>
      </c>
      <c r="B607" s="113" t="s">
        <v>3175</v>
      </c>
      <c r="C607" s="113">
        <v>1.55</v>
      </c>
      <c r="D607" s="113">
        <v>1.55</v>
      </c>
      <c r="E607" s="113">
        <v>1.55</v>
      </c>
      <c r="F607" s="113">
        <v>1.55</v>
      </c>
      <c r="G607" s="113">
        <v>1.55</v>
      </c>
      <c r="H607" s="113">
        <v>1.55</v>
      </c>
      <c r="I607" s="113">
        <v>2010</v>
      </c>
      <c r="J607" s="113">
        <v>3115.5</v>
      </c>
      <c r="K607" s="115">
        <v>43537</v>
      </c>
      <c r="L607" s="113">
        <v>4</v>
      </c>
      <c r="M607" s="113" t="s">
        <v>3473</v>
      </c>
      <c r="N607" s="351"/>
    </row>
    <row r="608" spans="1:14">
      <c r="A608" s="113" t="s">
        <v>2412</v>
      </c>
      <c r="B608" s="113" t="s">
        <v>383</v>
      </c>
      <c r="C608" s="113">
        <v>143.94999999999999</v>
      </c>
      <c r="D608" s="113">
        <v>145</v>
      </c>
      <c r="E608" s="113">
        <v>141.19999999999999</v>
      </c>
      <c r="F608" s="113">
        <v>141.75</v>
      </c>
      <c r="G608" s="113">
        <v>141.4</v>
      </c>
      <c r="H608" s="113">
        <v>142.25</v>
      </c>
      <c r="I608" s="113">
        <v>7958</v>
      </c>
      <c r="J608" s="113">
        <v>1142323.05</v>
      </c>
      <c r="K608" s="115">
        <v>43537</v>
      </c>
      <c r="L608" s="113">
        <v>192</v>
      </c>
      <c r="M608" s="113" t="s">
        <v>2413</v>
      </c>
      <c r="N608" s="351"/>
    </row>
    <row r="609" spans="1:14">
      <c r="A609" s="113" t="s">
        <v>1901</v>
      </c>
      <c r="B609" s="113" t="s">
        <v>383</v>
      </c>
      <c r="C609" s="113">
        <v>59.95</v>
      </c>
      <c r="D609" s="113">
        <v>61.4</v>
      </c>
      <c r="E609" s="113">
        <v>59</v>
      </c>
      <c r="F609" s="113">
        <v>59.75</v>
      </c>
      <c r="G609" s="113">
        <v>60</v>
      </c>
      <c r="H609" s="113">
        <v>59</v>
      </c>
      <c r="I609" s="113">
        <v>65078</v>
      </c>
      <c r="J609" s="113">
        <v>3908664.5</v>
      </c>
      <c r="K609" s="115">
        <v>43537</v>
      </c>
      <c r="L609" s="113">
        <v>692</v>
      </c>
      <c r="M609" s="113" t="s">
        <v>1902</v>
      </c>
      <c r="N609" s="351"/>
    </row>
    <row r="610" spans="1:14">
      <c r="A610" s="113" t="s">
        <v>1864</v>
      </c>
      <c r="B610" s="113" t="s">
        <v>383</v>
      </c>
      <c r="C610" s="113">
        <v>124</v>
      </c>
      <c r="D610" s="113">
        <v>124.25</v>
      </c>
      <c r="E610" s="113">
        <v>121.95</v>
      </c>
      <c r="F610" s="113">
        <v>122.5</v>
      </c>
      <c r="G610" s="113">
        <v>122.7</v>
      </c>
      <c r="H610" s="113">
        <v>124.15</v>
      </c>
      <c r="I610" s="113">
        <v>193316</v>
      </c>
      <c r="J610" s="113">
        <v>23719815.050000001</v>
      </c>
      <c r="K610" s="115">
        <v>43537</v>
      </c>
      <c r="L610" s="113">
        <v>4273</v>
      </c>
      <c r="M610" s="113" t="s">
        <v>845</v>
      </c>
      <c r="N610" s="351"/>
    </row>
    <row r="611" spans="1:14">
      <c r="A611" s="113" t="s">
        <v>295</v>
      </c>
      <c r="B611" s="113" t="s">
        <v>383</v>
      </c>
      <c r="C611" s="113">
        <v>258.5</v>
      </c>
      <c r="D611" s="113">
        <v>258.8</v>
      </c>
      <c r="E611" s="113">
        <v>252</v>
      </c>
      <c r="F611" s="113">
        <v>257.05</v>
      </c>
      <c r="G611" s="113">
        <v>257</v>
      </c>
      <c r="H611" s="113">
        <v>258.14999999999998</v>
      </c>
      <c r="I611" s="113">
        <v>113391</v>
      </c>
      <c r="J611" s="113">
        <v>28971087.5</v>
      </c>
      <c r="K611" s="115">
        <v>43537</v>
      </c>
      <c r="L611" s="113">
        <v>7817</v>
      </c>
      <c r="M611" s="113" t="s">
        <v>895</v>
      </c>
      <c r="N611" s="351"/>
    </row>
    <row r="612" spans="1:14">
      <c r="A612" s="113" t="s">
        <v>896</v>
      </c>
      <c r="B612" s="113" t="s">
        <v>383</v>
      </c>
      <c r="C612" s="113">
        <v>45.5</v>
      </c>
      <c r="D612" s="113">
        <v>47.2</v>
      </c>
      <c r="E612" s="113">
        <v>44</v>
      </c>
      <c r="F612" s="113">
        <v>45.95</v>
      </c>
      <c r="G612" s="113">
        <v>45.75</v>
      </c>
      <c r="H612" s="113">
        <v>45.5</v>
      </c>
      <c r="I612" s="113">
        <v>154782</v>
      </c>
      <c r="J612" s="113">
        <v>7114359.1500000004</v>
      </c>
      <c r="K612" s="115">
        <v>43537</v>
      </c>
      <c r="L612" s="113">
        <v>1310</v>
      </c>
      <c r="M612" s="113" t="s">
        <v>897</v>
      </c>
      <c r="N612" s="351"/>
    </row>
    <row r="613" spans="1:14">
      <c r="A613" s="113" t="s">
        <v>898</v>
      </c>
      <c r="B613" s="113" t="s">
        <v>383</v>
      </c>
      <c r="C613" s="113">
        <v>36.799999999999997</v>
      </c>
      <c r="D613" s="113">
        <v>37.5</v>
      </c>
      <c r="E613" s="113">
        <v>35.6</v>
      </c>
      <c r="F613" s="113">
        <v>35.799999999999997</v>
      </c>
      <c r="G613" s="113">
        <v>35.700000000000003</v>
      </c>
      <c r="H613" s="113">
        <v>37</v>
      </c>
      <c r="I613" s="113">
        <v>152695</v>
      </c>
      <c r="J613" s="113">
        <v>5624260.5499999998</v>
      </c>
      <c r="K613" s="115">
        <v>43537</v>
      </c>
      <c r="L613" s="113">
        <v>485</v>
      </c>
      <c r="M613" s="113" t="s">
        <v>899</v>
      </c>
      <c r="N613" s="351"/>
    </row>
    <row r="614" spans="1:14">
      <c r="A614" s="113" t="s">
        <v>2044</v>
      </c>
      <c r="B614" s="113" t="s">
        <v>383</v>
      </c>
      <c r="C614" s="113">
        <v>46</v>
      </c>
      <c r="D614" s="113">
        <v>46</v>
      </c>
      <c r="E614" s="113">
        <v>44.4</v>
      </c>
      <c r="F614" s="113">
        <v>44.6</v>
      </c>
      <c r="G614" s="113">
        <v>44.45</v>
      </c>
      <c r="H614" s="113">
        <v>46.05</v>
      </c>
      <c r="I614" s="113">
        <v>1163698</v>
      </c>
      <c r="J614" s="113">
        <v>52411456.25</v>
      </c>
      <c r="K614" s="115">
        <v>43537</v>
      </c>
      <c r="L614" s="113">
        <v>8903</v>
      </c>
      <c r="M614" s="113" t="s">
        <v>2045</v>
      </c>
      <c r="N614" s="351"/>
    </row>
    <row r="615" spans="1:14">
      <c r="A615" s="113" t="s">
        <v>85</v>
      </c>
      <c r="B615" s="113" t="s">
        <v>383</v>
      </c>
      <c r="C615" s="113">
        <v>81.5</v>
      </c>
      <c r="D615" s="113">
        <v>84.5</v>
      </c>
      <c r="E615" s="113">
        <v>81.5</v>
      </c>
      <c r="F615" s="113">
        <v>82.9</v>
      </c>
      <c r="G615" s="113">
        <v>83</v>
      </c>
      <c r="H615" s="113">
        <v>81.3</v>
      </c>
      <c r="I615" s="113">
        <v>5636408</v>
      </c>
      <c r="J615" s="113">
        <v>468922163.19999999</v>
      </c>
      <c r="K615" s="115">
        <v>43537</v>
      </c>
      <c r="L615" s="113">
        <v>30173</v>
      </c>
      <c r="M615" s="113" t="s">
        <v>900</v>
      </c>
      <c r="N615" s="351"/>
    </row>
    <row r="616" spans="1:14">
      <c r="A616" s="113" t="s">
        <v>86</v>
      </c>
      <c r="B616" s="113" t="s">
        <v>383</v>
      </c>
      <c r="C616" s="113">
        <v>718</v>
      </c>
      <c r="D616" s="113">
        <v>722</v>
      </c>
      <c r="E616" s="113">
        <v>698.45</v>
      </c>
      <c r="F616" s="113">
        <v>701.85</v>
      </c>
      <c r="G616" s="113">
        <v>703</v>
      </c>
      <c r="H616" s="113">
        <v>719.85</v>
      </c>
      <c r="I616" s="113">
        <v>5960734</v>
      </c>
      <c r="J616" s="113">
        <v>4212553845.1500001</v>
      </c>
      <c r="K616" s="115">
        <v>43537</v>
      </c>
      <c r="L616" s="113">
        <v>85182</v>
      </c>
      <c r="M616" s="113" t="s">
        <v>901</v>
      </c>
      <c r="N616" s="351"/>
    </row>
    <row r="617" spans="1:14">
      <c r="A617" s="113" t="s">
        <v>2713</v>
      </c>
      <c r="B617" s="113" t="s">
        <v>383</v>
      </c>
      <c r="C617" s="113">
        <v>335.7</v>
      </c>
      <c r="D617" s="113">
        <v>338.75</v>
      </c>
      <c r="E617" s="113">
        <v>318.95</v>
      </c>
      <c r="F617" s="113">
        <v>319.45</v>
      </c>
      <c r="G617" s="113">
        <v>318.95</v>
      </c>
      <c r="H617" s="113">
        <v>335.7</v>
      </c>
      <c r="I617" s="113">
        <v>98822</v>
      </c>
      <c r="J617" s="113">
        <v>32069399.699999999</v>
      </c>
      <c r="K617" s="115">
        <v>43537</v>
      </c>
      <c r="L617" s="113">
        <v>1593</v>
      </c>
      <c r="M617" s="113" t="s">
        <v>2684</v>
      </c>
      <c r="N617" s="351"/>
    </row>
    <row r="618" spans="1:14">
      <c r="A618" s="113" t="s">
        <v>902</v>
      </c>
      <c r="B618" s="113" t="s">
        <v>383</v>
      </c>
      <c r="C618" s="113">
        <v>289.55</v>
      </c>
      <c r="D618" s="113">
        <v>294.60000000000002</v>
      </c>
      <c r="E618" s="113">
        <v>280.3</v>
      </c>
      <c r="F618" s="113">
        <v>281.89999999999998</v>
      </c>
      <c r="G618" s="113">
        <v>281.8</v>
      </c>
      <c r="H618" s="113">
        <v>287.85000000000002</v>
      </c>
      <c r="I618" s="113">
        <v>586031</v>
      </c>
      <c r="J618" s="113">
        <v>167952820.44999999</v>
      </c>
      <c r="K618" s="115">
        <v>43537</v>
      </c>
      <c r="L618" s="113">
        <v>9446</v>
      </c>
      <c r="M618" s="113" t="s">
        <v>903</v>
      </c>
      <c r="N618" s="351"/>
    </row>
    <row r="619" spans="1:14">
      <c r="A619" s="113" t="s">
        <v>2721</v>
      </c>
      <c r="B619" s="113" t="s">
        <v>383</v>
      </c>
      <c r="C619" s="113">
        <v>150</v>
      </c>
      <c r="D619" s="113">
        <v>151.27000000000001</v>
      </c>
      <c r="E619" s="113">
        <v>150</v>
      </c>
      <c r="F619" s="113">
        <v>151.25</v>
      </c>
      <c r="G619" s="113">
        <v>151.27000000000001</v>
      </c>
      <c r="H619" s="113">
        <v>151.08000000000001</v>
      </c>
      <c r="I619" s="113">
        <v>443</v>
      </c>
      <c r="J619" s="113">
        <v>66802.2</v>
      </c>
      <c r="K619" s="115">
        <v>43537</v>
      </c>
      <c r="L619" s="113">
        <v>21</v>
      </c>
      <c r="M619" s="113" t="s">
        <v>2722</v>
      </c>
      <c r="N619" s="351"/>
    </row>
    <row r="620" spans="1:14">
      <c r="A620" s="113" t="s">
        <v>2557</v>
      </c>
      <c r="B620" s="113" t="s">
        <v>383</v>
      </c>
      <c r="C620" s="113">
        <v>36.5</v>
      </c>
      <c r="D620" s="113">
        <v>37</v>
      </c>
      <c r="E620" s="113">
        <v>36.46</v>
      </c>
      <c r="F620" s="113">
        <v>36.619999999999997</v>
      </c>
      <c r="G620" s="113">
        <v>36.51</v>
      </c>
      <c r="H620" s="113">
        <v>36.83</v>
      </c>
      <c r="I620" s="113">
        <v>2069471</v>
      </c>
      <c r="J620" s="113">
        <v>75711420.489999995</v>
      </c>
      <c r="K620" s="115">
        <v>43537</v>
      </c>
      <c r="L620" s="113">
        <v>2344</v>
      </c>
      <c r="M620" s="113" t="s">
        <v>2308</v>
      </c>
      <c r="N620" s="351"/>
    </row>
    <row r="621" spans="1:14">
      <c r="A621" s="113" t="s">
        <v>87</v>
      </c>
      <c r="B621" s="113" t="s">
        <v>383</v>
      </c>
      <c r="C621" s="113">
        <v>387.9</v>
      </c>
      <c r="D621" s="113">
        <v>393.25</v>
      </c>
      <c r="E621" s="113">
        <v>384.3</v>
      </c>
      <c r="F621" s="113">
        <v>391.9</v>
      </c>
      <c r="G621" s="113">
        <v>391.15</v>
      </c>
      <c r="H621" s="113">
        <v>388.2</v>
      </c>
      <c r="I621" s="113">
        <v>19574619</v>
      </c>
      <c r="J621" s="113">
        <v>7617126028.3000002</v>
      </c>
      <c r="K621" s="115">
        <v>43537</v>
      </c>
      <c r="L621" s="113">
        <v>150225</v>
      </c>
      <c r="M621" s="113" t="s">
        <v>904</v>
      </c>
      <c r="N621" s="351"/>
    </row>
    <row r="622" spans="1:14">
      <c r="A622" s="113" t="s">
        <v>2193</v>
      </c>
      <c r="B622" s="113" t="s">
        <v>383</v>
      </c>
      <c r="C622" s="113">
        <v>985.95</v>
      </c>
      <c r="D622" s="113">
        <v>985.95</v>
      </c>
      <c r="E622" s="113">
        <v>952</v>
      </c>
      <c r="F622" s="113">
        <v>969.9</v>
      </c>
      <c r="G622" s="113">
        <v>967.1</v>
      </c>
      <c r="H622" s="113">
        <v>983</v>
      </c>
      <c r="I622" s="113">
        <v>184391</v>
      </c>
      <c r="J622" s="113">
        <v>177951388.25</v>
      </c>
      <c r="K622" s="115">
        <v>43537</v>
      </c>
      <c r="L622" s="113">
        <v>22213</v>
      </c>
      <c r="M622" s="113" t="s">
        <v>2194</v>
      </c>
      <c r="N622" s="351"/>
    </row>
    <row r="623" spans="1:14">
      <c r="A623" s="113" t="s">
        <v>2797</v>
      </c>
      <c r="B623" s="113" t="s">
        <v>383</v>
      </c>
      <c r="C623" s="113">
        <v>30</v>
      </c>
      <c r="D623" s="113">
        <v>30</v>
      </c>
      <c r="E623" s="113">
        <v>29.15</v>
      </c>
      <c r="F623" s="113">
        <v>29.35</v>
      </c>
      <c r="G623" s="113">
        <v>29.45</v>
      </c>
      <c r="H623" s="113">
        <v>29</v>
      </c>
      <c r="I623" s="113">
        <v>13596</v>
      </c>
      <c r="J623" s="113">
        <v>397843.1</v>
      </c>
      <c r="K623" s="115">
        <v>43537</v>
      </c>
      <c r="L623" s="113">
        <v>184</v>
      </c>
      <c r="M623" s="113" t="s">
        <v>3148</v>
      </c>
      <c r="N623" s="351"/>
    </row>
    <row r="624" spans="1:14">
      <c r="A624" s="113" t="s">
        <v>3352</v>
      </c>
      <c r="B624" s="113" t="s">
        <v>383</v>
      </c>
      <c r="C624" s="113">
        <v>999.99</v>
      </c>
      <c r="D624" s="113">
        <v>1000</v>
      </c>
      <c r="E624" s="113">
        <v>999.99</v>
      </c>
      <c r="F624" s="113">
        <v>999.99</v>
      </c>
      <c r="G624" s="113">
        <v>1000</v>
      </c>
      <c r="H624" s="113">
        <v>1000</v>
      </c>
      <c r="I624" s="113">
        <v>1655</v>
      </c>
      <c r="J624" s="113">
        <v>1654994.4</v>
      </c>
      <c r="K624" s="115">
        <v>43537</v>
      </c>
      <c r="L624" s="113">
        <v>18</v>
      </c>
      <c r="M624" s="113" t="s">
        <v>3353</v>
      </c>
      <c r="N624" s="351"/>
    </row>
    <row r="625" spans="1:14">
      <c r="A625" s="113" t="s">
        <v>2952</v>
      </c>
      <c r="B625" s="113" t="s">
        <v>383</v>
      </c>
      <c r="C625" s="113">
        <v>88.9</v>
      </c>
      <c r="D625" s="113">
        <v>89.2</v>
      </c>
      <c r="E625" s="113">
        <v>88.5</v>
      </c>
      <c r="F625" s="113">
        <v>88.58</v>
      </c>
      <c r="G625" s="113">
        <v>88.58</v>
      </c>
      <c r="H625" s="113">
        <v>89</v>
      </c>
      <c r="I625" s="113">
        <v>577</v>
      </c>
      <c r="J625" s="113">
        <v>51250.66</v>
      </c>
      <c r="K625" s="115">
        <v>43537</v>
      </c>
      <c r="L625" s="113">
        <v>11</v>
      </c>
      <c r="M625" s="113" t="s">
        <v>2953</v>
      </c>
      <c r="N625" s="351"/>
    </row>
    <row r="626" spans="1:14">
      <c r="A626" s="113" t="s">
        <v>2549</v>
      </c>
      <c r="B626" s="113" t="s">
        <v>383</v>
      </c>
      <c r="C626" s="113">
        <v>67.180000000000007</v>
      </c>
      <c r="D626" s="113">
        <v>67.47</v>
      </c>
      <c r="E626" s="113">
        <v>66.7</v>
      </c>
      <c r="F626" s="113">
        <v>66.900000000000006</v>
      </c>
      <c r="G626" s="113">
        <v>66.900000000000006</v>
      </c>
      <c r="H626" s="113">
        <v>67.180000000000007</v>
      </c>
      <c r="I626" s="113">
        <v>5207</v>
      </c>
      <c r="J626" s="113">
        <v>349225.74</v>
      </c>
      <c r="K626" s="115">
        <v>43537</v>
      </c>
      <c r="L626" s="113">
        <v>48</v>
      </c>
      <c r="M626" s="113" t="s">
        <v>2099</v>
      </c>
      <c r="N626" s="351"/>
    </row>
    <row r="627" spans="1:14">
      <c r="A627" s="113" t="s">
        <v>2550</v>
      </c>
      <c r="B627" s="113" t="s">
        <v>383</v>
      </c>
      <c r="C627" s="113">
        <v>121</v>
      </c>
      <c r="D627" s="113">
        <v>122.5</v>
      </c>
      <c r="E627" s="113">
        <v>121</v>
      </c>
      <c r="F627" s="113">
        <v>122.07</v>
      </c>
      <c r="G627" s="113">
        <v>122.07</v>
      </c>
      <c r="H627" s="113">
        <v>122</v>
      </c>
      <c r="I627" s="113">
        <v>290</v>
      </c>
      <c r="J627" s="113">
        <v>35430.699999999997</v>
      </c>
      <c r="K627" s="115">
        <v>43537</v>
      </c>
      <c r="L627" s="113">
        <v>13</v>
      </c>
      <c r="M627" s="113" t="s">
        <v>905</v>
      </c>
      <c r="N627" s="351"/>
    </row>
    <row r="628" spans="1:14">
      <c r="A628" s="113" t="s">
        <v>2551</v>
      </c>
      <c r="B628" s="113" t="s">
        <v>383</v>
      </c>
      <c r="C628" s="113">
        <v>117.5</v>
      </c>
      <c r="D628" s="113">
        <v>118.2</v>
      </c>
      <c r="E628" s="113">
        <v>117.25</v>
      </c>
      <c r="F628" s="113">
        <v>118.02</v>
      </c>
      <c r="G628" s="113">
        <v>118.05</v>
      </c>
      <c r="H628" s="113">
        <v>117.83</v>
      </c>
      <c r="I628" s="113">
        <v>31091</v>
      </c>
      <c r="J628" s="113">
        <v>3666354.68</v>
      </c>
      <c r="K628" s="115">
        <v>43537</v>
      </c>
      <c r="L628" s="113">
        <v>2993</v>
      </c>
      <c r="M628" s="113" t="s">
        <v>946</v>
      </c>
      <c r="N628" s="351"/>
    </row>
    <row r="629" spans="1:14">
      <c r="A629" s="113" t="s">
        <v>2552</v>
      </c>
      <c r="B629" s="113" t="s">
        <v>383</v>
      </c>
      <c r="C629" s="113">
        <v>56.15</v>
      </c>
      <c r="D629" s="113">
        <v>56.19</v>
      </c>
      <c r="E629" s="113">
        <v>55.85</v>
      </c>
      <c r="F629" s="113">
        <v>56.03</v>
      </c>
      <c r="G629" s="113">
        <v>56.07</v>
      </c>
      <c r="H629" s="113">
        <v>56.14</v>
      </c>
      <c r="I629" s="113">
        <v>2569</v>
      </c>
      <c r="J629" s="113">
        <v>144040.01</v>
      </c>
      <c r="K629" s="115">
        <v>43537</v>
      </c>
      <c r="L629" s="113">
        <v>35</v>
      </c>
      <c r="M629" s="113" t="s">
        <v>2174</v>
      </c>
      <c r="N629" s="351"/>
    </row>
    <row r="630" spans="1:14">
      <c r="A630" s="113" t="s">
        <v>3149</v>
      </c>
      <c r="B630" s="113" t="s">
        <v>383</v>
      </c>
      <c r="C630" s="113">
        <v>28</v>
      </c>
      <c r="D630" s="113">
        <v>28.5</v>
      </c>
      <c r="E630" s="113">
        <v>28</v>
      </c>
      <c r="F630" s="113">
        <v>28.12</v>
      </c>
      <c r="G630" s="113">
        <v>28.12</v>
      </c>
      <c r="H630" s="113">
        <v>28.33</v>
      </c>
      <c r="I630" s="113">
        <v>7631</v>
      </c>
      <c r="J630" s="113">
        <v>215818.01</v>
      </c>
      <c r="K630" s="115">
        <v>43537</v>
      </c>
      <c r="L630" s="113">
        <v>119</v>
      </c>
      <c r="M630" s="113" t="s">
        <v>3150</v>
      </c>
      <c r="N630" s="351"/>
    </row>
    <row r="631" spans="1:14">
      <c r="A631" s="113" t="s">
        <v>1897</v>
      </c>
      <c r="B631" s="113" t="s">
        <v>383</v>
      </c>
      <c r="C631" s="113">
        <v>344</v>
      </c>
      <c r="D631" s="113">
        <v>344</v>
      </c>
      <c r="E631" s="113">
        <v>332.7</v>
      </c>
      <c r="F631" s="113">
        <v>333.8</v>
      </c>
      <c r="G631" s="113">
        <v>335.1</v>
      </c>
      <c r="H631" s="113">
        <v>342.4</v>
      </c>
      <c r="I631" s="113">
        <v>1394813</v>
      </c>
      <c r="J631" s="113">
        <v>468098102.35000002</v>
      </c>
      <c r="K631" s="115">
        <v>43537</v>
      </c>
      <c r="L631" s="113">
        <v>22296</v>
      </c>
      <c r="M631" s="113" t="s">
        <v>1898</v>
      </c>
      <c r="N631" s="351"/>
    </row>
    <row r="632" spans="1:14">
      <c r="A632" s="113" t="s">
        <v>2553</v>
      </c>
      <c r="B632" s="113" t="s">
        <v>383</v>
      </c>
      <c r="C632" s="113">
        <v>398</v>
      </c>
      <c r="D632" s="113">
        <v>407</v>
      </c>
      <c r="E632" s="113">
        <v>395.21</v>
      </c>
      <c r="F632" s="113">
        <v>397.38</v>
      </c>
      <c r="G632" s="113">
        <v>397.38</v>
      </c>
      <c r="H632" s="113">
        <v>394.3</v>
      </c>
      <c r="I632" s="113">
        <v>134</v>
      </c>
      <c r="J632" s="113">
        <v>53443.22</v>
      </c>
      <c r="K632" s="115">
        <v>43537</v>
      </c>
      <c r="L632" s="113">
        <v>14</v>
      </c>
      <c r="M632" s="113" t="s">
        <v>2337</v>
      </c>
      <c r="N632" s="351"/>
    </row>
    <row r="633" spans="1:14">
      <c r="A633" s="113" t="s">
        <v>346</v>
      </c>
      <c r="B633" s="113" t="s">
        <v>383</v>
      </c>
      <c r="C633" s="113">
        <v>49.9</v>
      </c>
      <c r="D633" s="113">
        <v>58.9</v>
      </c>
      <c r="E633" s="113">
        <v>49.15</v>
      </c>
      <c r="F633" s="113">
        <v>57.95</v>
      </c>
      <c r="G633" s="113">
        <v>58.85</v>
      </c>
      <c r="H633" s="113">
        <v>49.15</v>
      </c>
      <c r="I633" s="113">
        <v>2581468</v>
      </c>
      <c r="J633" s="113">
        <v>143662419.5</v>
      </c>
      <c r="K633" s="115">
        <v>43537</v>
      </c>
      <c r="L633" s="113">
        <v>14483</v>
      </c>
      <c r="M633" s="113" t="s">
        <v>1920</v>
      </c>
      <c r="N633" s="351"/>
    </row>
    <row r="634" spans="1:14">
      <c r="A634" s="113" t="s">
        <v>906</v>
      </c>
      <c r="B634" s="113" t="s">
        <v>383</v>
      </c>
      <c r="C634" s="113">
        <v>2879.95</v>
      </c>
      <c r="D634" s="113">
        <v>2915</v>
      </c>
      <c r="E634" s="113">
        <v>2850</v>
      </c>
      <c r="F634" s="113">
        <v>2856.95</v>
      </c>
      <c r="G634" s="113">
        <v>2850</v>
      </c>
      <c r="H634" s="113">
        <v>2853</v>
      </c>
      <c r="I634" s="113">
        <v>3014</v>
      </c>
      <c r="J634" s="113">
        <v>8644189.5</v>
      </c>
      <c r="K634" s="115">
        <v>43537</v>
      </c>
      <c r="L634" s="113">
        <v>788</v>
      </c>
      <c r="M634" s="113" t="s">
        <v>907</v>
      </c>
      <c r="N634" s="351"/>
    </row>
    <row r="635" spans="1:14">
      <c r="A635" s="113" t="s">
        <v>88</v>
      </c>
      <c r="B635" s="113" t="s">
        <v>383</v>
      </c>
      <c r="C635" s="113">
        <v>44.65</v>
      </c>
      <c r="D635" s="113">
        <v>44.75</v>
      </c>
      <c r="E635" s="113">
        <v>43</v>
      </c>
      <c r="F635" s="113">
        <v>43.1</v>
      </c>
      <c r="G635" s="113">
        <v>43.1</v>
      </c>
      <c r="H635" s="113">
        <v>44.75</v>
      </c>
      <c r="I635" s="113">
        <v>16065984</v>
      </c>
      <c r="J635" s="113">
        <v>701842982.14999998</v>
      </c>
      <c r="K635" s="115">
        <v>43537</v>
      </c>
      <c r="L635" s="113">
        <v>25875</v>
      </c>
      <c r="M635" s="113" t="s">
        <v>2954</v>
      </c>
      <c r="N635" s="351"/>
    </row>
    <row r="636" spans="1:14">
      <c r="A636" s="113" t="s">
        <v>3165</v>
      </c>
      <c r="B636" s="113" t="s">
        <v>383</v>
      </c>
      <c r="C636" s="113">
        <v>3010</v>
      </c>
      <c r="D636" s="113">
        <v>3030</v>
      </c>
      <c r="E636" s="113">
        <v>3000.3</v>
      </c>
      <c r="F636" s="113">
        <v>3004.75</v>
      </c>
      <c r="G636" s="113">
        <v>3000.3</v>
      </c>
      <c r="H636" s="113">
        <v>3015.05</v>
      </c>
      <c r="I636" s="113">
        <v>389</v>
      </c>
      <c r="J636" s="113">
        <v>1171566.6000000001</v>
      </c>
      <c r="K636" s="115">
        <v>43537</v>
      </c>
      <c r="L636" s="113">
        <v>44</v>
      </c>
      <c r="M636" s="113" t="s">
        <v>3166</v>
      </c>
      <c r="N636" s="351"/>
    </row>
    <row r="637" spans="1:14">
      <c r="A637" s="113" t="s">
        <v>89</v>
      </c>
      <c r="B637" s="113" t="s">
        <v>383</v>
      </c>
      <c r="C637" s="113">
        <v>34.450000000000003</v>
      </c>
      <c r="D637" s="113">
        <v>35.299999999999997</v>
      </c>
      <c r="E637" s="113">
        <v>33.450000000000003</v>
      </c>
      <c r="F637" s="113">
        <v>33.950000000000003</v>
      </c>
      <c r="G637" s="113">
        <v>33.85</v>
      </c>
      <c r="H637" s="113">
        <v>34.200000000000003</v>
      </c>
      <c r="I637" s="113">
        <v>55338105</v>
      </c>
      <c r="J637" s="113">
        <v>1906368174.55</v>
      </c>
      <c r="K637" s="115">
        <v>43537</v>
      </c>
      <c r="L637" s="113">
        <v>56709</v>
      </c>
      <c r="M637" s="113" t="s">
        <v>908</v>
      </c>
      <c r="N637" s="351"/>
    </row>
    <row r="638" spans="1:14">
      <c r="A638" s="113" t="s">
        <v>90</v>
      </c>
      <c r="B638" s="113" t="s">
        <v>383</v>
      </c>
      <c r="C638" s="113">
        <v>42</v>
      </c>
      <c r="D638" s="113">
        <v>42.5</v>
      </c>
      <c r="E638" s="113">
        <v>40.9</v>
      </c>
      <c r="F638" s="113">
        <v>41.35</v>
      </c>
      <c r="G638" s="113">
        <v>41.6</v>
      </c>
      <c r="H638" s="113">
        <v>42.05</v>
      </c>
      <c r="I638" s="113">
        <v>7392616</v>
      </c>
      <c r="J638" s="113">
        <v>308009220.55000001</v>
      </c>
      <c r="K638" s="115">
        <v>43537</v>
      </c>
      <c r="L638" s="113">
        <v>8236</v>
      </c>
      <c r="M638" s="113" t="s">
        <v>909</v>
      </c>
      <c r="N638" s="351"/>
    </row>
    <row r="639" spans="1:14">
      <c r="A639" s="113" t="s">
        <v>3360</v>
      </c>
      <c r="B639" s="113" t="s">
        <v>383</v>
      </c>
      <c r="C639" s="113">
        <v>49.75</v>
      </c>
      <c r="D639" s="113">
        <v>50.6</v>
      </c>
      <c r="E639" s="113">
        <v>49.35</v>
      </c>
      <c r="F639" s="113">
        <v>50.05</v>
      </c>
      <c r="G639" s="113">
        <v>49.9</v>
      </c>
      <c r="H639" s="113">
        <v>49.85</v>
      </c>
      <c r="I639" s="113">
        <v>15511131</v>
      </c>
      <c r="J639" s="113">
        <v>774696773.29999995</v>
      </c>
      <c r="K639" s="115">
        <v>43537</v>
      </c>
      <c r="L639" s="113">
        <v>26269</v>
      </c>
      <c r="M639" s="113" t="s">
        <v>910</v>
      </c>
      <c r="N639" s="351"/>
    </row>
    <row r="640" spans="1:14">
      <c r="A640" s="113" t="s">
        <v>3570</v>
      </c>
      <c r="B640" s="113" t="s">
        <v>383</v>
      </c>
      <c r="C640" s="113">
        <v>113</v>
      </c>
      <c r="D640" s="113">
        <v>119</v>
      </c>
      <c r="E640" s="113">
        <v>113</v>
      </c>
      <c r="F640" s="113">
        <v>115</v>
      </c>
      <c r="G640" s="113">
        <v>115</v>
      </c>
      <c r="H640" s="113">
        <v>111.65</v>
      </c>
      <c r="I640" s="113">
        <v>118</v>
      </c>
      <c r="J640" s="113">
        <v>13601.72</v>
      </c>
      <c r="K640" s="115">
        <v>43537</v>
      </c>
      <c r="L640" s="113">
        <v>14</v>
      </c>
      <c r="M640" s="113" t="s">
        <v>3571</v>
      </c>
      <c r="N640" s="351"/>
    </row>
    <row r="641" spans="1:14">
      <c r="A641" s="113" t="s">
        <v>2236</v>
      </c>
      <c r="B641" s="113" t="s">
        <v>383</v>
      </c>
      <c r="C641" s="113">
        <v>162</v>
      </c>
      <c r="D641" s="113">
        <v>169.8</v>
      </c>
      <c r="E641" s="113">
        <v>162</v>
      </c>
      <c r="F641" s="113">
        <v>164.85</v>
      </c>
      <c r="G641" s="113">
        <v>164.2</v>
      </c>
      <c r="H641" s="113">
        <v>161.4</v>
      </c>
      <c r="I641" s="113">
        <v>1676323</v>
      </c>
      <c r="J641" s="113">
        <v>274814122.85000002</v>
      </c>
      <c r="K641" s="115">
        <v>43537</v>
      </c>
      <c r="L641" s="113">
        <v>6340</v>
      </c>
      <c r="M641" s="113" t="s">
        <v>3129</v>
      </c>
      <c r="N641" s="351"/>
    </row>
    <row r="642" spans="1:14">
      <c r="A642" s="113" t="s">
        <v>2663</v>
      </c>
      <c r="B642" s="113" t="s">
        <v>383</v>
      </c>
      <c r="C642" s="113">
        <v>513.04999999999995</v>
      </c>
      <c r="D642" s="113">
        <v>525.70000000000005</v>
      </c>
      <c r="E642" s="113">
        <v>512.95000000000005</v>
      </c>
      <c r="F642" s="113">
        <v>521.1</v>
      </c>
      <c r="G642" s="113">
        <v>523.9</v>
      </c>
      <c r="H642" s="113">
        <v>520.6</v>
      </c>
      <c r="I642" s="113">
        <v>2325</v>
      </c>
      <c r="J642" s="113">
        <v>1206272.2</v>
      </c>
      <c r="K642" s="115">
        <v>43537</v>
      </c>
      <c r="L642" s="113">
        <v>235</v>
      </c>
      <c r="M642" s="113" t="s">
        <v>2664</v>
      </c>
      <c r="N642" s="351"/>
    </row>
    <row r="643" spans="1:14">
      <c r="A643" s="113" t="s">
        <v>911</v>
      </c>
      <c r="B643" s="113" t="s">
        <v>383</v>
      </c>
      <c r="C643" s="113">
        <v>932.35</v>
      </c>
      <c r="D643" s="113">
        <v>973.6</v>
      </c>
      <c r="E643" s="113">
        <v>931</v>
      </c>
      <c r="F643" s="113">
        <v>943.7</v>
      </c>
      <c r="G643" s="113">
        <v>944.6</v>
      </c>
      <c r="H643" s="113">
        <v>936.2</v>
      </c>
      <c r="I643" s="113">
        <v>16202</v>
      </c>
      <c r="J643" s="113">
        <v>15377745.050000001</v>
      </c>
      <c r="K643" s="115">
        <v>43537</v>
      </c>
      <c r="L643" s="113">
        <v>1615</v>
      </c>
      <c r="M643" s="113" t="s">
        <v>912</v>
      </c>
      <c r="N643" s="351"/>
    </row>
    <row r="644" spans="1:14">
      <c r="A644" s="113" t="s">
        <v>91</v>
      </c>
      <c r="B644" s="113" t="s">
        <v>383</v>
      </c>
      <c r="C644" s="113">
        <v>13.85</v>
      </c>
      <c r="D644" s="113">
        <v>14</v>
      </c>
      <c r="E644" s="113">
        <v>13.65</v>
      </c>
      <c r="F644" s="113">
        <v>13.85</v>
      </c>
      <c r="G644" s="113">
        <v>13.85</v>
      </c>
      <c r="H644" s="113">
        <v>13.85</v>
      </c>
      <c r="I644" s="113">
        <v>1797696</v>
      </c>
      <c r="J644" s="113">
        <v>24814203.399999999</v>
      </c>
      <c r="K644" s="115">
        <v>43537</v>
      </c>
      <c r="L644" s="113">
        <v>20085</v>
      </c>
      <c r="M644" s="113" t="s">
        <v>913</v>
      </c>
      <c r="N644" s="351"/>
    </row>
    <row r="645" spans="1:14">
      <c r="A645" s="113" t="s">
        <v>2309</v>
      </c>
      <c r="B645" s="113" t="s">
        <v>383</v>
      </c>
      <c r="C645" s="113">
        <v>227.55</v>
      </c>
      <c r="D645" s="113">
        <v>230</v>
      </c>
      <c r="E645" s="113">
        <v>227.55</v>
      </c>
      <c r="F645" s="113">
        <v>229.4</v>
      </c>
      <c r="G645" s="113">
        <v>229.4</v>
      </c>
      <c r="H645" s="113">
        <v>230</v>
      </c>
      <c r="I645" s="113">
        <v>641</v>
      </c>
      <c r="J645" s="113">
        <v>146476.04999999999</v>
      </c>
      <c r="K645" s="115">
        <v>43537</v>
      </c>
      <c r="L645" s="113">
        <v>37</v>
      </c>
      <c r="M645" s="113" t="s">
        <v>2310</v>
      </c>
      <c r="N645" s="351"/>
    </row>
    <row r="646" spans="1:14">
      <c r="A646" s="113" t="s">
        <v>914</v>
      </c>
      <c r="B646" s="113" t="s">
        <v>383</v>
      </c>
      <c r="C646" s="113">
        <v>404.05</v>
      </c>
      <c r="D646" s="113">
        <v>405.1</v>
      </c>
      <c r="E646" s="113">
        <v>395.1</v>
      </c>
      <c r="F646" s="113">
        <v>397.55</v>
      </c>
      <c r="G646" s="113">
        <v>398</v>
      </c>
      <c r="H646" s="113">
        <v>401.7</v>
      </c>
      <c r="I646" s="113">
        <v>15934</v>
      </c>
      <c r="J646" s="113">
        <v>6361583.0499999998</v>
      </c>
      <c r="K646" s="115">
        <v>43537</v>
      </c>
      <c r="L646" s="113">
        <v>687</v>
      </c>
      <c r="M646" s="113" t="s">
        <v>915</v>
      </c>
      <c r="N646" s="351"/>
    </row>
    <row r="647" spans="1:14">
      <c r="A647" s="113" t="s">
        <v>92</v>
      </c>
      <c r="B647" s="113" t="s">
        <v>383</v>
      </c>
      <c r="C647" s="113">
        <v>299.89999999999998</v>
      </c>
      <c r="D647" s="113">
        <v>299.89999999999998</v>
      </c>
      <c r="E647" s="113">
        <v>290.35000000000002</v>
      </c>
      <c r="F647" s="113">
        <v>291.45</v>
      </c>
      <c r="G647" s="113">
        <v>291.5</v>
      </c>
      <c r="H647" s="113">
        <v>297.45</v>
      </c>
      <c r="I647" s="113">
        <v>2797189</v>
      </c>
      <c r="J647" s="113">
        <v>820068499.95000005</v>
      </c>
      <c r="K647" s="115">
        <v>43537</v>
      </c>
      <c r="L647" s="113">
        <v>47735</v>
      </c>
      <c r="M647" s="113" t="s">
        <v>2260</v>
      </c>
      <c r="N647" s="351"/>
    </row>
    <row r="648" spans="1:14">
      <c r="A648" s="113" t="s">
        <v>916</v>
      </c>
      <c r="B648" s="113" t="s">
        <v>383</v>
      </c>
      <c r="C648" s="113">
        <v>343.65</v>
      </c>
      <c r="D648" s="113">
        <v>348.75</v>
      </c>
      <c r="E648" s="113">
        <v>328</v>
      </c>
      <c r="F648" s="113">
        <v>334.25</v>
      </c>
      <c r="G648" s="113">
        <v>331</v>
      </c>
      <c r="H648" s="113">
        <v>338.8</v>
      </c>
      <c r="I648" s="113">
        <v>54782</v>
      </c>
      <c r="J648" s="113">
        <v>18449241.449999999</v>
      </c>
      <c r="K648" s="115">
        <v>43537</v>
      </c>
      <c r="L648" s="113">
        <v>1235</v>
      </c>
      <c r="M648" s="113" t="s">
        <v>917</v>
      </c>
      <c r="N648" s="351"/>
    </row>
    <row r="649" spans="1:14">
      <c r="A649" s="113" t="s">
        <v>2253</v>
      </c>
      <c r="B649" s="113" t="s">
        <v>383</v>
      </c>
      <c r="C649" s="113">
        <v>404</v>
      </c>
      <c r="D649" s="113">
        <v>412.15</v>
      </c>
      <c r="E649" s="113">
        <v>392.3</v>
      </c>
      <c r="F649" s="113">
        <v>404.45</v>
      </c>
      <c r="G649" s="113">
        <v>406</v>
      </c>
      <c r="H649" s="113">
        <v>401.45</v>
      </c>
      <c r="I649" s="113">
        <v>561636</v>
      </c>
      <c r="J649" s="113">
        <v>224825333.69999999</v>
      </c>
      <c r="K649" s="115">
        <v>43537</v>
      </c>
      <c r="L649" s="113">
        <v>6635</v>
      </c>
      <c r="M649" s="113" t="s">
        <v>2254</v>
      </c>
      <c r="N649" s="351"/>
    </row>
    <row r="650" spans="1:14">
      <c r="A650" s="113" t="s">
        <v>3474</v>
      </c>
      <c r="B650" s="113" t="s">
        <v>383</v>
      </c>
      <c r="C650" s="113">
        <v>67</v>
      </c>
      <c r="D650" s="113">
        <v>67</v>
      </c>
      <c r="E650" s="113">
        <v>66.8</v>
      </c>
      <c r="F650" s="113">
        <v>66.8</v>
      </c>
      <c r="G650" s="113">
        <v>66.8</v>
      </c>
      <c r="H650" s="113">
        <v>69.95</v>
      </c>
      <c r="I650" s="113">
        <v>30</v>
      </c>
      <c r="J650" s="113">
        <v>2007</v>
      </c>
      <c r="K650" s="115">
        <v>43537</v>
      </c>
      <c r="L650" s="113">
        <v>2</v>
      </c>
      <c r="M650" s="113" t="s">
        <v>3475</v>
      </c>
      <c r="N650" s="351"/>
    </row>
    <row r="651" spans="1:14">
      <c r="A651" s="113" t="s">
        <v>3218</v>
      </c>
      <c r="B651" s="113" t="s">
        <v>3175</v>
      </c>
      <c r="C651" s="113">
        <v>10.1</v>
      </c>
      <c r="D651" s="113">
        <v>10.1</v>
      </c>
      <c r="E651" s="113">
        <v>9.3000000000000007</v>
      </c>
      <c r="F651" s="113">
        <v>9.35</v>
      </c>
      <c r="G651" s="113">
        <v>9.35</v>
      </c>
      <c r="H651" s="113">
        <v>9.75</v>
      </c>
      <c r="I651" s="113">
        <v>33791</v>
      </c>
      <c r="J651" s="113">
        <v>321977.15000000002</v>
      </c>
      <c r="K651" s="115">
        <v>43537</v>
      </c>
      <c r="L651" s="113">
        <v>118</v>
      </c>
      <c r="M651" s="113" t="s">
        <v>3219</v>
      </c>
      <c r="N651" s="351"/>
    </row>
    <row r="652" spans="1:14">
      <c r="A652" s="113" t="s">
        <v>918</v>
      </c>
      <c r="B652" s="113" t="s">
        <v>383</v>
      </c>
      <c r="C652" s="113">
        <v>7.7</v>
      </c>
      <c r="D652" s="113">
        <v>7.75</v>
      </c>
      <c r="E652" s="113">
        <v>7.05</v>
      </c>
      <c r="F652" s="113">
        <v>7.05</v>
      </c>
      <c r="G652" s="113">
        <v>7.05</v>
      </c>
      <c r="H652" s="113">
        <v>7.4</v>
      </c>
      <c r="I652" s="113">
        <v>1176673</v>
      </c>
      <c r="J652" s="113">
        <v>8616039.0500000007</v>
      </c>
      <c r="K652" s="115">
        <v>43537</v>
      </c>
      <c r="L652" s="113">
        <v>1157</v>
      </c>
      <c r="M652" s="113" t="s">
        <v>919</v>
      </c>
      <c r="N652" s="351"/>
    </row>
    <row r="653" spans="1:14">
      <c r="A653" s="113" t="s">
        <v>2798</v>
      </c>
      <c r="B653" s="113" t="s">
        <v>383</v>
      </c>
      <c r="C653" s="113">
        <v>270.89999999999998</v>
      </c>
      <c r="D653" s="113">
        <v>270.89999999999998</v>
      </c>
      <c r="E653" s="113">
        <v>264.3</v>
      </c>
      <c r="F653" s="113">
        <v>267.5</v>
      </c>
      <c r="G653" s="113">
        <v>266.95</v>
      </c>
      <c r="H653" s="113">
        <v>268.89999999999998</v>
      </c>
      <c r="I653" s="113">
        <v>19616</v>
      </c>
      <c r="J653" s="113">
        <v>5233697.2</v>
      </c>
      <c r="K653" s="115">
        <v>43537</v>
      </c>
      <c r="L653" s="113">
        <v>1319</v>
      </c>
      <c r="M653" s="113" t="s">
        <v>2799</v>
      </c>
      <c r="N653" s="351"/>
    </row>
    <row r="654" spans="1:14">
      <c r="A654" s="113" t="s">
        <v>2955</v>
      </c>
      <c r="B654" s="113" t="s">
        <v>383</v>
      </c>
      <c r="C654" s="113">
        <v>905.5</v>
      </c>
      <c r="D654" s="113">
        <v>915.05</v>
      </c>
      <c r="E654" s="113">
        <v>885.05</v>
      </c>
      <c r="F654" s="113">
        <v>903.35</v>
      </c>
      <c r="G654" s="113">
        <v>905</v>
      </c>
      <c r="H654" s="113">
        <v>918.4</v>
      </c>
      <c r="I654" s="113">
        <v>1006</v>
      </c>
      <c r="J654" s="113">
        <v>907973.55</v>
      </c>
      <c r="K654" s="115">
        <v>43537</v>
      </c>
      <c r="L654" s="113">
        <v>103</v>
      </c>
      <c r="M654" s="113" t="s">
        <v>2956</v>
      </c>
      <c r="N654" s="351"/>
    </row>
    <row r="655" spans="1:14">
      <c r="A655" s="113" t="s">
        <v>3455</v>
      </c>
      <c r="B655" s="113" t="s">
        <v>3175</v>
      </c>
      <c r="C655" s="113">
        <v>0.3</v>
      </c>
      <c r="D655" s="113">
        <v>0.35</v>
      </c>
      <c r="E655" s="113">
        <v>0.3</v>
      </c>
      <c r="F655" s="113">
        <v>0.3</v>
      </c>
      <c r="G655" s="113">
        <v>0.3</v>
      </c>
      <c r="H655" s="113">
        <v>0.35</v>
      </c>
      <c r="I655" s="113">
        <v>14038</v>
      </c>
      <c r="J655" s="113">
        <v>4211.45</v>
      </c>
      <c r="K655" s="115">
        <v>43537</v>
      </c>
      <c r="L655" s="113">
        <v>7</v>
      </c>
      <c r="M655" s="113" t="s">
        <v>3456</v>
      </c>
      <c r="N655" s="351"/>
    </row>
    <row r="656" spans="1:14">
      <c r="A656" s="113" t="s">
        <v>2581</v>
      </c>
      <c r="B656" s="113" t="s">
        <v>383</v>
      </c>
      <c r="C656" s="113">
        <v>10.3</v>
      </c>
      <c r="D656" s="113">
        <v>10.3</v>
      </c>
      <c r="E656" s="113">
        <v>9.85</v>
      </c>
      <c r="F656" s="113">
        <v>9.9499999999999993</v>
      </c>
      <c r="G656" s="113">
        <v>10.050000000000001</v>
      </c>
      <c r="H656" s="113">
        <v>10.1</v>
      </c>
      <c r="I656" s="113">
        <v>14064</v>
      </c>
      <c r="J656" s="113">
        <v>142014.75</v>
      </c>
      <c r="K656" s="115">
        <v>43537</v>
      </c>
      <c r="L656" s="113">
        <v>125</v>
      </c>
      <c r="M656" s="113" t="s">
        <v>2582</v>
      </c>
      <c r="N656" s="351"/>
    </row>
    <row r="657" spans="1:14">
      <c r="A657" s="113" t="s">
        <v>198</v>
      </c>
      <c r="B657" s="113" t="s">
        <v>383</v>
      </c>
      <c r="C657" s="113">
        <v>151.69999999999999</v>
      </c>
      <c r="D657" s="113">
        <v>156.44999999999999</v>
      </c>
      <c r="E657" s="113">
        <v>151.69999999999999</v>
      </c>
      <c r="F657" s="113">
        <v>153.94999999999999</v>
      </c>
      <c r="G657" s="113">
        <v>153.55000000000001</v>
      </c>
      <c r="H657" s="113">
        <v>151.05000000000001</v>
      </c>
      <c r="I657" s="113">
        <v>3414121</v>
      </c>
      <c r="J657" s="113">
        <v>526923885.44999999</v>
      </c>
      <c r="K657" s="115">
        <v>43537</v>
      </c>
      <c r="L657" s="113">
        <v>52758</v>
      </c>
      <c r="M657" s="113" t="s">
        <v>920</v>
      </c>
      <c r="N657" s="351"/>
    </row>
    <row r="658" spans="1:14">
      <c r="A658" s="113" t="s">
        <v>93</v>
      </c>
      <c r="B658" s="113" t="s">
        <v>383</v>
      </c>
      <c r="C658" s="113">
        <v>103</v>
      </c>
      <c r="D658" s="113">
        <v>104.9</v>
      </c>
      <c r="E658" s="113">
        <v>101.95</v>
      </c>
      <c r="F658" s="113">
        <v>103.35</v>
      </c>
      <c r="G658" s="113">
        <v>103.6</v>
      </c>
      <c r="H658" s="113">
        <v>103</v>
      </c>
      <c r="I658" s="113">
        <v>4990595</v>
      </c>
      <c r="J658" s="113">
        <v>515501339.10000002</v>
      </c>
      <c r="K658" s="115">
        <v>43537</v>
      </c>
      <c r="L658" s="113">
        <v>16202</v>
      </c>
      <c r="M658" s="113" t="s">
        <v>921</v>
      </c>
      <c r="N658" s="351"/>
    </row>
    <row r="659" spans="1:14">
      <c r="A659" s="113" t="s">
        <v>922</v>
      </c>
      <c r="B659" s="113" t="s">
        <v>383</v>
      </c>
      <c r="C659" s="113">
        <v>306.5</v>
      </c>
      <c r="D659" s="113">
        <v>308.64999999999998</v>
      </c>
      <c r="E659" s="113">
        <v>295</v>
      </c>
      <c r="F659" s="113">
        <v>296.55</v>
      </c>
      <c r="G659" s="113">
        <v>295.89999999999998</v>
      </c>
      <c r="H659" s="113">
        <v>306.3</v>
      </c>
      <c r="I659" s="113">
        <v>96406</v>
      </c>
      <c r="J659" s="113">
        <v>28970921.850000001</v>
      </c>
      <c r="K659" s="115">
        <v>43537</v>
      </c>
      <c r="L659" s="113">
        <v>2604</v>
      </c>
      <c r="M659" s="113" t="s">
        <v>923</v>
      </c>
      <c r="N659" s="351"/>
    </row>
    <row r="660" spans="1:14">
      <c r="A660" s="113" t="s">
        <v>924</v>
      </c>
      <c r="B660" s="113" t="s">
        <v>383</v>
      </c>
      <c r="C660" s="113">
        <v>266.85000000000002</v>
      </c>
      <c r="D660" s="113">
        <v>270.45</v>
      </c>
      <c r="E660" s="113">
        <v>263.14999999999998</v>
      </c>
      <c r="F660" s="113">
        <v>268.3</v>
      </c>
      <c r="G660" s="113">
        <v>267.25</v>
      </c>
      <c r="H660" s="113">
        <v>269.05</v>
      </c>
      <c r="I660" s="113">
        <v>1962714</v>
      </c>
      <c r="J660" s="113">
        <v>524168817.10000002</v>
      </c>
      <c r="K660" s="115">
        <v>43537</v>
      </c>
      <c r="L660" s="113">
        <v>16874</v>
      </c>
      <c r="M660" s="113" t="s">
        <v>925</v>
      </c>
      <c r="N660" s="351"/>
    </row>
    <row r="661" spans="1:14">
      <c r="A661" s="113" t="s">
        <v>2800</v>
      </c>
      <c r="B661" s="113" t="s">
        <v>383</v>
      </c>
      <c r="C661" s="113">
        <v>150.4</v>
      </c>
      <c r="D661" s="113">
        <v>150.4</v>
      </c>
      <c r="E661" s="113">
        <v>138.35</v>
      </c>
      <c r="F661" s="113">
        <v>140.1</v>
      </c>
      <c r="G661" s="113">
        <v>139.5</v>
      </c>
      <c r="H661" s="113">
        <v>153.69999999999999</v>
      </c>
      <c r="I661" s="113">
        <v>20533</v>
      </c>
      <c r="J661" s="113">
        <v>2948299.4</v>
      </c>
      <c r="K661" s="115">
        <v>43537</v>
      </c>
      <c r="L661" s="113">
        <v>814</v>
      </c>
      <c r="M661" s="113" t="s">
        <v>2801</v>
      </c>
      <c r="N661" s="351"/>
    </row>
    <row r="662" spans="1:14">
      <c r="A662" s="113" t="s">
        <v>926</v>
      </c>
      <c r="B662" s="113" t="s">
        <v>383</v>
      </c>
      <c r="C662" s="113">
        <v>306.8</v>
      </c>
      <c r="D662" s="113">
        <v>306.8</v>
      </c>
      <c r="E662" s="113">
        <v>293.14999999999998</v>
      </c>
      <c r="F662" s="113">
        <v>295</v>
      </c>
      <c r="G662" s="113">
        <v>294</v>
      </c>
      <c r="H662" s="113">
        <v>304.8</v>
      </c>
      <c r="I662" s="113">
        <v>31303</v>
      </c>
      <c r="J662" s="113">
        <v>9304157.25</v>
      </c>
      <c r="K662" s="115">
        <v>43537</v>
      </c>
      <c r="L662" s="113">
        <v>1179</v>
      </c>
      <c r="M662" s="113" t="s">
        <v>2957</v>
      </c>
      <c r="N662" s="351"/>
    </row>
    <row r="663" spans="1:14">
      <c r="A663" s="113" t="s">
        <v>927</v>
      </c>
      <c r="B663" s="113" t="s">
        <v>383</v>
      </c>
      <c r="C663" s="113">
        <v>1280</v>
      </c>
      <c r="D663" s="113">
        <v>1326</v>
      </c>
      <c r="E663" s="113">
        <v>1280</v>
      </c>
      <c r="F663" s="113">
        <v>1301.7</v>
      </c>
      <c r="G663" s="113">
        <v>1296.25</v>
      </c>
      <c r="H663" s="113">
        <v>1269.7</v>
      </c>
      <c r="I663" s="113">
        <v>2641515</v>
      </c>
      <c r="J663" s="113">
        <v>3464043680.0999999</v>
      </c>
      <c r="K663" s="115">
        <v>43537</v>
      </c>
      <c r="L663" s="113">
        <v>66008</v>
      </c>
      <c r="M663" s="113" t="s">
        <v>928</v>
      </c>
      <c r="N663" s="351"/>
    </row>
    <row r="664" spans="1:14">
      <c r="A664" s="113" t="s">
        <v>2414</v>
      </c>
      <c r="B664" s="113" t="s">
        <v>383</v>
      </c>
      <c r="C664" s="113">
        <v>44.55</v>
      </c>
      <c r="D664" s="113">
        <v>47.5</v>
      </c>
      <c r="E664" s="113">
        <v>44.55</v>
      </c>
      <c r="F664" s="113">
        <v>46.4</v>
      </c>
      <c r="G664" s="113">
        <v>46.4</v>
      </c>
      <c r="H664" s="113">
        <v>46.15</v>
      </c>
      <c r="I664" s="113">
        <v>1543</v>
      </c>
      <c r="J664" s="113">
        <v>70908.399999999994</v>
      </c>
      <c r="K664" s="115">
        <v>43537</v>
      </c>
      <c r="L664" s="113">
        <v>40</v>
      </c>
      <c r="M664" s="113" t="s">
        <v>2415</v>
      </c>
      <c r="N664" s="351"/>
    </row>
    <row r="665" spans="1:14">
      <c r="A665" s="113" t="s">
        <v>929</v>
      </c>
      <c r="B665" s="113" t="s">
        <v>383</v>
      </c>
      <c r="C665" s="113">
        <v>442.05</v>
      </c>
      <c r="D665" s="113">
        <v>459</v>
      </c>
      <c r="E665" s="113">
        <v>440.05</v>
      </c>
      <c r="F665" s="113">
        <v>442.8</v>
      </c>
      <c r="G665" s="113">
        <v>444</v>
      </c>
      <c r="H665" s="113">
        <v>443.6</v>
      </c>
      <c r="I665" s="113">
        <v>4063</v>
      </c>
      <c r="J665" s="113">
        <v>1809055.3</v>
      </c>
      <c r="K665" s="115">
        <v>43537</v>
      </c>
      <c r="L665" s="113">
        <v>373</v>
      </c>
      <c r="M665" s="113" t="s">
        <v>2528</v>
      </c>
      <c r="N665" s="351"/>
    </row>
    <row r="666" spans="1:14">
      <c r="A666" s="113" t="s">
        <v>930</v>
      </c>
      <c r="B666" s="113" t="s">
        <v>383</v>
      </c>
      <c r="C666" s="113">
        <v>185.05</v>
      </c>
      <c r="D666" s="113">
        <v>186.8</v>
      </c>
      <c r="E666" s="113">
        <v>181.8</v>
      </c>
      <c r="F666" s="113">
        <v>184.75</v>
      </c>
      <c r="G666" s="113">
        <v>185</v>
      </c>
      <c r="H666" s="113">
        <v>185</v>
      </c>
      <c r="I666" s="113">
        <v>11122</v>
      </c>
      <c r="J666" s="113">
        <v>2057283.25</v>
      </c>
      <c r="K666" s="115">
        <v>43537</v>
      </c>
      <c r="L666" s="113">
        <v>473</v>
      </c>
      <c r="M666" s="113" t="s">
        <v>931</v>
      </c>
      <c r="N666" s="351"/>
    </row>
    <row r="667" spans="1:14">
      <c r="A667" s="113" t="s">
        <v>932</v>
      </c>
      <c r="B667" s="113" t="s">
        <v>3175</v>
      </c>
      <c r="C667" s="113">
        <v>35.75</v>
      </c>
      <c r="D667" s="113">
        <v>35.75</v>
      </c>
      <c r="E667" s="113">
        <v>34.75</v>
      </c>
      <c r="F667" s="113">
        <v>34.9</v>
      </c>
      <c r="G667" s="113">
        <v>34.9</v>
      </c>
      <c r="H667" s="113">
        <v>34.950000000000003</v>
      </c>
      <c r="I667" s="113">
        <v>29697</v>
      </c>
      <c r="J667" s="113">
        <v>1034670.25</v>
      </c>
      <c r="K667" s="115">
        <v>43537</v>
      </c>
      <c r="L667" s="113">
        <v>36</v>
      </c>
      <c r="M667" s="113" t="s">
        <v>933</v>
      </c>
      <c r="N667" s="351"/>
    </row>
    <row r="668" spans="1:14">
      <c r="A668" s="113" t="s">
        <v>2583</v>
      </c>
      <c r="B668" s="113" t="s">
        <v>3175</v>
      </c>
      <c r="C668" s="113">
        <v>2.5</v>
      </c>
      <c r="D668" s="113">
        <v>2.5</v>
      </c>
      <c r="E668" s="113">
        <v>2.5</v>
      </c>
      <c r="F668" s="113">
        <v>2.5</v>
      </c>
      <c r="G668" s="113">
        <v>2.5</v>
      </c>
      <c r="H668" s="113">
        <v>2.4</v>
      </c>
      <c r="I668" s="113">
        <v>103915</v>
      </c>
      <c r="J668" s="113">
        <v>259787.5</v>
      </c>
      <c r="K668" s="115">
        <v>43537</v>
      </c>
      <c r="L668" s="113">
        <v>99</v>
      </c>
      <c r="M668" s="113" t="s">
        <v>2584</v>
      </c>
      <c r="N668" s="351"/>
    </row>
    <row r="669" spans="1:14">
      <c r="A669" s="113" t="s">
        <v>2702</v>
      </c>
      <c r="B669" s="113" t="s">
        <v>383</v>
      </c>
      <c r="C669" s="113">
        <v>350.6</v>
      </c>
      <c r="D669" s="113">
        <v>355.05</v>
      </c>
      <c r="E669" s="113">
        <v>348.5</v>
      </c>
      <c r="F669" s="113">
        <v>353.15</v>
      </c>
      <c r="G669" s="113">
        <v>354</v>
      </c>
      <c r="H669" s="113">
        <v>352.2</v>
      </c>
      <c r="I669" s="113">
        <v>28842</v>
      </c>
      <c r="J669" s="113">
        <v>10138375.949999999</v>
      </c>
      <c r="K669" s="115">
        <v>43537</v>
      </c>
      <c r="L669" s="113">
        <v>6641</v>
      </c>
      <c r="M669" s="113" t="s">
        <v>2703</v>
      </c>
      <c r="N669" s="351"/>
    </row>
    <row r="670" spans="1:14">
      <c r="A670" s="113" t="s">
        <v>934</v>
      </c>
      <c r="B670" s="113" t="s">
        <v>383</v>
      </c>
      <c r="C670" s="113">
        <v>112</v>
      </c>
      <c r="D670" s="113">
        <v>112</v>
      </c>
      <c r="E670" s="113">
        <v>108.1</v>
      </c>
      <c r="F670" s="113">
        <v>108.85</v>
      </c>
      <c r="G670" s="113">
        <v>109</v>
      </c>
      <c r="H670" s="113">
        <v>109.05</v>
      </c>
      <c r="I670" s="113">
        <v>5027</v>
      </c>
      <c r="J670" s="113">
        <v>551638.1</v>
      </c>
      <c r="K670" s="115">
        <v>43537</v>
      </c>
      <c r="L670" s="113">
        <v>81</v>
      </c>
      <c r="M670" s="113" t="s">
        <v>935</v>
      </c>
      <c r="N670" s="351"/>
    </row>
    <row r="671" spans="1:14">
      <c r="A671" s="113" t="s">
        <v>1875</v>
      </c>
      <c r="B671" s="113" t="s">
        <v>383</v>
      </c>
      <c r="C671" s="113">
        <v>37</v>
      </c>
      <c r="D671" s="113">
        <v>37</v>
      </c>
      <c r="E671" s="113">
        <v>35.65</v>
      </c>
      <c r="F671" s="113">
        <v>36.1</v>
      </c>
      <c r="G671" s="113">
        <v>36.200000000000003</v>
      </c>
      <c r="H671" s="113">
        <v>36.700000000000003</v>
      </c>
      <c r="I671" s="113">
        <v>4199</v>
      </c>
      <c r="J671" s="113">
        <v>151325.75</v>
      </c>
      <c r="K671" s="115">
        <v>43537</v>
      </c>
      <c r="L671" s="113">
        <v>82</v>
      </c>
      <c r="M671" s="113" t="s">
        <v>1876</v>
      </c>
      <c r="N671" s="351"/>
    </row>
    <row r="672" spans="1:14">
      <c r="A672" s="113" t="s">
        <v>2585</v>
      </c>
      <c r="B672" s="113" t="s">
        <v>383</v>
      </c>
      <c r="C672" s="113">
        <v>6.95</v>
      </c>
      <c r="D672" s="113">
        <v>7</v>
      </c>
      <c r="E672" s="113">
        <v>6.15</v>
      </c>
      <c r="F672" s="113">
        <v>6.45</v>
      </c>
      <c r="G672" s="113">
        <v>6.45</v>
      </c>
      <c r="H672" s="113">
        <v>6.8</v>
      </c>
      <c r="I672" s="113">
        <v>354037</v>
      </c>
      <c r="J672" s="113">
        <v>2322369.25</v>
      </c>
      <c r="K672" s="115">
        <v>43537</v>
      </c>
      <c r="L672" s="113">
        <v>755</v>
      </c>
      <c r="M672" s="113" t="s">
        <v>2586</v>
      </c>
      <c r="N672" s="351"/>
    </row>
    <row r="673" spans="1:14">
      <c r="A673" s="113" t="s">
        <v>936</v>
      </c>
      <c r="B673" s="113" t="s">
        <v>383</v>
      </c>
      <c r="C673" s="113">
        <v>39.25</v>
      </c>
      <c r="D673" s="113">
        <v>40.5</v>
      </c>
      <c r="E673" s="113">
        <v>39.25</v>
      </c>
      <c r="F673" s="113">
        <v>39.799999999999997</v>
      </c>
      <c r="G673" s="113">
        <v>39.75</v>
      </c>
      <c r="H673" s="113">
        <v>39.700000000000003</v>
      </c>
      <c r="I673" s="113">
        <v>52941</v>
      </c>
      <c r="J673" s="113">
        <v>2123844.4500000002</v>
      </c>
      <c r="K673" s="115">
        <v>43537</v>
      </c>
      <c r="L673" s="113">
        <v>331</v>
      </c>
      <c r="M673" s="113" t="s">
        <v>937</v>
      </c>
      <c r="N673" s="351"/>
    </row>
    <row r="674" spans="1:14">
      <c r="A674" s="113" t="s">
        <v>2416</v>
      </c>
      <c r="B674" s="113" t="s">
        <v>383</v>
      </c>
      <c r="C674" s="113">
        <v>46.95</v>
      </c>
      <c r="D674" s="113">
        <v>47.3</v>
      </c>
      <c r="E674" s="113">
        <v>46</v>
      </c>
      <c r="F674" s="113">
        <v>46.2</v>
      </c>
      <c r="G674" s="113">
        <v>46</v>
      </c>
      <c r="H674" s="113">
        <v>47.2</v>
      </c>
      <c r="I674" s="113">
        <v>10742</v>
      </c>
      <c r="J674" s="113">
        <v>500713.55</v>
      </c>
      <c r="K674" s="115">
        <v>43537</v>
      </c>
      <c r="L674" s="113">
        <v>198</v>
      </c>
      <c r="M674" s="113" t="s">
        <v>2417</v>
      </c>
      <c r="N674" s="351"/>
    </row>
    <row r="675" spans="1:14">
      <c r="A675" s="113" t="s">
        <v>2802</v>
      </c>
      <c r="B675" s="113" t="s">
        <v>383</v>
      </c>
      <c r="C675" s="113">
        <v>6.75</v>
      </c>
      <c r="D675" s="113">
        <v>6.8</v>
      </c>
      <c r="E675" s="113">
        <v>6.65</v>
      </c>
      <c r="F675" s="113">
        <v>6.7</v>
      </c>
      <c r="G675" s="113">
        <v>6.7</v>
      </c>
      <c r="H675" s="113">
        <v>6.95</v>
      </c>
      <c r="I675" s="113">
        <v>4899</v>
      </c>
      <c r="J675" s="113">
        <v>32922.75</v>
      </c>
      <c r="K675" s="115">
        <v>43537</v>
      </c>
      <c r="L675" s="113">
        <v>15</v>
      </c>
      <c r="M675" s="113" t="s">
        <v>2803</v>
      </c>
      <c r="N675" s="351"/>
    </row>
    <row r="676" spans="1:14">
      <c r="A676" s="113" t="s">
        <v>2958</v>
      </c>
      <c r="B676" s="113" t="s">
        <v>383</v>
      </c>
      <c r="C676" s="113">
        <v>139.85</v>
      </c>
      <c r="D676" s="113">
        <v>139.9</v>
      </c>
      <c r="E676" s="113">
        <v>132.05000000000001</v>
      </c>
      <c r="F676" s="113">
        <v>139.05000000000001</v>
      </c>
      <c r="G676" s="113">
        <v>137.94999999999999</v>
      </c>
      <c r="H676" s="113">
        <v>134.5</v>
      </c>
      <c r="I676" s="113">
        <v>6681</v>
      </c>
      <c r="J676" s="113">
        <v>924693</v>
      </c>
      <c r="K676" s="115">
        <v>43537</v>
      </c>
      <c r="L676" s="113">
        <v>184</v>
      </c>
      <c r="M676" s="113" t="s">
        <v>2959</v>
      </c>
      <c r="N676" s="351"/>
    </row>
    <row r="677" spans="1:14">
      <c r="A677" s="113" t="s">
        <v>94</v>
      </c>
      <c r="B677" s="113" t="s">
        <v>383</v>
      </c>
      <c r="C677" s="113">
        <v>1574.9</v>
      </c>
      <c r="D677" s="113">
        <v>1640</v>
      </c>
      <c r="E677" s="113">
        <v>1567.9</v>
      </c>
      <c r="F677" s="113">
        <v>1636.35</v>
      </c>
      <c r="G677" s="113">
        <v>1636.9</v>
      </c>
      <c r="H677" s="113">
        <v>1569.05</v>
      </c>
      <c r="I677" s="113">
        <v>7407679</v>
      </c>
      <c r="J677" s="113">
        <v>11937267432.35</v>
      </c>
      <c r="K677" s="115">
        <v>43537</v>
      </c>
      <c r="L677" s="113">
        <v>151456</v>
      </c>
      <c r="M677" s="113" t="s">
        <v>938</v>
      </c>
      <c r="N677" s="351"/>
    </row>
    <row r="678" spans="1:14">
      <c r="A678" s="113" t="s">
        <v>939</v>
      </c>
      <c r="B678" s="113" t="s">
        <v>383</v>
      </c>
      <c r="C678" s="113">
        <v>544</v>
      </c>
      <c r="D678" s="113">
        <v>552.20000000000005</v>
      </c>
      <c r="E678" s="113">
        <v>540</v>
      </c>
      <c r="F678" s="113">
        <v>543.9</v>
      </c>
      <c r="G678" s="113">
        <v>549.4</v>
      </c>
      <c r="H678" s="113">
        <v>549.85</v>
      </c>
      <c r="I678" s="113">
        <v>2678</v>
      </c>
      <c r="J678" s="113">
        <v>1464487.95</v>
      </c>
      <c r="K678" s="115">
        <v>43537</v>
      </c>
      <c r="L678" s="113">
        <v>217</v>
      </c>
      <c r="M678" s="113" t="s">
        <v>940</v>
      </c>
      <c r="N678" s="351"/>
    </row>
    <row r="679" spans="1:14">
      <c r="A679" s="113" t="s">
        <v>941</v>
      </c>
      <c r="B679" s="113" t="s">
        <v>383</v>
      </c>
      <c r="C679" s="113">
        <v>44.4</v>
      </c>
      <c r="D679" s="113">
        <v>44.4</v>
      </c>
      <c r="E679" s="113">
        <v>41.8</v>
      </c>
      <c r="F679" s="113">
        <v>43.3</v>
      </c>
      <c r="G679" s="113">
        <v>43.45</v>
      </c>
      <c r="H679" s="113">
        <v>44.3</v>
      </c>
      <c r="I679" s="113">
        <v>16517827</v>
      </c>
      <c r="J679" s="113">
        <v>706242806.04999995</v>
      </c>
      <c r="K679" s="115">
        <v>43537</v>
      </c>
      <c r="L679" s="113">
        <v>25388</v>
      </c>
      <c r="M679" s="113" t="s">
        <v>2176</v>
      </c>
      <c r="N679" s="351"/>
    </row>
    <row r="680" spans="1:14">
      <c r="A680" s="113" t="s">
        <v>1911</v>
      </c>
      <c r="B680" s="113" t="s">
        <v>383</v>
      </c>
      <c r="C680" s="113">
        <v>322.39</v>
      </c>
      <c r="D680" s="113">
        <v>323.98</v>
      </c>
      <c r="E680" s="113">
        <v>322.11</v>
      </c>
      <c r="F680" s="113">
        <v>323.67</v>
      </c>
      <c r="G680" s="113">
        <v>323.67</v>
      </c>
      <c r="H680" s="113">
        <v>324.31</v>
      </c>
      <c r="I680" s="113">
        <v>246</v>
      </c>
      <c r="J680" s="113">
        <v>79385.72</v>
      </c>
      <c r="K680" s="115">
        <v>43537</v>
      </c>
      <c r="L680" s="113">
        <v>8</v>
      </c>
      <c r="M680" s="113" t="s">
        <v>1912</v>
      </c>
      <c r="N680" s="351"/>
    </row>
    <row r="681" spans="1:14">
      <c r="A681" s="113" t="s">
        <v>190</v>
      </c>
      <c r="B681" s="113" t="s">
        <v>383</v>
      </c>
      <c r="C681" s="113">
        <v>320.39999999999998</v>
      </c>
      <c r="D681" s="113">
        <v>321</v>
      </c>
      <c r="E681" s="113">
        <v>311.05</v>
      </c>
      <c r="F681" s="113">
        <v>313.14999999999998</v>
      </c>
      <c r="G681" s="113">
        <v>312.95</v>
      </c>
      <c r="H681" s="113">
        <v>316.35000000000002</v>
      </c>
      <c r="I681" s="113">
        <v>2238504</v>
      </c>
      <c r="J681" s="113">
        <v>704627535.54999995</v>
      </c>
      <c r="K681" s="115">
        <v>43537</v>
      </c>
      <c r="L681" s="113">
        <v>26431</v>
      </c>
      <c r="M681" s="113" t="s">
        <v>942</v>
      </c>
      <c r="N681" s="351"/>
    </row>
    <row r="682" spans="1:14">
      <c r="A682" s="113" t="s">
        <v>95</v>
      </c>
      <c r="B682" s="113" t="s">
        <v>383</v>
      </c>
      <c r="C682" s="113">
        <v>710</v>
      </c>
      <c r="D682" s="113">
        <v>718.6</v>
      </c>
      <c r="E682" s="113">
        <v>706.3</v>
      </c>
      <c r="F682" s="113">
        <v>708.45</v>
      </c>
      <c r="G682" s="113">
        <v>709</v>
      </c>
      <c r="H682" s="113">
        <v>706.95</v>
      </c>
      <c r="I682" s="113">
        <v>11348867</v>
      </c>
      <c r="J682" s="113">
        <v>8066893616.5</v>
      </c>
      <c r="K682" s="115">
        <v>43537</v>
      </c>
      <c r="L682" s="113">
        <v>183506</v>
      </c>
      <c r="M682" s="113" t="s">
        <v>943</v>
      </c>
      <c r="N682" s="351"/>
    </row>
    <row r="683" spans="1:14">
      <c r="A683" s="113" t="s">
        <v>944</v>
      </c>
      <c r="B683" s="113" t="s">
        <v>383</v>
      </c>
      <c r="C683" s="113">
        <v>620</v>
      </c>
      <c r="D683" s="113">
        <v>624.20000000000005</v>
      </c>
      <c r="E683" s="113">
        <v>608.1</v>
      </c>
      <c r="F683" s="113">
        <v>610</v>
      </c>
      <c r="G683" s="113">
        <v>608.1</v>
      </c>
      <c r="H683" s="113">
        <v>618.70000000000005</v>
      </c>
      <c r="I683" s="113">
        <v>20852</v>
      </c>
      <c r="J683" s="113">
        <v>12786191.1</v>
      </c>
      <c r="K683" s="115">
        <v>43537</v>
      </c>
      <c r="L683" s="113">
        <v>1369</v>
      </c>
      <c r="M683" s="113" t="s">
        <v>945</v>
      </c>
      <c r="N683" s="351"/>
    </row>
    <row r="684" spans="1:14">
      <c r="A684" s="113" t="s">
        <v>947</v>
      </c>
      <c r="B684" s="113" t="s">
        <v>383</v>
      </c>
      <c r="C684" s="113">
        <v>308.60000000000002</v>
      </c>
      <c r="D684" s="113">
        <v>314.85000000000002</v>
      </c>
      <c r="E684" s="113">
        <v>307.25</v>
      </c>
      <c r="F684" s="113">
        <v>308.64999999999998</v>
      </c>
      <c r="G684" s="113">
        <v>308.35000000000002</v>
      </c>
      <c r="H684" s="113">
        <v>308.35000000000002</v>
      </c>
      <c r="I684" s="113">
        <v>188734</v>
      </c>
      <c r="J684" s="113">
        <v>58501458.399999999</v>
      </c>
      <c r="K684" s="115">
        <v>43537</v>
      </c>
      <c r="L684" s="113">
        <v>5173</v>
      </c>
      <c r="M684" s="113" t="s">
        <v>948</v>
      </c>
      <c r="N684" s="351"/>
    </row>
    <row r="685" spans="1:14">
      <c r="A685" s="113" t="s">
        <v>949</v>
      </c>
      <c r="B685" s="113" t="s">
        <v>383</v>
      </c>
      <c r="C685" s="113">
        <v>75.55</v>
      </c>
      <c r="D685" s="113">
        <v>75.7</v>
      </c>
      <c r="E685" s="113">
        <v>72</v>
      </c>
      <c r="F685" s="113">
        <v>74.25</v>
      </c>
      <c r="G685" s="113">
        <v>73.650000000000006</v>
      </c>
      <c r="H685" s="113">
        <v>76</v>
      </c>
      <c r="I685" s="113">
        <v>1758281</v>
      </c>
      <c r="J685" s="113">
        <v>130617513.75</v>
      </c>
      <c r="K685" s="115">
        <v>43537</v>
      </c>
      <c r="L685" s="113">
        <v>4888</v>
      </c>
      <c r="M685" s="113" t="s">
        <v>950</v>
      </c>
      <c r="N685" s="351"/>
    </row>
    <row r="686" spans="1:14">
      <c r="A686" s="113" t="s">
        <v>951</v>
      </c>
      <c r="B686" s="113" t="s">
        <v>383</v>
      </c>
      <c r="C686" s="113">
        <v>672.95</v>
      </c>
      <c r="D686" s="113">
        <v>679.9</v>
      </c>
      <c r="E686" s="113">
        <v>672.5</v>
      </c>
      <c r="F686" s="113">
        <v>675.75</v>
      </c>
      <c r="G686" s="113">
        <v>679.7</v>
      </c>
      <c r="H686" s="113">
        <v>671.3</v>
      </c>
      <c r="I686" s="113">
        <v>9827</v>
      </c>
      <c r="J686" s="113">
        <v>6650843.0499999998</v>
      </c>
      <c r="K686" s="115">
        <v>43537</v>
      </c>
      <c r="L686" s="113">
        <v>386</v>
      </c>
      <c r="M686" s="113" t="s">
        <v>952</v>
      </c>
      <c r="N686" s="351"/>
    </row>
    <row r="687" spans="1:14">
      <c r="A687" s="113" t="s">
        <v>3125</v>
      </c>
      <c r="B687" s="113" t="s">
        <v>383</v>
      </c>
      <c r="C687" s="113">
        <v>54.9</v>
      </c>
      <c r="D687" s="113">
        <v>55.5</v>
      </c>
      <c r="E687" s="113">
        <v>53.9</v>
      </c>
      <c r="F687" s="113">
        <v>54.5</v>
      </c>
      <c r="G687" s="113">
        <v>54</v>
      </c>
      <c r="H687" s="113">
        <v>53.7</v>
      </c>
      <c r="I687" s="113">
        <v>10823</v>
      </c>
      <c r="J687" s="113">
        <v>585875.65</v>
      </c>
      <c r="K687" s="115">
        <v>43537</v>
      </c>
      <c r="L687" s="113">
        <v>60</v>
      </c>
      <c r="M687" s="113" t="s">
        <v>2326</v>
      </c>
      <c r="N687" s="351"/>
    </row>
    <row r="688" spans="1:14">
      <c r="A688" s="113" t="s">
        <v>953</v>
      </c>
      <c r="B688" s="113" t="s">
        <v>383</v>
      </c>
      <c r="C688" s="113">
        <v>198.5</v>
      </c>
      <c r="D688" s="113">
        <v>201.95</v>
      </c>
      <c r="E688" s="113">
        <v>195.2</v>
      </c>
      <c r="F688" s="113">
        <v>198.75</v>
      </c>
      <c r="G688" s="113">
        <v>198.1</v>
      </c>
      <c r="H688" s="113">
        <v>198.35</v>
      </c>
      <c r="I688" s="113">
        <v>360000</v>
      </c>
      <c r="J688" s="113">
        <v>71419400.849999994</v>
      </c>
      <c r="K688" s="115">
        <v>43537</v>
      </c>
      <c r="L688" s="113">
        <v>7945</v>
      </c>
      <c r="M688" s="113" t="s">
        <v>954</v>
      </c>
      <c r="N688" s="351"/>
    </row>
    <row r="689" spans="1:14">
      <c r="A689" s="113" t="s">
        <v>2960</v>
      </c>
      <c r="B689" s="113" t="s">
        <v>383</v>
      </c>
      <c r="C689" s="113">
        <v>39.200000000000003</v>
      </c>
      <c r="D689" s="113">
        <v>40.5</v>
      </c>
      <c r="E689" s="113">
        <v>39.200000000000003</v>
      </c>
      <c r="F689" s="113">
        <v>40.1</v>
      </c>
      <c r="G689" s="113">
        <v>40.049999999999997</v>
      </c>
      <c r="H689" s="113">
        <v>39.1</v>
      </c>
      <c r="I689" s="113">
        <v>17399</v>
      </c>
      <c r="J689" s="113">
        <v>690129.2</v>
      </c>
      <c r="K689" s="115">
        <v>43537</v>
      </c>
      <c r="L689" s="113">
        <v>81</v>
      </c>
      <c r="M689" s="113" t="s">
        <v>2961</v>
      </c>
      <c r="N689" s="351"/>
    </row>
    <row r="690" spans="1:14">
      <c r="A690" s="113" t="s">
        <v>2962</v>
      </c>
      <c r="B690" s="113" t="s">
        <v>383</v>
      </c>
      <c r="C690" s="113">
        <v>14.05</v>
      </c>
      <c r="D690" s="113">
        <v>14.2</v>
      </c>
      <c r="E690" s="113">
        <v>13.5</v>
      </c>
      <c r="F690" s="113">
        <v>14.1</v>
      </c>
      <c r="G690" s="113">
        <v>14.15</v>
      </c>
      <c r="H690" s="113">
        <v>14.2</v>
      </c>
      <c r="I690" s="113">
        <v>20311</v>
      </c>
      <c r="J690" s="113">
        <v>279157.15000000002</v>
      </c>
      <c r="K690" s="115">
        <v>43537</v>
      </c>
      <c r="L690" s="113">
        <v>38</v>
      </c>
      <c r="M690" s="113" t="s">
        <v>2963</v>
      </c>
      <c r="N690" s="351"/>
    </row>
    <row r="691" spans="1:14">
      <c r="A691" s="113" t="s">
        <v>96</v>
      </c>
      <c r="B691" s="113" t="s">
        <v>383</v>
      </c>
      <c r="C691" s="113">
        <v>15.2</v>
      </c>
      <c r="D691" s="113">
        <v>15.2</v>
      </c>
      <c r="E691" s="113">
        <v>14.55</v>
      </c>
      <c r="F691" s="113">
        <v>14.6</v>
      </c>
      <c r="G691" s="113">
        <v>14.65</v>
      </c>
      <c r="H691" s="113">
        <v>15.15</v>
      </c>
      <c r="I691" s="113">
        <v>1129377</v>
      </c>
      <c r="J691" s="113">
        <v>16629103.35</v>
      </c>
      <c r="K691" s="115">
        <v>43537</v>
      </c>
      <c r="L691" s="113">
        <v>2245</v>
      </c>
      <c r="M691" s="113" t="s">
        <v>2964</v>
      </c>
      <c r="N691" s="351"/>
    </row>
    <row r="692" spans="1:14">
      <c r="A692" s="113" t="s">
        <v>97</v>
      </c>
      <c r="B692" s="113" t="s">
        <v>383</v>
      </c>
      <c r="C692" s="113">
        <v>152</v>
      </c>
      <c r="D692" s="113">
        <v>152.69999999999999</v>
      </c>
      <c r="E692" s="113">
        <v>146.85</v>
      </c>
      <c r="F692" s="113">
        <v>148.75</v>
      </c>
      <c r="G692" s="113">
        <v>148.44999999999999</v>
      </c>
      <c r="H692" s="113">
        <v>154.1</v>
      </c>
      <c r="I692" s="113">
        <v>20116619</v>
      </c>
      <c r="J692" s="113">
        <v>2994090758.5999999</v>
      </c>
      <c r="K692" s="115">
        <v>43537</v>
      </c>
      <c r="L692" s="113">
        <v>110551</v>
      </c>
      <c r="M692" s="113" t="s">
        <v>2965</v>
      </c>
      <c r="N692" s="351"/>
    </row>
    <row r="693" spans="1:14">
      <c r="A693" s="113" t="s">
        <v>2966</v>
      </c>
      <c r="B693" s="113" t="s">
        <v>383</v>
      </c>
      <c r="C693" s="113">
        <v>199.75</v>
      </c>
      <c r="D693" s="113">
        <v>200</v>
      </c>
      <c r="E693" s="113">
        <v>195.85</v>
      </c>
      <c r="F693" s="113">
        <v>197.35</v>
      </c>
      <c r="G693" s="113">
        <v>196.2</v>
      </c>
      <c r="H693" s="113">
        <v>198.05</v>
      </c>
      <c r="I693" s="113">
        <v>203398</v>
      </c>
      <c r="J693" s="113">
        <v>40354412.299999997</v>
      </c>
      <c r="K693" s="115">
        <v>43537</v>
      </c>
      <c r="L693" s="113">
        <v>2481</v>
      </c>
      <c r="M693" s="113" t="s">
        <v>2967</v>
      </c>
      <c r="N693" s="351"/>
    </row>
    <row r="694" spans="1:14">
      <c r="A694" s="113" t="s">
        <v>2968</v>
      </c>
      <c r="B694" s="113" t="s">
        <v>383</v>
      </c>
      <c r="C694" s="113">
        <v>482</v>
      </c>
      <c r="D694" s="113">
        <v>482</v>
      </c>
      <c r="E694" s="113">
        <v>470.3</v>
      </c>
      <c r="F694" s="113">
        <v>472.05</v>
      </c>
      <c r="G694" s="113">
        <v>471.6</v>
      </c>
      <c r="H694" s="113">
        <v>479.05</v>
      </c>
      <c r="I694" s="113">
        <v>29725</v>
      </c>
      <c r="J694" s="113">
        <v>14090409.75</v>
      </c>
      <c r="K694" s="115">
        <v>43537</v>
      </c>
      <c r="L694" s="113">
        <v>1215</v>
      </c>
      <c r="M694" s="113" t="s">
        <v>2969</v>
      </c>
      <c r="N694" s="351"/>
    </row>
    <row r="695" spans="1:14">
      <c r="A695" s="113" t="s">
        <v>199</v>
      </c>
      <c r="B695" s="113" t="s">
        <v>383</v>
      </c>
      <c r="C695" s="113">
        <v>930</v>
      </c>
      <c r="D695" s="113">
        <v>931</v>
      </c>
      <c r="E695" s="113">
        <v>909.15</v>
      </c>
      <c r="F695" s="113">
        <v>917.55</v>
      </c>
      <c r="G695" s="113">
        <v>912.6</v>
      </c>
      <c r="H695" s="113">
        <v>928.2</v>
      </c>
      <c r="I695" s="113">
        <v>142721</v>
      </c>
      <c r="J695" s="113">
        <v>131093649.15000001</v>
      </c>
      <c r="K695" s="115">
        <v>43537</v>
      </c>
      <c r="L695" s="113">
        <v>27704</v>
      </c>
      <c r="M695" s="113" t="s">
        <v>2970</v>
      </c>
      <c r="N695" s="351"/>
    </row>
    <row r="696" spans="1:14">
      <c r="A696" s="113" t="s">
        <v>98</v>
      </c>
      <c r="B696" s="113" t="s">
        <v>383</v>
      </c>
      <c r="C696" s="113">
        <v>151.25</v>
      </c>
      <c r="D696" s="113">
        <v>157.69999999999999</v>
      </c>
      <c r="E696" s="113">
        <v>150.75</v>
      </c>
      <c r="F696" s="113">
        <v>152</v>
      </c>
      <c r="G696" s="113">
        <v>152</v>
      </c>
      <c r="H696" s="113">
        <v>151.15</v>
      </c>
      <c r="I696" s="113">
        <v>2965479</v>
      </c>
      <c r="J696" s="113">
        <v>455753662.5</v>
      </c>
      <c r="K696" s="115">
        <v>43537</v>
      </c>
      <c r="L696" s="113">
        <v>17879</v>
      </c>
      <c r="M696" s="113" t="s">
        <v>955</v>
      </c>
      <c r="N696" s="351"/>
    </row>
    <row r="697" spans="1:14">
      <c r="A697" s="113" t="s">
        <v>3113</v>
      </c>
      <c r="B697" s="113" t="s">
        <v>383</v>
      </c>
      <c r="C697" s="113">
        <v>432.95</v>
      </c>
      <c r="D697" s="113">
        <v>432.95</v>
      </c>
      <c r="E697" s="113">
        <v>418.7</v>
      </c>
      <c r="F697" s="113">
        <v>421.25</v>
      </c>
      <c r="G697" s="113">
        <v>421</v>
      </c>
      <c r="H697" s="113">
        <v>428.8</v>
      </c>
      <c r="I697" s="113">
        <v>43608</v>
      </c>
      <c r="J697" s="113">
        <v>18545121.699999999</v>
      </c>
      <c r="K697" s="115">
        <v>43537</v>
      </c>
      <c r="L697" s="113">
        <v>1163</v>
      </c>
      <c r="M697" s="113" t="s">
        <v>3114</v>
      </c>
      <c r="N697" s="351"/>
    </row>
    <row r="698" spans="1:14">
      <c r="A698" s="113" t="s">
        <v>2541</v>
      </c>
      <c r="B698" s="113" t="s">
        <v>383</v>
      </c>
      <c r="C698" s="113">
        <v>254.9</v>
      </c>
      <c r="D698" s="113">
        <v>259.5</v>
      </c>
      <c r="E698" s="113">
        <v>247.2</v>
      </c>
      <c r="F698" s="113">
        <v>257.85000000000002</v>
      </c>
      <c r="G698" s="113">
        <v>259</v>
      </c>
      <c r="H698" s="113">
        <v>252.45</v>
      </c>
      <c r="I698" s="113">
        <v>210257</v>
      </c>
      <c r="J698" s="113">
        <v>53634260.649999999</v>
      </c>
      <c r="K698" s="115">
        <v>43537</v>
      </c>
      <c r="L698" s="113">
        <v>8157</v>
      </c>
      <c r="M698" s="113" t="s">
        <v>2542</v>
      </c>
      <c r="N698" s="351"/>
    </row>
    <row r="699" spans="1:14">
      <c r="A699" s="113" t="s">
        <v>3220</v>
      </c>
      <c r="B699" s="113" t="s">
        <v>383</v>
      </c>
      <c r="C699" s="113">
        <v>150</v>
      </c>
      <c r="D699" s="113">
        <v>150</v>
      </c>
      <c r="E699" s="113">
        <v>142.55000000000001</v>
      </c>
      <c r="F699" s="113">
        <v>142.9</v>
      </c>
      <c r="G699" s="113">
        <v>143.94999999999999</v>
      </c>
      <c r="H699" s="113">
        <v>150.05000000000001</v>
      </c>
      <c r="I699" s="113">
        <v>9356</v>
      </c>
      <c r="J699" s="113">
        <v>1346577.8</v>
      </c>
      <c r="K699" s="115">
        <v>43537</v>
      </c>
      <c r="L699" s="113">
        <v>99</v>
      </c>
      <c r="M699" s="113" t="s">
        <v>3221</v>
      </c>
      <c r="N699" s="351"/>
    </row>
    <row r="700" spans="1:14">
      <c r="A700" s="113" t="s">
        <v>2971</v>
      </c>
      <c r="B700" s="113" t="s">
        <v>3175</v>
      </c>
      <c r="C700" s="113">
        <v>7.1</v>
      </c>
      <c r="D700" s="113">
        <v>7.3</v>
      </c>
      <c r="E700" s="113">
        <v>7.05</v>
      </c>
      <c r="F700" s="113">
        <v>7.2</v>
      </c>
      <c r="G700" s="113">
        <v>7.25</v>
      </c>
      <c r="H700" s="113">
        <v>7.15</v>
      </c>
      <c r="I700" s="113">
        <v>29513</v>
      </c>
      <c r="J700" s="113">
        <v>212906</v>
      </c>
      <c r="K700" s="115">
        <v>43537</v>
      </c>
      <c r="L700" s="113">
        <v>62</v>
      </c>
      <c r="M700" s="113" t="s">
        <v>2972</v>
      </c>
      <c r="N700" s="351"/>
    </row>
    <row r="701" spans="1:14">
      <c r="A701" s="113" t="s">
        <v>99</v>
      </c>
      <c r="B701" s="113" t="s">
        <v>383</v>
      </c>
      <c r="C701" s="113">
        <v>295</v>
      </c>
      <c r="D701" s="113">
        <v>297</v>
      </c>
      <c r="E701" s="113">
        <v>294.14999999999998</v>
      </c>
      <c r="F701" s="113">
        <v>294.89999999999998</v>
      </c>
      <c r="G701" s="113">
        <v>295</v>
      </c>
      <c r="H701" s="113">
        <v>294.5</v>
      </c>
      <c r="I701" s="113">
        <v>11070294</v>
      </c>
      <c r="J701" s="113">
        <v>3267992757.4499998</v>
      </c>
      <c r="K701" s="115">
        <v>43537</v>
      </c>
      <c r="L701" s="113">
        <v>97884</v>
      </c>
      <c r="M701" s="113" t="s">
        <v>2973</v>
      </c>
      <c r="N701" s="351"/>
    </row>
    <row r="702" spans="1:14">
      <c r="A702" s="113" t="s">
        <v>1977</v>
      </c>
      <c r="B702" s="113" t="s">
        <v>383</v>
      </c>
      <c r="C702" s="113">
        <v>293.5</v>
      </c>
      <c r="D702" s="113">
        <v>295.89999999999998</v>
      </c>
      <c r="E702" s="113">
        <v>286.35000000000002</v>
      </c>
      <c r="F702" s="113">
        <v>288.8</v>
      </c>
      <c r="G702" s="113">
        <v>288</v>
      </c>
      <c r="H702" s="113">
        <v>292</v>
      </c>
      <c r="I702" s="113">
        <v>59716</v>
      </c>
      <c r="J702" s="113">
        <v>17402964.800000001</v>
      </c>
      <c r="K702" s="115">
        <v>43537</v>
      </c>
      <c r="L702" s="113">
        <v>2245</v>
      </c>
      <c r="M702" s="113" t="s">
        <v>2974</v>
      </c>
      <c r="N702" s="351"/>
    </row>
    <row r="703" spans="1:14">
      <c r="A703" s="113" t="s">
        <v>956</v>
      </c>
      <c r="B703" s="113" t="s">
        <v>383</v>
      </c>
      <c r="C703" s="113">
        <v>135.85</v>
      </c>
      <c r="D703" s="113">
        <v>137.30000000000001</v>
      </c>
      <c r="E703" s="113">
        <v>131</v>
      </c>
      <c r="F703" s="113">
        <v>133.44999999999999</v>
      </c>
      <c r="G703" s="113">
        <v>135.6</v>
      </c>
      <c r="H703" s="113">
        <v>135.85</v>
      </c>
      <c r="I703" s="113">
        <v>202394</v>
      </c>
      <c r="J703" s="113">
        <v>27180637.300000001</v>
      </c>
      <c r="K703" s="115">
        <v>43537</v>
      </c>
      <c r="L703" s="113">
        <v>3510</v>
      </c>
      <c r="M703" s="113" t="s">
        <v>957</v>
      </c>
      <c r="N703" s="351"/>
    </row>
    <row r="704" spans="1:14">
      <c r="A704" s="113" t="s">
        <v>958</v>
      </c>
      <c r="B704" s="113" t="s">
        <v>383</v>
      </c>
      <c r="C704" s="113">
        <v>96.95</v>
      </c>
      <c r="D704" s="113">
        <v>97.9</v>
      </c>
      <c r="E704" s="113">
        <v>95.65</v>
      </c>
      <c r="F704" s="113">
        <v>95.9</v>
      </c>
      <c r="G704" s="113">
        <v>95.8</v>
      </c>
      <c r="H704" s="113">
        <v>97.35</v>
      </c>
      <c r="I704" s="113">
        <v>503158</v>
      </c>
      <c r="J704" s="113">
        <v>48537340.649999999</v>
      </c>
      <c r="K704" s="115">
        <v>43537</v>
      </c>
      <c r="L704" s="113">
        <v>4239</v>
      </c>
      <c r="M704" s="113" t="s">
        <v>959</v>
      </c>
      <c r="N704" s="351"/>
    </row>
    <row r="705" spans="1:14">
      <c r="A705" s="113" t="s">
        <v>2975</v>
      </c>
      <c r="B705" s="113" t="s">
        <v>383</v>
      </c>
      <c r="C705" s="113">
        <v>6.4</v>
      </c>
      <c r="D705" s="113">
        <v>6.4</v>
      </c>
      <c r="E705" s="113">
        <v>5.8</v>
      </c>
      <c r="F705" s="113">
        <v>5.9</v>
      </c>
      <c r="G705" s="113">
        <v>5.8</v>
      </c>
      <c r="H705" s="113">
        <v>6.1</v>
      </c>
      <c r="I705" s="113">
        <v>662330</v>
      </c>
      <c r="J705" s="113">
        <v>4070074.6</v>
      </c>
      <c r="K705" s="115">
        <v>43537</v>
      </c>
      <c r="L705" s="113">
        <v>995</v>
      </c>
      <c r="M705" s="113" t="s">
        <v>2976</v>
      </c>
      <c r="N705" s="351"/>
    </row>
    <row r="706" spans="1:14">
      <c r="A706" s="113" t="s">
        <v>960</v>
      </c>
      <c r="B706" s="113" t="s">
        <v>383</v>
      </c>
      <c r="C706" s="113">
        <v>124.8</v>
      </c>
      <c r="D706" s="113">
        <v>139.9</v>
      </c>
      <c r="E706" s="113">
        <v>119.1</v>
      </c>
      <c r="F706" s="113">
        <v>130.15</v>
      </c>
      <c r="G706" s="113">
        <v>128</v>
      </c>
      <c r="H706" s="113">
        <v>123.25</v>
      </c>
      <c r="I706" s="113">
        <v>35034</v>
      </c>
      <c r="J706" s="113">
        <v>4737795.9000000004</v>
      </c>
      <c r="K706" s="115">
        <v>43537</v>
      </c>
      <c r="L706" s="113">
        <v>748</v>
      </c>
      <c r="M706" s="113" t="s">
        <v>961</v>
      </c>
      <c r="N706" s="351"/>
    </row>
    <row r="707" spans="1:14">
      <c r="A707" s="113" t="s">
        <v>2418</v>
      </c>
      <c r="B707" s="113" t="s">
        <v>383</v>
      </c>
      <c r="C707" s="113">
        <v>1</v>
      </c>
      <c r="D707" s="113">
        <v>1.05</v>
      </c>
      <c r="E707" s="113">
        <v>1</v>
      </c>
      <c r="F707" s="113">
        <v>1</v>
      </c>
      <c r="G707" s="113">
        <v>1</v>
      </c>
      <c r="H707" s="113">
        <v>1.05</v>
      </c>
      <c r="I707" s="113">
        <v>297828</v>
      </c>
      <c r="J707" s="113">
        <v>300533.15000000002</v>
      </c>
      <c r="K707" s="115">
        <v>43537</v>
      </c>
      <c r="L707" s="113">
        <v>276</v>
      </c>
      <c r="M707" s="113" t="s">
        <v>2419</v>
      </c>
      <c r="N707" s="351"/>
    </row>
    <row r="708" spans="1:14">
      <c r="A708" s="113" t="s">
        <v>2286</v>
      </c>
      <c r="B708" s="113" t="s">
        <v>383</v>
      </c>
      <c r="C708" s="113">
        <v>61.25</v>
      </c>
      <c r="D708" s="113">
        <v>64.8</v>
      </c>
      <c r="E708" s="113">
        <v>61.25</v>
      </c>
      <c r="F708" s="113">
        <v>63.8</v>
      </c>
      <c r="G708" s="113">
        <v>64.05</v>
      </c>
      <c r="H708" s="113">
        <v>62.15</v>
      </c>
      <c r="I708" s="113">
        <v>30602</v>
      </c>
      <c r="J708" s="113">
        <v>1930574.9</v>
      </c>
      <c r="K708" s="115">
        <v>43537</v>
      </c>
      <c r="L708" s="113">
        <v>663</v>
      </c>
      <c r="M708" s="113" t="s">
        <v>2287</v>
      </c>
      <c r="N708" s="351"/>
    </row>
    <row r="709" spans="1:14">
      <c r="A709" s="113" t="s">
        <v>200</v>
      </c>
      <c r="B709" s="113" t="s">
        <v>383</v>
      </c>
      <c r="C709" s="113">
        <v>46.25</v>
      </c>
      <c r="D709" s="113">
        <v>49.15</v>
      </c>
      <c r="E709" s="113">
        <v>45.85</v>
      </c>
      <c r="F709" s="113">
        <v>47.5</v>
      </c>
      <c r="G709" s="113">
        <v>47.4</v>
      </c>
      <c r="H709" s="113">
        <v>46.2</v>
      </c>
      <c r="I709" s="113">
        <v>1263056</v>
      </c>
      <c r="J709" s="113">
        <v>60250258.100000001</v>
      </c>
      <c r="K709" s="115">
        <v>43537</v>
      </c>
      <c r="L709" s="113">
        <v>6307</v>
      </c>
      <c r="M709" s="113" t="s">
        <v>962</v>
      </c>
      <c r="N709" s="351"/>
    </row>
    <row r="710" spans="1:14">
      <c r="A710" s="113" t="s">
        <v>963</v>
      </c>
      <c r="B710" s="113" t="s">
        <v>383</v>
      </c>
      <c r="C710" s="113">
        <v>112</v>
      </c>
      <c r="D710" s="113">
        <v>114.3</v>
      </c>
      <c r="E710" s="113">
        <v>110</v>
      </c>
      <c r="F710" s="113">
        <v>112.45</v>
      </c>
      <c r="G710" s="113">
        <v>112</v>
      </c>
      <c r="H710" s="113">
        <v>112.7</v>
      </c>
      <c r="I710" s="113">
        <v>115833</v>
      </c>
      <c r="J710" s="113">
        <v>12931409.300000001</v>
      </c>
      <c r="K710" s="115">
        <v>43537</v>
      </c>
      <c r="L710" s="113">
        <v>1924</v>
      </c>
      <c r="M710" s="113" t="s">
        <v>964</v>
      </c>
      <c r="N710" s="351"/>
    </row>
    <row r="711" spans="1:14">
      <c r="A711" s="113" t="s">
        <v>965</v>
      </c>
      <c r="B711" s="113" t="s">
        <v>383</v>
      </c>
      <c r="C711" s="113">
        <v>29.35</v>
      </c>
      <c r="D711" s="113">
        <v>29.4</v>
      </c>
      <c r="E711" s="113">
        <v>27.75</v>
      </c>
      <c r="F711" s="113">
        <v>28.1</v>
      </c>
      <c r="G711" s="113">
        <v>28</v>
      </c>
      <c r="H711" s="113">
        <v>28.4</v>
      </c>
      <c r="I711" s="113">
        <v>11482</v>
      </c>
      <c r="J711" s="113">
        <v>322531.75</v>
      </c>
      <c r="K711" s="115">
        <v>43537</v>
      </c>
      <c r="L711" s="113">
        <v>125</v>
      </c>
      <c r="M711" s="113" t="s">
        <v>966</v>
      </c>
      <c r="N711" s="351"/>
    </row>
    <row r="712" spans="1:14">
      <c r="A712" s="113" t="s">
        <v>3222</v>
      </c>
      <c r="B712" s="113" t="s">
        <v>383</v>
      </c>
      <c r="C712" s="113">
        <v>21.1</v>
      </c>
      <c r="D712" s="113">
        <v>21.1</v>
      </c>
      <c r="E712" s="113">
        <v>20</v>
      </c>
      <c r="F712" s="113">
        <v>21.1</v>
      </c>
      <c r="G712" s="113">
        <v>21.1</v>
      </c>
      <c r="H712" s="113">
        <v>20.100000000000001</v>
      </c>
      <c r="I712" s="113">
        <v>131882</v>
      </c>
      <c r="J712" s="113">
        <v>2781913.3</v>
      </c>
      <c r="K712" s="115">
        <v>43537</v>
      </c>
      <c r="L712" s="113">
        <v>106</v>
      </c>
      <c r="M712" s="113" t="s">
        <v>3223</v>
      </c>
      <c r="N712" s="351"/>
    </row>
    <row r="713" spans="1:14">
      <c r="A713" s="113" t="s">
        <v>967</v>
      </c>
      <c r="B713" s="113" t="s">
        <v>383</v>
      </c>
      <c r="C713" s="113">
        <v>112.9</v>
      </c>
      <c r="D713" s="113">
        <v>113.3</v>
      </c>
      <c r="E713" s="113">
        <v>110</v>
      </c>
      <c r="F713" s="113">
        <v>110.5</v>
      </c>
      <c r="G713" s="113">
        <v>110.5</v>
      </c>
      <c r="H713" s="113">
        <v>112.75</v>
      </c>
      <c r="I713" s="113">
        <v>907658</v>
      </c>
      <c r="J713" s="113">
        <v>101083422.25</v>
      </c>
      <c r="K713" s="115">
        <v>43537</v>
      </c>
      <c r="L713" s="113">
        <v>7195</v>
      </c>
      <c r="M713" s="113" t="s">
        <v>968</v>
      </c>
      <c r="N713" s="351"/>
    </row>
    <row r="714" spans="1:14">
      <c r="A714" s="113" t="s">
        <v>3526</v>
      </c>
      <c r="B714" s="113" t="s">
        <v>3175</v>
      </c>
      <c r="C714" s="113">
        <v>1.8</v>
      </c>
      <c r="D714" s="113">
        <v>1.8</v>
      </c>
      <c r="E714" s="113">
        <v>1.8</v>
      </c>
      <c r="F714" s="113">
        <v>1.8</v>
      </c>
      <c r="G714" s="113">
        <v>1.8</v>
      </c>
      <c r="H714" s="113">
        <v>1.8</v>
      </c>
      <c r="I714" s="113">
        <v>2693</v>
      </c>
      <c r="J714" s="113">
        <v>4847.3999999999996</v>
      </c>
      <c r="K714" s="115">
        <v>43537</v>
      </c>
      <c r="L714" s="113">
        <v>5</v>
      </c>
      <c r="M714" s="113" t="s">
        <v>3527</v>
      </c>
      <c r="N714" s="351"/>
    </row>
    <row r="715" spans="1:14">
      <c r="A715" s="113" t="s">
        <v>969</v>
      </c>
      <c r="B715" s="113" t="s">
        <v>383</v>
      </c>
      <c r="C715" s="113">
        <v>63</v>
      </c>
      <c r="D715" s="113">
        <v>63.35</v>
      </c>
      <c r="E715" s="113">
        <v>61.6</v>
      </c>
      <c r="F715" s="113">
        <v>61.85</v>
      </c>
      <c r="G715" s="113">
        <v>61.8</v>
      </c>
      <c r="H715" s="113">
        <v>63</v>
      </c>
      <c r="I715" s="113">
        <v>529833</v>
      </c>
      <c r="J715" s="113">
        <v>32946099.350000001</v>
      </c>
      <c r="K715" s="115">
        <v>43537</v>
      </c>
      <c r="L715" s="113">
        <v>3652</v>
      </c>
      <c r="M715" s="113" t="s">
        <v>2204</v>
      </c>
      <c r="N715" s="351"/>
    </row>
    <row r="716" spans="1:14">
      <c r="A716" s="113" t="s">
        <v>970</v>
      </c>
      <c r="B716" s="113" t="s">
        <v>383</v>
      </c>
      <c r="C716" s="113">
        <v>205</v>
      </c>
      <c r="D716" s="113">
        <v>212.5</v>
      </c>
      <c r="E716" s="113">
        <v>199.3</v>
      </c>
      <c r="F716" s="113">
        <v>200.8</v>
      </c>
      <c r="G716" s="113">
        <v>200.55</v>
      </c>
      <c r="H716" s="113">
        <v>206.6</v>
      </c>
      <c r="I716" s="113">
        <v>24292</v>
      </c>
      <c r="J716" s="113">
        <v>4956949.75</v>
      </c>
      <c r="K716" s="115">
        <v>43537</v>
      </c>
      <c r="L716" s="113">
        <v>1254</v>
      </c>
      <c r="M716" s="113" t="s">
        <v>971</v>
      </c>
      <c r="N716" s="351"/>
    </row>
    <row r="717" spans="1:14">
      <c r="A717" s="113" t="s">
        <v>972</v>
      </c>
      <c r="B717" s="113" t="s">
        <v>383</v>
      </c>
      <c r="C717" s="113">
        <v>313.7</v>
      </c>
      <c r="D717" s="113">
        <v>313.7</v>
      </c>
      <c r="E717" s="113">
        <v>300.25</v>
      </c>
      <c r="F717" s="113">
        <v>301.85000000000002</v>
      </c>
      <c r="G717" s="113">
        <v>300.25</v>
      </c>
      <c r="H717" s="113">
        <v>310.25</v>
      </c>
      <c r="I717" s="113">
        <v>35898</v>
      </c>
      <c r="J717" s="113">
        <v>10969233.65</v>
      </c>
      <c r="K717" s="115">
        <v>43537</v>
      </c>
      <c r="L717" s="113">
        <v>2023</v>
      </c>
      <c r="M717" s="113" t="s">
        <v>973</v>
      </c>
      <c r="N717" s="351"/>
    </row>
    <row r="718" spans="1:14">
      <c r="A718" s="113" t="s">
        <v>2420</v>
      </c>
      <c r="B718" s="113" t="s">
        <v>3175</v>
      </c>
      <c r="C718" s="113">
        <v>5.85</v>
      </c>
      <c r="D718" s="113">
        <v>5.85</v>
      </c>
      <c r="E718" s="113">
        <v>5.85</v>
      </c>
      <c r="F718" s="113">
        <v>5.85</v>
      </c>
      <c r="G718" s="113">
        <v>5.85</v>
      </c>
      <c r="H718" s="113">
        <v>5.6</v>
      </c>
      <c r="I718" s="113">
        <v>52315</v>
      </c>
      <c r="J718" s="113">
        <v>306042.75</v>
      </c>
      <c r="K718" s="115">
        <v>43537</v>
      </c>
      <c r="L718" s="113">
        <v>31</v>
      </c>
      <c r="M718" s="113" t="s">
        <v>2421</v>
      </c>
      <c r="N718" s="351"/>
    </row>
    <row r="719" spans="1:14">
      <c r="A719" s="113" t="s">
        <v>2422</v>
      </c>
      <c r="B719" s="113" t="s">
        <v>383</v>
      </c>
      <c r="C719" s="113">
        <v>75.05</v>
      </c>
      <c r="D719" s="113">
        <v>75.150000000000006</v>
      </c>
      <c r="E719" s="113">
        <v>72.8</v>
      </c>
      <c r="F719" s="113">
        <v>73.099999999999994</v>
      </c>
      <c r="G719" s="113">
        <v>72.8</v>
      </c>
      <c r="H719" s="113">
        <v>74.599999999999994</v>
      </c>
      <c r="I719" s="113">
        <v>54695</v>
      </c>
      <c r="J719" s="113">
        <v>4035271.75</v>
      </c>
      <c r="K719" s="115">
        <v>43537</v>
      </c>
      <c r="L719" s="113">
        <v>893</v>
      </c>
      <c r="M719" s="113" t="s">
        <v>2423</v>
      </c>
      <c r="N719" s="351"/>
    </row>
    <row r="720" spans="1:14">
      <c r="A720" s="113" t="s">
        <v>974</v>
      </c>
      <c r="B720" s="113" t="s">
        <v>383</v>
      </c>
      <c r="C720" s="113">
        <v>339.9</v>
      </c>
      <c r="D720" s="113">
        <v>344.9</v>
      </c>
      <c r="E720" s="113">
        <v>332.25</v>
      </c>
      <c r="F720" s="113">
        <v>336.55</v>
      </c>
      <c r="G720" s="113">
        <v>336</v>
      </c>
      <c r="H720" s="113">
        <v>337.05</v>
      </c>
      <c r="I720" s="113">
        <v>34249</v>
      </c>
      <c r="J720" s="113">
        <v>11553634.5</v>
      </c>
      <c r="K720" s="115">
        <v>43537</v>
      </c>
      <c r="L720" s="113">
        <v>1403</v>
      </c>
      <c r="M720" s="113" t="s">
        <v>975</v>
      </c>
      <c r="N720" s="351"/>
    </row>
    <row r="721" spans="1:14">
      <c r="A721" s="113" t="s">
        <v>2613</v>
      </c>
      <c r="B721" s="113" t="s">
        <v>3175</v>
      </c>
      <c r="C721" s="113">
        <v>22.3</v>
      </c>
      <c r="D721" s="113">
        <v>22.9</v>
      </c>
      <c r="E721" s="113">
        <v>21.15</v>
      </c>
      <c r="F721" s="113">
        <v>22.1</v>
      </c>
      <c r="G721" s="113">
        <v>22.1</v>
      </c>
      <c r="H721" s="113">
        <v>22.1</v>
      </c>
      <c r="I721" s="113">
        <v>96014</v>
      </c>
      <c r="J721" s="113">
        <v>2119451.6</v>
      </c>
      <c r="K721" s="115">
        <v>43537</v>
      </c>
      <c r="L721" s="113">
        <v>185</v>
      </c>
      <c r="M721" s="113" t="s">
        <v>2665</v>
      </c>
      <c r="N721" s="351"/>
    </row>
    <row r="722" spans="1:14">
      <c r="A722" s="113" t="s">
        <v>976</v>
      </c>
      <c r="B722" s="113" t="s">
        <v>383</v>
      </c>
      <c r="C722" s="113">
        <v>298</v>
      </c>
      <c r="D722" s="113">
        <v>298</v>
      </c>
      <c r="E722" s="113">
        <v>288.2</v>
      </c>
      <c r="F722" s="113">
        <v>290.35000000000002</v>
      </c>
      <c r="G722" s="113">
        <v>290</v>
      </c>
      <c r="H722" s="113">
        <v>295.35000000000002</v>
      </c>
      <c r="I722" s="113">
        <v>17782</v>
      </c>
      <c r="J722" s="113">
        <v>5205844.1500000004</v>
      </c>
      <c r="K722" s="115">
        <v>43537</v>
      </c>
      <c r="L722" s="113">
        <v>1078</v>
      </c>
      <c r="M722" s="113" t="s">
        <v>977</v>
      </c>
      <c r="N722" s="351"/>
    </row>
    <row r="723" spans="1:14">
      <c r="A723" s="113" t="s">
        <v>1883</v>
      </c>
      <c r="B723" s="113" t="s">
        <v>383</v>
      </c>
      <c r="C723" s="113">
        <v>1969.1</v>
      </c>
      <c r="D723" s="113">
        <v>2106</v>
      </c>
      <c r="E723" s="113">
        <v>1951.5</v>
      </c>
      <c r="F723" s="113">
        <v>2036.1</v>
      </c>
      <c r="G723" s="113">
        <v>2038</v>
      </c>
      <c r="H723" s="113">
        <v>1998.25</v>
      </c>
      <c r="I723" s="113">
        <v>31338</v>
      </c>
      <c r="J723" s="113">
        <v>63844576.950000003</v>
      </c>
      <c r="K723" s="115">
        <v>43537</v>
      </c>
      <c r="L723" s="113">
        <v>4007</v>
      </c>
      <c r="M723" s="113" t="s">
        <v>883</v>
      </c>
      <c r="N723" s="351"/>
    </row>
    <row r="724" spans="1:14">
      <c r="A724" s="113" t="s">
        <v>339</v>
      </c>
      <c r="B724" s="113" t="s">
        <v>383</v>
      </c>
      <c r="C724" s="113">
        <v>240</v>
      </c>
      <c r="D724" s="113">
        <v>242.8</v>
      </c>
      <c r="E724" s="113">
        <v>236.7</v>
      </c>
      <c r="F724" s="113">
        <v>240.85</v>
      </c>
      <c r="G724" s="113">
        <v>240.8</v>
      </c>
      <c r="H724" s="113">
        <v>244.9</v>
      </c>
      <c r="I724" s="113">
        <v>5799201</v>
      </c>
      <c r="J724" s="113">
        <v>1391096304.25</v>
      </c>
      <c r="K724" s="115">
        <v>43537</v>
      </c>
      <c r="L724" s="113">
        <v>53032</v>
      </c>
      <c r="M724" s="113" t="s">
        <v>978</v>
      </c>
      <c r="N724" s="351"/>
    </row>
    <row r="725" spans="1:14">
      <c r="A725" s="113" t="s">
        <v>2063</v>
      </c>
      <c r="B725" s="113" t="s">
        <v>383</v>
      </c>
      <c r="C725" s="113">
        <v>29</v>
      </c>
      <c r="D725" s="113">
        <v>29</v>
      </c>
      <c r="E725" s="113">
        <v>25.3</v>
      </c>
      <c r="F725" s="113">
        <v>27.25</v>
      </c>
      <c r="G725" s="113">
        <v>27.45</v>
      </c>
      <c r="H725" s="113">
        <v>28.75</v>
      </c>
      <c r="I725" s="113">
        <v>161982</v>
      </c>
      <c r="J725" s="113">
        <v>4376789.3499999996</v>
      </c>
      <c r="K725" s="115">
        <v>43537</v>
      </c>
      <c r="L725" s="113">
        <v>1075</v>
      </c>
      <c r="M725" s="113" t="s">
        <v>2064</v>
      </c>
      <c r="N725" s="351"/>
    </row>
    <row r="726" spans="1:14">
      <c r="A726" s="113" t="s">
        <v>3572</v>
      </c>
      <c r="B726" s="113" t="s">
        <v>3175</v>
      </c>
      <c r="C726" s="113">
        <v>0.35</v>
      </c>
      <c r="D726" s="113">
        <v>0.35</v>
      </c>
      <c r="E726" s="113">
        <v>0.35</v>
      </c>
      <c r="F726" s="113">
        <v>0.35</v>
      </c>
      <c r="G726" s="113">
        <v>0.35</v>
      </c>
      <c r="H726" s="113">
        <v>0.35</v>
      </c>
      <c r="I726" s="113">
        <v>2317</v>
      </c>
      <c r="J726" s="113">
        <v>810.95</v>
      </c>
      <c r="K726" s="115">
        <v>43537</v>
      </c>
      <c r="L726" s="113">
        <v>12</v>
      </c>
      <c r="M726" s="113" t="s">
        <v>3573</v>
      </c>
      <c r="N726" s="351"/>
    </row>
    <row r="727" spans="1:14">
      <c r="A727" s="113" t="s">
        <v>2977</v>
      </c>
      <c r="B727" s="113" t="s">
        <v>383</v>
      </c>
      <c r="C727" s="113">
        <v>24.8</v>
      </c>
      <c r="D727" s="113">
        <v>26</v>
      </c>
      <c r="E727" s="113">
        <v>24.5</v>
      </c>
      <c r="F727" s="113">
        <v>25</v>
      </c>
      <c r="G727" s="113">
        <v>25</v>
      </c>
      <c r="H727" s="113">
        <v>25.1</v>
      </c>
      <c r="I727" s="113">
        <v>9078</v>
      </c>
      <c r="J727" s="113">
        <v>228804.25</v>
      </c>
      <c r="K727" s="115">
        <v>43537</v>
      </c>
      <c r="L727" s="113">
        <v>82</v>
      </c>
      <c r="M727" s="113" t="s">
        <v>2978</v>
      </c>
      <c r="N727" s="351"/>
    </row>
    <row r="728" spans="1:14">
      <c r="A728" s="113" t="s">
        <v>979</v>
      </c>
      <c r="B728" s="113" t="s">
        <v>383</v>
      </c>
      <c r="C728" s="113">
        <v>263.05</v>
      </c>
      <c r="D728" s="113">
        <v>263.05</v>
      </c>
      <c r="E728" s="113">
        <v>253.8</v>
      </c>
      <c r="F728" s="113">
        <v>255.85</v>
      </c>
      <c r="G728" s="113">
        <v>256.10000000000002</v>
      </c>
      <c r="H728" s="113">
        <v>263.14999999999998</v>
      </c>
      <c r="I728" s="113">
        <v>17544</v>
      </c>
      <c r="J728" s="113">
        <v>4515457.25</v>
      </c>
      <c r="K728" s="115">
        <v>43537</v>
      </c>
      <c r="L728" s="113">
        <v>681</v>
      </c>
      <c r="M728" s="113" t="s">
        <v>2979</v>
      </c>
      <c r="N728" s="351"/>
    </row>
    <row r="729" spans="1:14">
      <c r="A729" s="113" t="s">
        <v>1882</v>
      </c>
      <c r="B729" s="113" t="s">
        <v>383</v>
      </c>
      <c r="C729" s="113">
        <v>94.45</v>
      </c>
      <c r="D729" s="113">
        <v>96</v>
      </c>
      <c r="E729" s="113">
        <v>93.05</v>
      </c>
      <c r="F729" s="113">
        <v>93.4</v>
      </c>
      <c r="G729" s="113">
        <v>93.65</v>
      </c>
      <c r="H729" s="113">
        <v>94.05</v>
      </c>
      <c r="I729" s="113">
        <v>629830</v>
      </c>
      <c r="J729" s="113">
        <v>59597304.399999999</v>
      </c>
      <c r="K729" s="115">
        <v>43537</v>
      </c>
      <c r="L729" s="113">
        <v>3965</v>
      </c>
      <c r="M729" s="113" t="s">
        <v>2980</v>
      </c>
      <c r="N729" s="351"/>
    </row>
    <row r="730" spans="1:14">
      <c r="A730" s="113" t="s">
        <v>100</v>
      </c>
      <c r="B730" s="113" t="s">
        <v>383</v>
      </c>
      <c r="C730" s="113">
        <v>170.6</v>
      </c>
      <c r="D730" s="113">
        <v>171.5</v>
      </c>
      <c r="E730" s="113">
        <v>165.45</v>
      </c>
      <c r="F730" s="113">
        <v>167.3</v>
      </c>
      <c r="G730" s="113">
        <v>167.7</v>
      </c>
      <c r="H730" s="113">
        <v>171.05</v>
      </c>
      <c r="I730" s="113">
        <v>7491184</v>
      </c>
      <c r="J730" s="113">
        <v>1255204048.55</v>
      </c>
      <c r="K730" s="115">
        <v>43537</v>
      </c>
      <c r="L730" s="113">
        <v>51118</v>
      </c>
      <c r="M730" s="113" t="s">
        <v>2981</v>
      </c>
      <c r="N730" s="351"/>
    </row>
    <row r="731" spans="1:14">
      <c r="A731" s="113" t="s">
        <v>2982</v>
      </c>
      <c r="B731" s="113" t="s">
        <v>3175</v>
      </c>
      <c r="C731" s="113">
        <v>5.05</v>
      </c>
      <c r="D731" s="113">
        <v>5.05</v>
      </c>
      <c r="E731" s="113">
        <v>4.6500000000000004</v>
      </c>
      <c r="F731" s="113">
        <v>4.6500000000000004</v>
      </c>
      <c r="G731" s="113">
        <v>4.6500000000000004</v>
      </c>
      <c r="H731" s="113">
        <v>4.8499999999999996</v>
      </c>
      <c r="I731" s="113">
        <v>9510</v>
      </c>
      <c r="J731" s="113">
        <v>45859.3</v>
      </c>
      <c r="K731" s="115">
        <v>43537</v>
      </c>
      <c r="L731" s="113">
        <v>44</v>
      </c>
      <c r="M731" s="113" t="s">
        <v>2983</v>
      </c>
      <c r="N731" s="351"/>
    </row>
    <row r="732" spans="1:14">
      <c r="A732" s="113" t="s">
        <v>2984</v>
      </c>
      <c r="B732" s="113" t="s">
        <v>383</v>
      </c>
      <c r="C732" s="113">
        <v>105.5</v>
      </c>
      <c r="D732" s="113">
        <v>105.7</v>
      </c>
      <c r="E732" s="113">
        <v>101.7</v>
      </c>
      <c r="F732" s="113">
        <v>102.7</v>
      </c>
      <c r="G732" s="113">
        <v>102.7</v>
      </c>
      <c r="H732" s="113">
        <v>104.65</v>
      </c>
      <c r="I732" s="113">
        <v>27942</v>
      </c>
      <c r="J732" s="113">
        <v>2893075.7</v>
      </c>
      <c r="K732" s="115">
        <v>43537</v>
      </c>
      <c r="L732" s="113">
        <v>608</v>
      </c>
      <c r="M732" s="113" t="s">
        <v>2985</v>
      </c>
      <c r="N732" s="351"/>
    </row>
    <row r="733" spans="1:14">
      <c r="A733" s="113" t="s">
        <v>2986</v>
      </c>
      <c r="B733" s="113" t="s">
        <v>383</v>
      </c>
      <c r="C733" s="113">
        <v>76.400000000000006</v>
      </c>
      <c r="D733" s="113">
        <v>76.75</v>
      </c>
      <c r="E733" s="113">
        <v>71.55</v>
      </c>
      <c r="F733" s="113">
        <v>73</v>
      </c>
      <c r="G733" s="113">
        <v>73.5</v>
      </c>
      <c r="H733" s="113">
        <v>76</v>
      </c>
      <c r="I733" s="113">
        <v>179813</v>
      </c>
      <c r="J733" s="113">
        <v>13330823.25</v>
      </c>
      <c r="K733" s="115">
        <v>43537</v>
      </c>
      <c r="L733" s="113">
        <v>1523</v>
      </c>
      <c r="M733" s="113" t="s">
        <v>3141</v>
      </c>
      <c r="N733" s="351"/>
    </row>
    <row r="734" spans="1:14">
      <c r="A734" s="113" t="s">
        <v>980</v>
      </c>
      <c r="B734" s="113" t="s">
        <v>383</v>
      </c>
      <c r="C734" s="113">
        <v>42.35</v>
      </c>
      <c r="D734" s="113">
        <v>42.5</v>
      </c>
      <c r="E734" s="113">
        <v>41.5</v>
      </c>
      <c r="F734" s="113">
        <v>41.75</v>
      </c>
      <c r="G734" s="113">
        <v>41.8</v>
      </c>
      <c r="H734" s="113">
        <v>42.55</v>
      </c>
      <c r="I734" s="113">
        <v>20144</v>
      </c>
      <c r="J734" s="113">
        <v>845992.3</v>
      </c>
      <c r="K734" s="115">
        <v>43537</v>
      </c>
      <c r="L734" s="113">
        <v>265</v>
      </c>
      <c r="M734" s="113" t="s">
        <v>981</v>
      </c>
      <c r="N734" s="351"/>
    </row>
    <row r="735" spans="1:14">
      <c r="A735" s="113" t="s">
        <v>101</v>
      </c>
      <c r="B735" s="113" t="s">
        <v>383</v>
      </c>
      <c r="C735" s="113">
        <v>62.95</v>
      </c>
      <c r="D735" s="113">
        <v>63.05</v>
      </c>
      <c r="E735" s="113">
        <v>61.5</v>
      </c>
      <c r="F735" s="113">
        <v>62.15</v>
      </c>
      <c r="G735" s="113">
        <v>62.05</v>
      </c>
      <c r="H735" s="113">
        <v>62.85</v>
      </c>
      <c r="I735" s="113">
        <v>2392901</v>
      </c>
      <c r="J735" s="113">
        <v>148943038.25</v>
      </c>
      <c r="K735" s="115">
        <v>43537</v>
      </c>
      <c r="L735" s="113">
        <v>5767</v>
      </c>
      <c r="M735" s="113" t="s">
        <v>982</v>
      </c>
      <c r="N735" s="351"/>
    </row>
    <row r="736" spans="1:14">
      <c r="A736" s="113" t="s">
        <v>3224</v>
      </c>
      <c r="B736" s="113" t="s">
        <v>3175</v>
      </c>
      <c r="C736" s="113">
        <v>17.55</v>
      </c>
      <c r="D736" s="113">
        <v>17.600000000000001</v>
      </c>
      <c r="E736" s="113">
        <v>16.399999999999999</v>
      </c>
      <c r="F736" s="113">
        <v>17.600000000000001</v>
      </c>
      <c r="G736" s="113">
        <v>17.600000000000001</v>
      </c>
      <c r="H736" s="113">
        <v>16.8</v>
      </c>
      <c r="I736" s="113">
        <v>14513</v>
      </c>
      <c r="J736" s="113">
        <v>250167.95</v>
      </c>
      <c r="K736" s="115">
        <v>43537</v>
      </c>
      <c r="L736" s="113">
        <v>59</v>
      </c>
      <c r="M736" s="113" t="s">
        <v>3225</v>
      </c>
      <c r="N736" s="351"/>
    </row>
    <row r="737" spans="1:14">
      <c r="A737" s="113" t="s">
        <v>983</v>
      </c>
      <c r="B737" s="113" t="s">
        <v>383</v>
      </c>
      <c r="C737" s="113">
        <v>845</v>
      </c>
      <c r="D737" s="113">
        <v>845</v>
      </c>
      <c r="E737" s="113">
        <v>815.5</v>
      </c>
      <c r="F737" s="113">
        <v>829.25</v>
      </c>
      <c r="G737" s="113">
        <v>830</v>
      </c>
      <c r="H737" s="113">
        <v>845.15</v>
      </c>
      <c r="I737" s="113">
        <v>14596</v>
      </c>
      <c r="J737" s="113">
        <v>12136349.5</v>
      </c>
      <c r="K737" s="115">
        <v>43537</v>
      </c>
      <c r="L737" s="113">
        <v>1547</v>
      </c>
      <c r="M737" s="113" t="s">
        <v>984</v>
      </c>
      <c r="N737" s="351"/>
    </row>
    <row r="738" spans="1:14">
      <c r="A738" s="113" t="s">
        <v>2123</v>
      </c>
      <c r="B738" s="113" t="s">
        <v>383</v>
      </c>
      <c r="C738" s="113">
        <v>176.7</v>
      </c>
      <c r="D738" s="113">
        <v>177.4</v>
      </c>
      <c r="E738" s="113">
        <v>162.15</v>
      </c>
      <c r="F738" s="113">
        <v>173.4</v>
      </c>
      <c r="G738" s="113">
        <v>172.5</v>
      </c>
      <c r="H738" s="113">
        <v>176.05</v>
      </c>
      <c r="I738" s="113">
        <v>358051</v>
      </c>
      <c r="J738" s="113">
        <v>61815666.549999997</v>
      </c>
      <c r="K738" s="115">
        <v>43537</v>
      </c>
      <c r="L738" s="113">
        <v>7071</v>
      </c>
      <c r="M738" s="113" t="s">
        <v>2124</v>
      </c>
      <c r="N738" s="351"/>
    </row>
    <row r="739" spans="1:14">
      <c r="A739" s="113" t="s">
        <v>985</v>
      </c>
      <c r="B739" s="113" t="s">
        <v>383</v>
      </c>
      <c r="C739" s="113">
        <v>358.9</v>
      </c>
      <c r="D739" s="113">
        <v>362</v>
      </c>
      <c r="E739" s="113">
        <v>356.05</v>
      </c>
      <c r="F739" s="113">
        <v>359.65</v>
      </c>
      <c r="G739" s="113">
        <v>359.5</v>
      </c>
      <c r="H739" s="113">
        <v>356.05</v>
      </c>
      <c r="I739" s="113">
        <v>55264</v>
      </c>
      <c r="J739" s="113">
        <v>19885064.5</v>
      </c>
      <c r="K739" s="115">
        <v>43537</v>
      </c>
      <c r="L739" s="113">
        <v>3504</v>
      </c>
      <c r="M739" s="113" t="s">
        <v>2987</v>
      </c>
      <c r="N739" s="351"/>
    </row>
    <row r="740" spans="1:14">
      <c r="A740" s="113" t="s">
        <v>2988</v>
      </c>
      <c r="B740" s="113" t="s">
        <v>383</v>
      </c>
      <c r="C740" s="113">
        <v>148.5</v>
      </c>
      <c r="D740" s="113">
        <v>148.9</v>
      </c>
      <c r="E740" s="113">
        <v>144.5</v>
      </c>
      <c r="F740" s="113">
        <v>145.19999999999999</v>
      </c>
      <c r="G740" s="113">
        <v>145</v>
      </c>
      <c r="H740" s="113">
        <v>148.94999999999999</v>
      </c>
      <c r="I740" s="113">
        <v>705996</v>
      </c>
      <c r="J740" s="113">
        <v>102912733.15000001</v>
      </c>
      <c r="K740" s="115">
        <v>43537</v>
      </c>
      <c r="L740" s="113">
        <v>6520</v>
      </c>
      <c r="M740" s="113" t="s">
        <v>2989</v>
      </c>
      <c r="N740" s="351"/>
    </row>
    <row r="741" spans="1:14">
      <c r="A741" s="113" t="s">
        <v>986</v>
      </c>
      <c r="B741" s="113" t="s">
        <v>383</v>
      </c>
      <c r="C741" s="113">
        <v>98.75</v>
      </c>
      <c r="D741" s="113">
        <v>99.65</v>
      </c>
      <c r="E741" s="113">
        <v>95.55</v>
      </c>
      <c r="F741" s="113">
        <v>96.15</v>
      </c>
      <c r="G741" s="113">
        <v>95.9</v>
      </c>
      <c r="H741" s="113">
        <v>96.35</v>
      </c>
      <c r="I741" s="113">
        <v>5410320</v>
      </c>
      <c r="J741" s="113">
        <v>530150080.25</v>
      </c>
      <c r="K741" s="115">
        <v>43537</v>
      </c>
      <c r="L741" s="113">
        <v>35305</v>
      </c>
      <c r="M741" s="113" t="s">
        <v>987</v>
      </c>
      <c r="N741" s="351"/>
    </row>
    <row r="742" spans="1:14">
      <c r="A742" s="113" t="s">
        <v>3344</v>
      </c>
      <c r="B742" s="113" t="s">
        <v>383</v>
      </c>
      <c r="C742" s="113">
        <v>171.2</v>
      </c>
      <c r="D742" s="113">
        <v>171.2</v>
      </c>
      <c r="E742" s="113">
        <v>168</v>
      </c>
      <c r="F742" s="113">
        <v>168</v>
      </c>
      <c r="G742" s="113">
        <v>168</v>
      </c>
      <c r="H742" s="113">
        <v>170.05</v>
      </c>
      <c r="I742" s="113">
        <v>271</v>
      </c>
      <c r="J742" s="113">
        <v>46235.199999999997</v>
      </c>
      <c r="K742" s="115">
        <v>43537</v>
      </c>
      <c r="L742" s="113">
        <v>8</v>
      </c>
      <c r="M742" s="113" t="s">
        <v>3345</v>
      </c>
      <c r="N742" s="351"/>
    </row>
    <row r="743" spans="1:14">
      <c r="A743" s="113" t="s">
        <v>988</v>
      </c>
      <c r="B743" s="113" t="s">
        <v>383</v>
      </c>
      <c r="C743" s="113">
        <v>119.5</v>
      </c>
      <c r="D743" s="113">
        <v>121</v>
      </c>
      <c r="E743" s="113">
        <v>116.5</v>
      </c>
      <c r="F743" s="113">
        <v>118.05</v>
      </c>
      <c r="G743" s="113">
        <v>116.6</v>
      </c>
      <c r="H743" s="113">
        <v>119.15</v>
      </c>
      <c r="I743" s="113">
        <v>112295</v>
      </c>
      <c r="J743" s="113">
        <v>13334878.949999999</v>
      </c>
      <c r="K743" s="115">
        <v>43537</v>
      </c>
      <c r="L743" s="113">
        <v>1548</v>
      </c>
      <c r="M743" s="113" t="s">
        <v>3117</v>
      </c>
      <c r="N743" s="351"/>
    </row>
    <row r="744" spans="1:14">
      <c r="A744" s="113" t="s">
        <v>989</v>
      </c>
      <c r="B744" s="113" t="s">
        <v>383</v>
      </c>
      <c r="C744" s="113">
        <v>82.5</v>
      </c>
      <c r="D744" s="113">
        <v>85.4</v>
      </c>
      <c r="E744" s="113">
        <v>82.5</v>
      </c>
      <c r="F744" s="113">
        <v>84.25</v>
      </c>
      <c r="G744" s="113">
        <v>84.05</v>
      </c>
      <c r="H744" s="113">
        <v>81.650000000000006</v>
      </c>
      <c r="I744" s="113">
        <v>801592</v>
      </c>
      <c r="J744" s="113">
        <v>67157885.549999997</v>
      </c>
      <c r="K744" s="115">
        <v>43537</v>
      </c>
      <c r="L744" s="113">
        <v>5048</v>
      </c>
      <c r="M744" s="113" t="s">
        <v>990</v>
      </c>
      <c r="N744" s="351"/>
    </row>
    <row r="745" spans="1:14">
      <c r="A745" s="113" t="s">
        <v>2990</v>
      </c>
      <c r="B745" s="113" t="s">
        <v>383</v>
      </c>
      <c r="C745" s="113">
        <v>2.8</v>
      </c>
      <c r="D745" s="113">
        <v>2.8</v>
      </c>
      <c r="E745" s="113">
        <v>2.75</v>
      </c>
      <c r="F745" s="113">
        <v>2.75</v>
      </c>
      <c r="G745" s="113">
        <v>2.75</v>
      </c>
      <c r="H745" s="113">
        <v>2.75</v>
      </c>
      <c r="I745" s="113">
        <v>225021</v>
      </c>
      <c r="J745" s="113">
        <v>620194.80000000005</v>
      </c>
      <c r="K745" s="115">
        <v>43537</v>
      </c>
      <c r="L745" s="113">
        <v>134</v>
      </c>
      <c r="M745" s="113" t="s">
        <v>2991</v>
      </c>
      <c r="N745" s="351"/>
    </row>
    <row r="746" spans="1:14">
      <c r="A746" s="113" t="s">
        <v>3384</v>
      </c>
      <c r="B746" s="113" t="s">
        <v>383</v>
      </c>
      <c r="C746" s="113">
        <v>118.05</v>
      </c>
      <c r="D746" s="113">
        <v>123.35</v>
      </c>
      <c r="E746" s="113">
        <v>117.5</v>
      </c>
      <c r="F746" s="113">
        <v>121.25</v>
      </c>
      <c r="G746" s="113">
        <v>120.8</v>
      </c>
      <c r="H746" s="113">
        <v>118</v>
      </c>
      <c r="I746" s="113">
        <v>2549</v>
      </c>
      <c r="J746" s="113">
        <v>307154.75</v>
      </c>
      <c r="K746" s="115">
        <v>43537</v>
      </c>
      <c r="L746" s="113">
        <v>53</v>
      </c>
      <c r="M746" s="113" t="s">
        <v>3385</v>
      </c>
      <c r="N746" s="351"/>
    </row>
    <row r="747" spans="1:14">
      <c r="A747" s="113" t="s">
        <v>102</v>
      </c>
      <c r="B747" s="113" t="s">
        <v>383</v>
      </c>
      <c r="C747" s="113">
        <v>6.75</v>
      </c>
      <c r="D747" s="113">
        <v>6.8</v>
      </c>
      <c r="E747" s="113">
        <v>6.35</v>
      </c>
      <c r="F747" s="113">
        <v>6.5</v>
      </c>
      <c r="G747" s="113">
        <v>6.6</v>
      </c>
      <c r="H747" s="113">
        <v>6.7</v>
      </c>
      <c r="I747" s="113">
        <v>18640690</v>
      </c>
      <c r="J747" s="113">
        <v>122015607.34999999</v>
      </c>
      <c r="K747" s="115">
        <v>43537</v>
      </c>
      <c r="L747" s="113">
        <v>21945</v>
      </c>
      <c r="M747" s="113" t="s">
        <v>991</v>
      </c>
      <c r="N747" s="351"/>
    </row>
    <row r="748" spans="1:14">
      <c r="A748" s="113" t="s">
        <v>2992</v>
      </c>
      <c r="B748" s="113" t="s">
        <v>383</v>
      </c>
      <c r="C748" s="113">
        <v>3.45</v>
      </c>
      <c r="D748" s="113">
        <v>3.55</v>
      </c>
      <c r="E748" s="113">
        <v>3.3</v>
      </c>
      <c r="F748" s="113">
        <v>3.3</v>
      </c>
      <c r="G748" s="113">
        <v>3.3</v>
      </c>
      <c r="H748" s="113">
        <v>3.45</v>
      </c>
      <c r="I748" s="113">
        <v>1114153</v>
      </c>
      <c r="J748" s="113">
        <v>3735324.65</v>
      </c>
      <c r="K748" s="115">
        <v>43537</v>
      </c>
      <c r="L748" s="113">
        <v>762</v>
      </c>
      <c r="M748" s="113" t="s">
        <v>2993</v>
      </c>
      <c r="N748" s="351"/>
    </row>
    <row r="749" spans="1:14">
      <c r="A749" s="113" t="s">
        <v>2994</v>
      </c>
      <c r="B749" s="113" t="s">
        <v>383</v>
      </c>
      <c r="C749" s="113">
        <v>41.8</v>
      </c>
      <c r="D749" s="113">
        <v>41.9</v>
      </c>
      <c r="E749" s="113">
        <v>38.549999999999997</v>
      </c>
      <c r="F749" s="113">
        <v>39.35</v>
      </c>
      <c r="G749" s="113">
        <v>39</v>
      </c>
      <c r="H749" s="113">
        <v>41.45</v>
      </c>
      <c r="I749" s="113">
        <v>5170</v>
      </c>
      <c r="J749" s="113">
        <v>207166.1</v>
      </c>
      <c r="K749" s="115">
        <v>43537</v>
      </c>
      <c r="L749" s="113">
        <v>71</v>
      </c>
      <c r="M749" s="113" t="s">
        <v>2995</v>
      </c>
      <c r="N749" s="351"/>
    </row>
    <row r="750" spans="1:14">
      <c r="A750" s="113" t="s">
        <v>243</v>
      </c>
      <c r="B750" s="113" t="s">
        <v>383</v>
      </c>
      <c r="C750" s="113">
        <v>2.0499999999999998</v>
      </c>
      <c r="D750" s="113">
        <v>2.25</v>
      </c>
      <c r="E750" s="113">
        <v>2.0499999999999998</v>
      </c>
      <c r="F750" s="113">
        <v>2.0499999999999998</v>
      </c>
      <c r="G750" s="113">
        <v>2.0499999999999998</v>
      </c>
      <c r="H750" s="113">
        <v>2.15</v>
      </c>
      <c r="I750" s="113">
        <v>7801266</v>
      </c>
      <c r="J750" s="113">
        <v>16349212.300000001</v>
      </c>
      <c r="K750" s="115">
        <v>43537</v>
      </c>
      <c r="L750" s="113">
        <v>1710</v>
      </c>
      <c r="M750" s="113" t="s">
        <v>2996</v>
      </c>
      <c r="N750" s="351"/>
    </row>
    <row r="751" spans="1:14">
      <c r="A751" s="113" t="s">
        <v>992</v>
      </c>
      <c r="B751" s="113" t="s">
        <v>383</v>
      </c>
      <c r="C751" s="113">
        <v>43.35</v>
      </c>
      <c r="D751" s="113">
        <v>43.65</v>
      </c>
      <c r="E751" s="113">
        <v>40.950000000000003</v>
      </c>
      <c r="F751" s="113">
        <v>41.5</v>
      </c>
      <c r="G751" s="113">
        <v>42</v>
      </c>
      <c r="H751" s="113">
        <v>43.05</v>
      </c>
      <c r="I751" s="113">
        <v>557858</v>
      </c>
      <c r="J751" s="113">
        <v>23554304.25</v>
      </c>
      <c r="K751" s="115">
        <v>43537</v>
      </c>
      <c r="L751" s="113">
        <v>2049</v>
      </c>
      <c r="M751" s="113" t="s">
        <v>2997</v>
      </c>
      <c r="N751" s="351"/>
    </row>
    <row r="752" spans="1:14">
      <c r="A752" s="113" t="s">
        <v>993</v>
      </c>
      <c r="B752" s="113" t="s">
        <v>383</v>
      </c>
      <c r="C752" s="113">
        <v>95.8</v>
      </c>
      <c r="D752" s="113">
        <v>95.8</v>
      </c>
      <c r="E752" s="113">
        <v>91.6</v>
      </c>
      <c r="F752" s="113">
        <v>92.2</v>
      </c>
      <c r="G752" s="113">
        <v>92.9</v>
      </c>
      <c r="H752" s="113">
        <v>95.35</v>
      </c>
      <c r="I752" s="113">
        <v>212502</v>
      </c>
      <c r="J752" s="113">
        <v>19769061.699999999</v>
      </c>
      <c r="K752" s="115">
        <v>43537</v>
      </c>
      <c r="L752" s="113">
        <v>2496</v>
      </c>
      <c r="M752" s="113" t="s">
        <v>2998</v>
      </c>
      <c r="N752" s="351"/>
    </row>
    <row r="753" spans="1:14">
      <c r="A753" s="113" t="s">
        <v>103</v>
      </c>
      <c r="B753" s="113" t="s">
        <v>383</v>
      </c>
      <c r="C753" s="113">
        <v>70.25</v>
      </c>
      <c r="D753" s="113">
        <v>71.2</v>
      </c>
      <c r="E753" s="113">
        <v>67.849999999999994</v>
      </c>
      <c r="F753" s="113">
        <v>68.3</v>
      </c>
      <c r="G753" s="113">
        <v>68.55</v>
      </c>
      <c r="H753" s="113">
        <v>69.8</v>
      </c>
      <c r="I753" s="113">
        <v>2004312</v>
      </c>
      <c r="J753" s="113">
        <v>137918522.30000001</v>
      </c>
      <c r="K753" s="115">
        <v>43537</v>
      </c>
      <c r="L753" s="113">
        <v>8708</v>
      </c>
      <c r="M753" s="113" t="s">
        <v>994</v>
      </c>
      <c r="N753" s="351"/>
    </row>
    <row r="754" spans="1:14">
      <c r="A754" s="113" t="s">
        <v>995</v>
      </c>
      <c r="B754" s="113" t="s">
        <v>383</v>
      </c>
      <c r="C754" s="113">
        <v>2770.7</v>
      </c>
      <c r="D754" s="113">
        <v>2792.1</v>
      </c>
      <c r="E754" s="113">
        <v>2707.6</v>
      </c>
      <c r="F754" s="113">
        <v>2727.45</v>
      </c>
      <c r="G754" s="113">
        <v>2712.6</v>
      </c>
      <c r="H754" s="113">
        <v>2791.95</v>
      </c>
      <c r="I754" s="113">
        <v>2110</v>
      </c>
      <c r="J754" s="113">
        <v>5827410.4500000002</v>
      </c>
      <c r="K754" s="115">
        <v>43537</v>
      </c>
      <c r="L754" s="113">
        <v>335</v>
      </c>
      <c r="M754" s="113" t="s">
        <v>996</v>
      </c>
      <c r="N754" s="351"/>
    </row>
    <row r="755" spans="1:14">
      <c r="A755" s="113" t="s">
        <v>104</v>
      </c>
      <c r="B755" s="113" t="s">
        <v>383</v>
      </c>
      <c r="C755" s="113">
        <v>290</v>
      </c>
      <c r="D755" s="113">
        <v>290.39999999999998</v>
      </c>
      <c r="E755" s="113">
        <v>282.10000000000002</v>
      </c>
      <c r="F755" s="113">
        <v>286.25</v>
      </c>
      <c r="G755" s="113">
        <v>286</v>
      </c>
      <c r="H755" s="113">
        <v>291.8</v>
      </c>
      <c r="I755" s="113">
        <v>9122437</v>
      </c>
      <c r="J755" s="113">
        <v>2606819711.1999998</v>
      </c>
      <c r="K755" s="115">
        <v>43537</v>
      </c>
      <c r="L755" s="113">
        <v>56346</v>
      </c>
      <c r="M755" s="113" t="s">
        <v>1978</v>
      </c>
      <c r="N755" s="351"/>
    </row>
    <row r="756" spans="1:14">
      <c r="A756" s="113" t="s">
        <v>2561</v>
      </c>
      <c r="B756" s="113" t="s">
        <v>383</v>
      </c>
      <c r="C756" s="113">
        <v>112.5</v>
      </c>
      <c r="D756" s="113">
        <v>113.75</v>
      </c>
      <c r="E756" s="113">
        <v>111.1</v>
      </c>
      <c r="F756" s="113">
        <v>112.65</v>
      </c>
      <c r="G756" s="113">
        <v>111.55</v>
      </c>
      <c r="H756" s="113">
        <v>112.85</v>
      </c>
      <c r="I756" s="113">
        <v>65404</v>
      </c>
      <c r="J756" s="113">
        <v>7342781.25</v>
      </c>
      <c r="K756" s="115">
        <v>43537</v>
      </c>
      <c r="L756" s="113">
        <v>747</v>
      </c>
      <c r="M756" s="113" t="s">
        <v>1538</v>
      </c>
      <c r="N756" s="351"/>
    </row>
    <row r="757" spans="1:14">
      <c r="A757" s="113" t="s">
        <v>997</v>
      </c>
      <c r="B757" s="113" t="s">
        <v>383</v>
      </c>
      <c r="C757" s="113">
        <v>842.9</v>
      </c>
      <c r="D757" s="113">
        <v>845</v>
      </c>
      <c r="E757" s="113">
        <v>820.6</v>
      </c>
      <c r="F757" s="113">
        <v>829.55</v>
      </c>
      <c r="G757" s="113">
        <v>837</v>
      </c>
      <c r="H757" s="113">
        <v>837.95</v>
      </c>
      <c r="I757" s="113">
        <v>403477</v>
      </c>
      <c r="J757" s="113">
        <v>334226328.55000001</v>
      </c>
      <c r="K757" s="115">
        <v>43537</v>
      </c>
      <c r="L757" s="113">
        <v>20406</v>
      </c>
      <c r="M757" s="113" t="s">
        <v>998</v>
      </c>
      <c r="N757" s="351"/>
    </row>
    <row r="758" spans="1:14">
      <c r="A758" s="113" t="s">
        <v>105</v>
      </c>
      <c r="B758" s="113" t="s">
        <v>383</v>
      </c>
      <c r="C758" s="113">
        <v>1355</v>
      </c>
      <c r="D758" s="113">
        <v>1355</v>
      </c>
      <c r="E758" s="113">
        <v>1321</v>
      </c>
      <c r="F758" s="113">
        <v>1325.65</v>
      </c>
      <c r="G758" s="113">
        <v>1328.55</v>
      </c>
      <c r="H758" s="113">
        <v>1349.9</v>
      </c>
      <c r="I758" s="113">
        <v>1308577</v>
      </c>
      <c r="J758" s="113">
        <v>1743110057.25</v>
      </c>
      <c r="K758" s="115">
        <v>43537</v>
      </c>
      <c r="L758" s="113">
        <v>52765</v>
      </c>
      <c r="M758" s="113" t="s">
        <v>999</v>
      </c>
      <c r="N758" s="351"/>
    </row>
    <row r="759" spans="1:14">
      <c r="A759" s="113" t="s">
        <v>1000</v>
      </c>
      <c r="B759" s="113" t="s">
        <v>383</v>
      </c>
      <c r="C759" s="113">
        <v>136</v>
      </c>
      <c r="D759" s="113">
        <v>137.15</v>
      </c>
      <c r="E759" s="113">
        <v>132</v>
      </c>
      <c r="F759" s="113">
        <v>132.5</v>
      </c>
      <c r="G759" s="113">
        <v>132</v>
      </c>
      <c r="H759" s="113">
        <v>136.35</v>
      </c>
      <c r="I759" s="113">
        <v>9629</v>
      </c>
      <c r="J759" s="113">
        <v>1285271.95</v>
      </c>
      <c r="K759" s="115">
        <v>43537</v>
      </c>
      <c r="L759" s="113">
        <v>416</v>
      </c>
      <c r="M759" s="113" t="s">
        <v>1001</v>
      </c>
      <c r="N759" s="351"/>
    </row>
    <row r="760" spans="1:14">
      <c r="A760" s="113" t="s">
        <v>1002</v>
      </c>
      <c r="B760" s="113" t="s">
        <v>383</v>
      </c>
      <c r="C760" s="113">
        <v>291</v>
      </c>
      <c r="D760" s="113">
        <v>291.8</v>
      </c>
      <c r="E760" s="113">
        <v>287.94</v>
      </c>
      <c r="F760" s="113">
        <v>288.45</v>
      </c>
      <c r="G760" s="113">
        <v>288.89999999999998</v>
      </c>
      <c r="H760" s="113">
        <v>290.99</v>
      </c>
      <c r="I760" s="113">
        <v>44335</v>
      </c>
      <c r="J760" s="113">
        <v>12866625.42</v>
      </c>
      <c r="K760" s="115">
        <v>43537</v>
      </c>
      <c r="L760" s="113">
        <v>759</v>
      </c>
      <c r="M760" s="113" t="s">
        <v>1003</v>
      </c>
      <c r="N760" s="351"/>
    </row>
    <row r="761" spans="1:14">
      <c r="A761" s="113" t="s">
        <v>106</v>
      </c>
      <c r="B761" s="113" t="s">
        <v>383</v>
      </c>
      <c r="C761" s="113">
        <v>554</v>
      </c>
      <c r="D761" s="113">
        <v>654</v>
      </c>
      <c r="E761" s="113">
        <v>553.45000000000005</v>
      </c>
      <c r="F761" s="113">
        <v>626.6</v>
      </c>
      <c r="G761" s="113">
        <v>653.25</v>
      </c>
      <c r="H761" s="113">
        <v>555.70000000000005</v>
      </c>
      <c r="I761" s="113">
        <v>14295037</v>
      </c>
      <c r="J761" s="113">
        <v>8596573932.3500004</v>
      </c>
      <c r="K761" s="115">
        <v>43537</v>
      </c>
      <c r="L761" s="113">
        <v>198207</v>
      </c>
      <c r="M761" s="113" t="s">
        <v>1004</v>
      </c>
      <c r="N761" s="351"/>
    </row>
    <row r="762" spans="1:14">
      <c r="A762" s="113" t="s">
        <v>1005</v>
      </c>
      <c r="B762" s="113" t="s">
        <v>383</v>
      </c>
      <c r="C762" s="113">
        <v>190.9</v>
      </c>
      <c r="D762" s="113">
        <v>190.9</v>
      </c>
      <c r="E762" s="113">
        <v>185</v>
      </c>
      <c r="F762" s="113">
        <v>186.95</v>
      </c>
      <c r="G762" s="113">
        <v>187.3</v>
      </c>
      <c r="H762" s="113">
        <v>189.05</v>
      </c>
      <c r="I762" s="113">
        <v>81726</v>
      </c>
      <c r="J762" s="113">
        <v>15237393.4</v>
      </c>
      <c r="K762" s="115">
        <v>43537</v>
      </c>
      <c r="L762" s="113">
        <v>1494</v>
      </c>
      <c r="M762" s="113" t="s">
        <v>1006</v>
      </c>
      <c r="N762" s="351"/>
    </row>
    <row r="763" spans="1:14">
      <c r="A763" s="113" t="s">
        <v>1007</v>
      </c>
      <c r="B763" s="113" t="s">
        <v>383</v>
      </c>
      <c r="C763" s="113">
        <v>82.1</v>
      </c>
      <c r="D763" s="113">
        <v>85</v>
      </c>
      <c r="E763" s="113">
        <v>79.2</v>
      </c>
      <c r="F763" s="113">
        <v>83.25</v>
      </c>
      <c r="G763" s="113">
        <v>83.65</v>
      </c>
      <c r="H763" s="113">
        <v>81.45</v>
      </c>
      <c r="I763" s="113">
        <v>21273</v>
      </c>
      <c r="J763" s="113">
        <v>1773262.3</v>
      </c>
      <c r="K763" s="115">
        <v>43537</v>
      </c>
      <c r="L763" s="113">
        <v>577</v>
      </c>
      <c r="M763" s="113" t="s">
        <v>1008</v>
      </c>
      <c r="N763" s="351"/>
    </row>
    <row r="764" spans="1:14">
      <c r="A764" s="113" t="s">
        <v>1009</v>
      </c>
      <c r="B764" s="113" t="s">
        <v>383</v>
      </c>
      <c r="C764" s="113">
        <v>590.1</v>
      </c>
      <c r="D764" s="113">
        <v>597.1</v>
      </c>
      <c r="E764" s="113">
        <v>580.54999999999995</v>
      </c>
      <c r="F764" s="113">
        <v>585.35</v>
      </c>
      <c r="G764" s="113">
        <v>586</v>
      </c>
      <c r="H764" s="113">
        <v>589.20000000000005</v>
      </c>
      <c r="I764" s="113">
        <v>565264</v>
      </c>
      <c r="J764" s="113">
        <v>332152096.14999998</v>
      </c>
      <c r="K764" s="115">
        <v>43537</v>
      </c>
      <c r="L764" s="113">
        <v>14625</v>
      </c>
      <c r="M764" s="113" t="s">
        <v>1903</v>
      </c>
      <c r="N764" s="351"/>
    </row>
    <row r="765" spans="1:14">
      <c r="A765" s="113" t="s">
        <v>1010</v>
      </c>
      <c r="B765" s="113" t="s">
        <v>383</v>
      </c>
      <c r="C765" s="113">
        <v>186.7</v>
      </c>
      <c r="D765" s="113">
        <v>186.7</v>
      </c>
      <c r="E765" s="113">
        <v>181.7</v>
      </c>
      <c r="F765" s="113">
        <v>183.05</v>
      </c>
      <c r="G765" s="113">
        <v>181.7</v>
      </c>
      <c r="H765" s="113">
        <v>184.65</v>
      </c>
      <c r="I765" s="113">
        <v>9092</v>
      </c>
      <c r="J765" s="113">
        <v>1682530.45</v>
      </c>
      <c r="K765" s="115">
        <v>43537</v>
      </c>
      <c r="L765" s="113">
        <v>294</v>
      </c>
      <c r="M765" s="113" t="s">
        <v>1011</v>
      </c>
      <c r="N765" s="351"/>
    </row>
    <row r="766" spans="1:14">
      <c r="A766" s="113" t="s">
        <v>1012</v>
      </c>
      <c r="B766" s="113" t="s">
        <v>383</v>
      </c>
      <c r="C766" s="113">
        <v>436</v>
      </c>
      <c r="D766" s="113">
        <v>444.4</v>
      </c>
      <c r="E766" s="113">
        <v>425</v>
      </c>
      <c r="F766" s="113">
        <v>440.45</v>
      </c>
      <c r="G766" s="113">
        <v>444.4</v>
      </c>
      <c r="H766" s="113">
        <v>427.15</v>
      </c>
      <c r="I766" s="113">
        <v>384085</v>
      </c>
      <c r="J766" s="113">
        <v>165862255.80000001</v>
      </c>
      <c r="K766" s="115">
        <v>43537</v>
      </c>
      <c r="L766" s="113">
        <v>4968</v>
      </c>
      <c r="M766" s="113" t="s">
        <v>2999</v>
      </c>
      <c r="N766" s="351"/>
    </row>
    <row r="767" spans="1:14">
      <c r="A767" s="113" t="s">
        <v>3457</v>
      </c>
      <c r="B767" s="113" t="s">
        <v>3175</v>
      </c>
      <c r="C767" s="113">
        <v>298.25</v>
      </c>
      <c r="D767" s="113">
        <v>300</v>
      </c>
      <c r="E767" s="113">
        <v>291.14999999999998</v>
      </c>
      <c r="F767" s="113">
        <v>300</v>
      </c>
      <c r="G767" s="113">
        <v>300</v>
      </c>
      <c r="H767" s="113">
        <v>300</v>
      </c>
      <c r="I767" s="113">
        <v>137</v>
      </c>
      <c r="J767" s="113">
        <v>40909.85</v>
      </c>
      <c r="K767" s="115">
        <v>43537</v>
      </c>
      <c r="L767" s="113">
        <v>11</v>
      </c>
      <c r="M767" s="113" t="s">
        <v>3458</v>
      </c>
      <c r="N767" s="351"/>
    </row>
    <row r="768" spans="1:14">
      <c r="A768" s="113" t="s">
        <v>1013</v>
      </c>
      <c r="B768" s="113" t="s">
        <v>383</v>
      </c>
      <c r="C768" s="113">
        <v>48.8</v>
      </c>
      <c r="D768" s="113">
        <v>54.45</v>
      </c>
      <c r="E768" s="113">
        <v>48.5</v>
      </c>
      <c r="F768" s="113">
        <v>53.1</v>
      </c>
      <c r="G768" s="113">
        <v>53.75</v>
      </c>
      <c r="H768" s="113">
        <v>48.6</v>
      </c>
      <c r="I768" s="113">
        <v>527694</v>
      </c>
      <c r="J768" s="113">
        <v>27710505.399999999</v>
      </c>
      <c r="K768" s="115">
        <v>43537</v>
      </c>
      <c r="L768" s="113">
        <v>3976</v>
      </c>
      <c r="M768" s="113" t="s">
        <v>1014</v>
      </c>
      <c r="N768" s="351"/>
    </row>
    <row r="769" spans="1:14">
      <c r="A769" s="113" t="s">
        <v>2424</v>
      </c>
      <c r="B769" s="113" t="s">
        <v>383</v>
      </c>
      <c r="C769" s="113">
        <v>176.9</v>
      </c>
      <c r="D769" s="113">
        <v>176.9</v>
      </c>
      <c r="E769" s="113">
        <v>168.35</v>
      </c>
      <c r="F769" s="113">
        <v>174</v>
      </c>
      <c r="G769" s="113">
        <v>174.9</v>
      </c>
      <c r="H769" s="113">
        <v>172.65</v>
      </c>
      <c r="I769" s="113">
        <v>15963</v>
      </c>
      <c r="J769" s="113">
        <v>2764790.25</v>
      </c>
      <c r="K769" s="115">
        <v>43537</v>
      </c>
      <c r="L769" s="113">
        <v>426</v>
      </c>
      <c r="M769" s="113" t="s">
        <v>2425</v>
      </c>
      <c r="N769" s="351"/>
    </row>
    <row r="770" spans="1:14">
      <c r="A770" s="113" t="s">
        <v>1837</v>
      </c>
      <c r="B770" s="113" t="s">
        <v>383</v>
      </c>
      <c r="C770" s="113">
        <v>7.5</v>
      </c>
      <c r="D770" s="113">
        <v>7.5</v>
      </c>
      <c r="E770" s="113">
        <v>6.7</v>
      </c>
      <c r="F770" s="113">
        <v>6.85</v>
      </c>
      <c r="G770" s="113">
        <v>6.95</v>
      </c>
      <c r="H770" s="113">
        <v>7.4</v>
      </c>
      <c r="I770" s="113">
        <v>46026</v>
      </c>
      <c r="J770" s="113">
        <v>320142.05</v>
      </c>
      <c r="K770" s="115">
        <v>43537</v>
      </c>
      <c r="L770" s="113">
        <v>169</v>
      </c>
      <c r="M770" s="113" t="s">
        <v>1838</v>
      </c>
      <c r="N770" s="351"/>
    </row>
    <row r="771" spans="1:14">
      <c r="A771" s="113" t="s">
        <v>1015</v>
      </c>
      <c r="B771" s="113" t="s">
        <v>383</v>
      </c>
      <c r="C771" s="113">
        <v>65.099999999999994</v>
      </c>
      <c r="D771" s="113">
        <v>67.900000000000006</v>
      </c>
      <c r="E771" s="113">
        <v>65</v>
      </c>
      <c r="F771" s="113">
        <v>65.2</v>
      </c>
      <c r="G771" s="113">
        <v>65</v>
      </c>
      <c r="H771" s="113">
        <v>66.900000000000006</v>
      </c>
      <c r="I771" s="113">
        <v>18916</v>
      </c>
      <c r="J771" s="113">
        <v>1242567.8500000001</v>
      </c>
      <c r="K771" s="115">
        <v>43537</v>
      </c>
      <c r="L771" s="113">
        <v>424</v>
      </c>
      <c r="M771" s="113" t="s">
        <v>1016</v>
      </c>
      <c r="N771" s="351"/>
    </row>
    <row r="772" spans="1:14">
      <c r="A772" s="113" t="s">
        <v>201</v>
      </c>
      <c r="B772" s="113" t="s">
        <v>383</v>
      </c>
      <c r="C772" s="113">
        <v>477.2</v>
      </c>
      <c r="D772" s="113">
        <v>477.2</v>
      </c>
      <c r="E772" s="113">
        <v>450.25</v>
      </c>
      <c r="F772" s="113">
        <v>465.3</v>
      </c>
      <c r="G772" s="113">
        <v>465</v>
      </c>
      <c r="H772" s="113">
        <v>475.35</v>
      </c>
      <c r="I772" s="113">
        <v>259103</v>
      </c>
      <c r="J772" s="113">
        <v>120992652.34999999</v>
      </c>
      <c r="K772" s="115">
        <v>43537</v>
      </c>
      <c r="L772" s="113">
        <v>5045</v>
      </c>
      <c r="M772" s="113" t="s">
        <v>1017</v>
      </c>
      <c r="N772" s="351"/>
    </row>
    <row r="773" spans="1:14">
      <c r="A773" s="113" t="s">
        <v>2554</v>
      </c>
      <c r="B773" s="113" t="s">
        <v>383</v>
      </c>
      <c r="C773" s="113">
        <v>203.2</v>
      </c>
      <c r="D773" s="113">
        <v>213.9</v>
      </c>
      <c r="E773" s="113">
        <v>198</v>
      </c>
      <c r="F773" s="113">
        <v>200.8</v>
      </c>
      <c r="G773" s="113">
        <v>199.2</v>
      </c>
      <c r="H773" s="113">
        <v>200.1</v>
      </c>
      <c r="I773" s="113">
        <v>625648</v>
      </c>
      <c r="J773" s="113">
        <v>129164586.7</v>
      </c>
      <c r="K773" s="115">
        <v>43537</v>
      </c>
      <c r="L773" s="113">
        <v>6990</v>
      </c>
      <c r="M773" s="113" t="s">
        <v>2556</v>
      </c>
      <c r="N773" s="351"/>
    </row>
    <row r="774" spans="1:14">
      <c r="A774" s="113" t="s">
        <v>2536</v>
      </c>
      <c r="B774" s="113" t="s">
        <v>383</v>
      </c>
      <c r="C774" s="113">
        <v>17.05</v>
      </c>
      <c r="D774" s="113">
        <v>17.95</v>
      </c>
      <c r="E774" s="113">
        <v>17.05</v>
      </c>
      <c r="F774" s="113">
        <v>17.899999999999999</v>
      </c>
      <c r="G774" s="113">
        <v>17.899999999999999</v>
      </c>
      <c r="H774" s="113">
        <v>18</v>
      </c>
      <c r="I774" s="113">
        <v>468</v>
      </c>
      <c r="J774" s="113">
        <v>8201.5</v>
      </c>
      <c r="K774" s="115">
        <v>43537</v>
      </c>
      <c r="L774" s="113">
        <v>13</v>
      </c>
      <c r="M774" s="113" t="s">
        <v>2537</v>
      </c>
      <c r="N774" s="351"/>
    </row>
    <row r="775" spans="1:14">
      <c r="A775" s="113" t="s">
        <v>202</v>
      </c>
      <c r="B775" s="113" t="s">
        <v>383</v>
      </c>
      <c r="C775" s="113">
        <v>74.099999999999994</v>
      </c>
      <c r="D775" s="113">
        <v>74.400000000000006</v>
      </c>
      <c r="E775" s="113">
        <v>71</v>
      </c>
      <c r="F775" s="113">
        <v>71.45</v>
      </c>
      <c r="G775" s="113">
        <v>71.3</v>
      </c>
      <c r="H775" s="113">
        <v>73.55</v>
      </c>
      <c r="I775" s="113">
        <v>1324666</v>
      </c>
      <c r="J775" s="113">
        <v>95726078.650000006</v>
      </c>
      <c r="K775" s="115">
        <v>43537</v>
      </c>
      <c r="L775" s="113">
        <v>6623</v>
      </c>
      <c r="M775" s="113" t="s">
        <v>1921</v>
      </c>
      <c r="N775" s="351"/>
    </row>
    <row r="776" spans="1:14">
      <c r="A776" s="113" t="s">
        <v>3443</v>
      </c>
      <c r="B776" s="113" t="s">
        <v>383</v>
      </c>
      <c r="C776" s="113">
        <v>0.85</v>
      </c>
      <c r="D776" s="113">
        <v>0.95</v>
      </c>
      <c r="E776" s="113">
        <v>0.85</v>
      </c>
      <c r="F776" s="113">
        <v>0.9</v>
      </c>
      <c r="G776" s="113">
        <v>0.9</v>
      </c>
      <c r="H776" s="113">
        <v>0.9</v>
      </c>
      <c r="I776" s="113">
        <v>820</v>
      </c>
      <c r="J776" s="113">
        <v>712</v>
      </c>
      <c r="K776" s="115">
        <v>43537</v>
      </c>
      <c r="L776" s="113">
        <v>7</v>
      </c>
      <c r="M776" s="113" t="s">
        <v>3444</v>
      </c>
      <c r="N776" s="351"/>
    </row>
    <row r="777" spans="1:14">
      <c r="A777" s="113" t="s">
        <v>1922</v>
      </c>
      <c r="B777" s="113" t="s">
        <v>383</v>
      </c>
      <c r="C777" s="113">
        <v>5.5</v>
      </c>
      <c r="D777" s="113">
        <v>5.6</v>
      </c>
      <c r="E777" s="113">
        <v>5.2</v>
      </c>
      <c r="F777" s="113">
        <v>5.2</v>
      </c>
      <c r="G777" s="113">
        <v>5.2</v>
      </c>
      <c r="H777" s="113">
        <v>5.45</v>
      </c>
      <c r="I777" s="113">
        <v>1368</v>
      </c>
      <c r="J777" s="113">
        <v>7209.2</v>
      </c>
      <c r="K777" s="115">
        <v>43537</v>
      </c>
      <c r="L777" s="113">
        <v>27</v>
      </c>
      <c r="M777" s="113" t="s">
        <v>1923</v>
      </c>
      <c r="N777" s="351"/>
    </row>
    <row r="778" spans="1:14">
      <c r="A778" s="113" t="s">
        <v>1018</v>
      </c>
      <c r="B778" s="113" t="s">
        <v>383</v>
      </c>
      <c r="C778" s="113">
        <v>732.6</v>
      </c>
      <c r="D778" s="113">
        <v>740</v>
      </c>
      <c r="E778" s="113">
        <v>721</v>
      </c>
      <c r="F778" s="113">
        <v>724.65</v>
      </c>
      <c r="G778" s="113">
        <v>721.05</v>
      </c>
      <c r="H778" s="113">
        <v>734.1</v>
      </c>
      <c r="I778" s="113">
        <v>4402</v>
      </c>
      <c r="J778" s="113">
        <v>3195707.5</v>
      </c>
      <c r="K778" s="115">
        <v>43537</v>
      </c>
      <c r="L778" s="113">
        <v>809</v>
      </c>
      <c r="M778" s="113" t="s">
        <v>1019</v>
      </c>
      <c r="N778" s="351"/>
    </row>
    <row r="779" spans="1:14">
      <c r="A779" s="113" t="s">
        <v>1020</v>
      </c>
      <c r="B779" s="113" t="s">
        <v>383</v>
      </c>
      <c r="C779" s="113">
        <v>97.35</v>
      </c>
      <c r="D779" s="113">
        <v>97.9</v>
      </c>
      <c r="E779" s="113">
        <v>93</v>
      </c>
      <c r="F779" s="113">
        <v>93.65</v>
      </c>
      <c r="G779" s="113">
        <v>93.35</v>
      </c>
      <c r="H779" s="113">
        <v>97.1</v>
      </c>
      <c r="I779" s="113">
        <v>59461</v>
      </c>
      <c r="J779" s="113">
        <v>5650907.1500000004</v>
      </c>
      <c r="K779" s="115">
        <v>43537</v>
      </c>
      <c r="L779" s="113">
        <v>759</v>
      </c>
      <c r="M779" s="113" t="s">
        <v>1021</v>
      </c>
      <c r="N779" s="351"/>
    </row>
    <row r="780" spans="1:14">
      <c r="A780" s="113" t="s">
        <v>1022</v>
      </c>
      <c r="B780" s="113" t="s">
        <v>383</v>
      </c>
      <c r="C780" s="113">
        <v>18.649999999999999</v>
      </c>
      <c r="D780" s="113">
        <v>18.649999999999999</v>
      </c>
      <c r="E780" s="113">
        <v>17.8</v>
      </c>
      <c r="F780" s="113">
        <v>17.850000000000001</v>
      </c>
      <c r="G780" s="113">
        <v>17.850000000000001</v>
      </c>
      <c r="H780" s="113">
        <v>18.399999999999999</v>
      </c>
      <c r="I780" s="113">
        <v>58185</v>
      </c>
      <c r="J780" s="113">
        <v>1045192.25</v>
      </c>
      <c r="K780" s="115">
        <v>43537</v>
      </c>
      <c r="L780" s="113">
        <v>204</v>
      </c>
      <c r="M780" s="113" t="s">
        <v>1023</v>
      </c>
      <c r="N780" s="351"/>
    </row>
    <row r="781" spans="1:14">
      <c r="A781" s="113" t="s">
        <v>2514</v>
      </c>
      <c r="B781" s="113" t="s">
        <v>383</v>
      </c>
      <c r="C781" s="113">
        <v>435.15</v>
      </c>
      <c r="D781" s="113">
        <v>449.95</v>
      </c>
      <c r="E781" s="113">
        <v>430</v>
      </c>
      <c r="F781" s="113">
        <v>432.95</v>
      </c>
      <c r="G781" s="113">
        <v>431.3</v>
      </c>
      <c r="H781" s="113">
        <v>435.15</v>
      </c>
      <c r="I781" s="113">
        <v>5485</v>
      </c>
      <c r="J781" s="113">
        <v>2376592.2999999998</v>
      </c>
      <c r="K781" s="115">
        <v>43537</v>
      </c>
      <c r="L781" s="113">
        <v>92</v>
      </c>
      <c r="M781" s="113" t="s">
        <v>2515</v>
      </c>
      <c r="N781" s="351"/>
    </row>
    <row r="782" spans="1:14">
      <c r="A782" s="113" t="s">
        <v>1024</v>
      </c>
      <c r="B782" s="113" t="s">
        <v>383</v>
      </c>
      <c r="C782" s="113">
        <v>292</v>
      </c>
      <c r="D782" s="113">
        <v>297.5</v>
      </c>
      <c r="E782" s="113">
        <v>288.5</v>
      </c>
      <c r="F782" s="113">
        <v>294.75</v>
      </c>
      <c r="G782" s="113">
        <v>295</v>
      </c>
      <c r="H782" s="113">
        <v>288.8</v>
      </c>
      <c r="I782" s="113">
        <v>987040</v>
      </c>
      <c r="J782" s="113">
        <v>290106933.55000001</v>
      </c>
      <c r="K782" s="115">
        <v>43537</v>
      </c>
      <c r="L782" s="113">
        <v>18404</v>
      </c>
      <c r="M782" s="113" t="s">
        <v>1025</v>
      </c>
      <c r="N782" s="351"/>
    </row>
    <row r="783" spans="1:14">
      <c r="A783" s="113" t="s">
        <v>1026</v>
      </c>
      <c r="B783" s="113" t="s">
        <v>383</v>
      </c>
      <c r="C783" s="113">
        <v>17.850000000000001</v>
      </c>
      <c r="D783" s="113">
        <v>17.850000000000001</v>
      </c>
      <c r="E783" s="113">
        <v>17.399999999999999</v>
      </c>
      <c r="F783" s="113">
        <v>17.55</v>
      </c>
      <c r="G783" s="113">
        <v>17.649999999999999</v>
      </c>
      <c r="H783" s="113">
        <v>17.7</v>
      </c>
      <c r="I783" s="113">
        <v>21879</v>
      </c>
      <c r="J783" s="113">
        <v>384654.5</v>
      </c>
      <c r="K783" s="115">
        <v>43537</v>
      </c>
      <c r="L783" s="113">
        <v>143</v>
      </c>
      <c r="M783" s="113" t="s">
        <v>1027</v>
      </c>
      <c r="N783" s="351"/>
    </row>
    <row r="784" spans="1:14">
      <c r="A784" s="113" t="s">
        <v>3000</v>
      </c>
      <c r="B784" s="113" t="s">
        <v>383</v>
      </c>
      <c r="C784" s="113">
        <v>433.2</v>
      </c>
      <c r="D784" s="113">
        <v>435</v>
      </c>
      <c r="E784" s="113">
        <v>416.5</v>
      </c>
      <c r="F784" s="113">
        <v>418.9</v>
      </c>
      <c r="G784" s="113">
        <v>419.5</v>
      </c>
      <c r="H784" s="113">
        <v>433.3</v>
      </c>
      <c r="I784" s="113">
        <v>200099</v>
      </c>
      <c r="J784" s="113">
        <v>84513865.349999994</v>
      </c>
      <c r="K784" s="115">
        <v>43537</v>
      </c>
      <c r="L784" s="113">
        <v>14703</v>
      </c>
      <c r="M784" s="113" t="s">
        <v>3001</v>
      </c>
      <c r="N784" s="351"/>
    </row>
    <row r="785" spans="1:14">
      <c r="A785" s="113" t="s">
        <v>2426</v>
      </c>
      <c r="B785" s="113" t="s">
        <v>3175</v>
      </c>
      <c r="C785" s="113">
        <v>37.5</v>
      </c>
      <c r="D785" s="113">
        <v>38</v>
      </c>
      <c r="E785" s="113">
        <v>37.5</v>
      </c>
      <c r="F785" s="113">
        <v>37.6</v>
      </c>
      <c r="G785" s="113">
        <v>37.5</v>
      </c>
      <c r="H785" s="113">
        <v>37.65</v>
      </c>
      <c r="I785" s="113">
        <v>19594</v>
      </c>
      <c r="J785" s="113">
        <v>740755.7</v>
      </c>
      <c r="K785" s="115">
        <v>43537</v>
      </c>
      <c r="L785" s="113">
        <v>132</v>
      </c>
      <c r="M785" s="113" t="s">
        <v>2427</v>
      </c>
      <c r="N785" s="351"/>
    </row>
    <row r="786" spans="1:14">
      <c r="A786" s="113" t="s">
        <v>3226</v>
      </c>
      <c r="B786" s="113" t="s">
        <v>3175</v>
      </c>
      <c r="C786" s="113">
        <v>21.8</v>
      </c>
      <c r="D786" s="113">
        <v>23.65</v>
      </c>
      <c r="E786" s="113">
        <v>21.8</v>
      </c>
      <c r="F786" s="113">
        <v>22.5</v>
      </c>
      <c r="G786" s="113">
        <v>22.5</v>
      </c>
      <c r="H786" s="113">
        <v>22.55</v>
      </c>
      <c r="I786" s="113">
        <v>2022</v>
      </c>
      <c r="J786" s="113">
        <v>45607.7</v>
      </c>
      <c r="K786" s="115">
        <v>43537</v>
      </c>
      <c r="L786" s="113">
        <v>8</v>
      </c>
      <c r="M786" s="113" t="s">
        <v>3227</v>
      </c>
      <c r="N786" s="351"/>
    </row>
    <row r="787" spans="1:14">
      <c r="A787" s="113" t="s">
        <v>3413</v>
      </c>
      <c r="B787" s="113" t="s">
        <v>383</v>
      </c>
      <c r="C787" s="113">
        <v>31.45</v>
      </c>
      <c r="D787" s="113">
        <v>31.45</v>
      </c>
      <c r="E787" s="113">
        <v>29.5</v>
      </c>
      <c r="F787" s="113">
        <v>31.45</v>
      </c>
      <c r="G787" s="113">
        <v>31.45</v>
      </c>
      <c r="H787" s="113">
        <v>30</v>
      </c>
      <c r="I787" s="113">
        <v>335</v>
      </c>
      <c r="J787" s="113">
        <v>10369.25</v>
      </c>
      <c r="K787" s="115">
        <v>43537</v>
      </c>
      <c r="L787" s="113">
        <v>9</v>
      </c>
      <c r="M787" s="113" t="s">
        <v>3414</v>
      </c>
      <c r="N787" s="351"/>
    </row>
    <row r="788" spans="1:14">
      <c r="A788" s="113" t="s">
        <v>1028</v>
      </c>
      <c r="B788" s="113" t="s">
        <v>383</v>
      </c>
      <c r="C788" s="113">
        <v>83.35</v>
      </c>
      <c r="D788" s="113">
        <v>84.1</v>
      </c>
      <c r="E788" s="113">
        <v>79.5</v>
      </c>
      <c r="F788" s="113">
        <v>80.2</v>
      </c>
      <c r="G788" s="113">
        <v>80.2</v>
      </c>
      <c r="H788" s="113">
        <v>79.2</v>
      </c>
      <c r="I788" s="113">
        <v>1038235</v>
      </c>
      <c r="J788" s="113">
        <v>84837362.549999997</v>
      </c>
      <c r="K788" s="115">
        <v>43537</v>
      </c>
      <c r="L788" s="113">
        <v>8740</v>
      </c>
      <c r="M788" s="113" t="s">
        <v>1029</v>
      </c>
      <c r="N788" s="351"/>
    </row>
    <row r="789" spans="1:14">
      <c r="A789" s="113" t="s">
        <v>3628</v>
      </c>
      <c r="B789" s="113" t="s">
        <v>383</v>
      </c>
      <c r="C789" s="113">
        <v>51.7</v>
      </c>
      <c r="D789" s="113">
        <v>51.7</v>
      </c>
      <c r="E789" s="113">
        <v>47.5</v>
      </c>
      <c r="F789" s="113">
        <v>51.5</v>
      </c>
      <c r="G789" s="113">
        <v>51.5</v>
      </c>
      <c r="H789" s="113">
        <v>49.95</v>
      </c>
      <c r="I789" s="113">
        <v>1428</v>
      </c>
      <c r="J789" s="113">
        <v>73496.5</v>
      </c>
      <c r="K789" s="115">
        <v>43537</v>
      </c>
      <c r="L789" s="113">
        <v>5</v>
      </c>
      <c r="M789" s="113" t="s">
        <v>3629</v>
      </c>
      <c r="N789" s="351"/>
    </row>
    <row r="790" spans="1:14">
      <c r="A790" s="113" t="s">
        <v>3228</v>
      </c>
      <c r="B790" s="113" t="s">
        <v>3175</v>
      </c>
      <c r="C790" s="113">
        <v>1.75</v>
      </c>
      <c r="D790" s="113">
        <v>1.8</v>
      </c>
      <c r="E790" s="113">
        <v>1.75</v>
      </c>
      <c r="F790" s="113">
        <v>1.75</v>
      </c>
      <c r="G790" s="113">
        <v>1.75</v>
      </c>
      <c r="H790" s="113">
        <v>1.8</v>
      </c>
      <c r="I790" s="113">
        <v>137490</v>
      </c>
      <c r="J790" s="113">
        <v>240753.4</v>
      </c>
      <c r="K790" s="115">
        <v>43537</v>
      </c>
      <c r="L790" s="113">
        <v>126</v>
      </c>
      <c r="M790" s="113" t="s">
        <v>3229</v>
      </c>
      <c r="N790" s="351"/>
    </row>
    <row r="791" spans="1:14">
      <c r="A791" s="113" t="s">
        <v>2288</v>
      </c>
      <c r="B791" s="113" t="s">
        <v>383</v>
      </c>
      <c r="C791" s="113">
        <v>479.8</v>
      </c>
      <c r="D791" s="113">
        <v>479.8</v>
      </c>
      <c r="E791" s="113">
        <v>459.1</v>
      </c>
      <c r="F791" s="113">
        <v>462.9</v>
      </c>
      <c r="G791" s="113">
        <v>464.9</v>
      </c>
      <c r="H791" s="113">
        <v>470.55</v>
      </c>
      <c r="I791" s="113">
        <v>5948</v>
      </c>
      <c r="J791" s="113">
        <v>2760730.25</v>
      </c>
      <c r="K791" s="115">
        <v>43537</v>
      </c>
      <c r="L791" s="113">
        <v>419</v>
      </c>
      <c r="M791" s="113" t="s">
        <v>2289</v>
      </c>
      <c r="N791" s="351"/>
    </row>
    <row r="792" spans="1:14">
      <c r="A792" s="113" t="s">
        <v>3528</v>
      </c>
      <c r="B792" s="113" t="s">
        <v>3175</v>
      </c>
      <c r="C792" s="113">
        <v>8.9499999999999993</v>
      </c>
      <c r="D792" s="113">
        <v>8.9499999999999993</v>
      </c>
      <c r="E792" s="113">
        <v>8.5500000000000007</v>
      </c>
      <c r="F792" s="113">
        <v>8.8000000000000007</v>
      </c>
      <c r="G792" s="113">
        <v>8.8000000000000007</v>
      </c>
      <c r="H792" s="113">
        <v>8.9499999999999993</v>
      </c>
      <c r="I792" s="113">
        <v>700</v>
      </c>
      <c r="J792" s="113">
        <v>6136.25</v>
      </c>
      <c r="K792" s="115">
        <v>43537</v>
      </c>
      <c r="L792" s="113">
        <v>12</v>
      </c>
      <c r="M792" s="113" t="s">
        <v>3529</v>
      </c>
      <c r="N792" s="351"/>
    </row>
    <row r="793" spans="1:14">
      <c r="A793" s="113" t="s">
        <v>3548</v>
      </c>
      <c r="B793" s="113" t="s">
        <v>3175</v>
      </c>
      <c r="C793" s="113">
        <v>40.9</v>
      </c>
      <c r="D793" s="113">
        <v>40.9</v>
      </c>
      <c r="E793" s="113">
        <v>39</v>
      </c>
      <c r="F793" s="113">
        <v>39.15</v>
      </c>
      <c r="G793" s="113">
        <v>40.799999999999997</v>
      </c>
      <c r="H793" s="113">
        <v>40.9</v>
      </c>
      <c r="I793" s="113">
        <v>367</v>
      </c>
      <c r="J793" s="113">
        <v>14633</v>
      </c>
      <c r="K793" s="115">
        <v>43537</v>
      </c>
      <c r="L793" s="113">
        <v>8</v>
      </c>
      <c r="M793" s="113" t="s">
        <v>3549</v>
      </c>
      <c r="N793" s="351"/>
    </row>
    <row r="794" spans="1:14">
      <c r="A794" s="113" t="s">
        <v>3530</v>
      </c>
      <c r="B794" s="113" t="s">
        <v>3175</v>
      </c>
      <c r="C794" s="113">
        <v>17.8</v>
      </c>
      <c r="D794" s="113">
        <v>18.649999999999999</v>
      </c>
      <c r="E794" s="113">
        <v>17.8</v>
      </c>
      <c r="F794" s="113">
        <v>18.649999999999999</v>
      </c>
      <c r="G794" s="113">
        <v>18.649999999999999</v>
      </c>
      <c r="H794" s="113">
        <v>17.8</v>
      </c>
      <c r="I794" s="113">
        <v>100</v>
      </c>
      <c r="J794" s="113">
        <v>1850.55</v>
      </c>
      <c r="K794" s="115">
        <v>43537</v>
      </c>
      <c r="L794" s="113">
        <v>3</v>
      </c>
      <c r="M794" s="113" t="s">
        <v>3531</v>
      </c>
      <c r="N794" s="351"/>
    </row>
    <row r="795" spans="1:14">
      <c r="A795" s="113" t="s">
        <v>1030</v>
      </c>
      <c r="B795" s="113" t="s">
        <v>383</v>
      </c>
      <c r="C795" s="113">
        <v>1625</v>
      </c>
      <c r="D795" s="113">
        <v>1650</v>
      </c>
      <c r="E795" s="113">
        <v>1555</v>
      </c>
      <c r="F795" s="113">
        <v>1601.25</v>
      </c>
      <c r="G795" s="113">
        <v>1601</v>
      </c>
      <c r="H795" s="113">
        <v>1609.9</v>
      </c>
      <c r="I795" s="113">
        <v>3199</v>
      </c>
      <c r="J795" s="113">
        <v>5175340.2</v>
      </c>
      <c r="K795" s="115">
        <v>43537</v>
      </c>
      <c r="L795" s="113">
        <v>727</v>
      </c>
      <c r="M795" s="113" t="s">
        <v>1031</v>
      </c>
      <c r="N795" s="351"/>
    </row>
    <row r="796" spans="1:14">
      <c r="A796" s="113" t="s">
        <v>2290</v>
      </c>
      <c r="B796" s="113" t="s">
        <v>383</v>
      </c>
      <c r="C796" s="113">
        <v>205</v>
      </c>
      <c r="D796" s="113">
        <v>206.05</v>
      </c>
      <c r="E796" s="113">
        <v>200.3</v>
      </c>
      <c r="F796" s="113">
        <v>202.2</v>
      </c>
      <c r="G796" s="113">
        <v>202.05</v>
      </c>
      <c r="H796" s="113">
        <v>203.7</v>
      </c>
      <c r="I796" s="113">
        <v>43900</v>
      </c>
      <c r="J796" s="113">
        <v>8944033.4499999993</v>
      </c>
      <c r="K796" s="115">
        <v>43537</v>
      </c>
      <c r="L796" s="113">
        <v>1251</v>
      </c>
      <c r="M796" s="113" t="s">
        <v>2291</v>
      </c>
      <c r="N796" s="351"/>
    </row>
    <row r="797" spans="1:14">
      <c r="A797" s="113" t="s">
        <v>2587</v>
      </c>
      <c r="B797" s="113" t="s">
        <v>383</v>
      </c>
      <c r="C797" s="113">
        <v>717.95</v>
      </c>
      <c r="D797" s="113">
        <v>718</v>
      </c>
      <c r="E797" s="113">
        <v>685.1</v>
      </c>
      <c r="F797" s="113">
        <v>687.65</v>
      </c>
      <c r="G797" s="113">
        <v>685.1</v>
      </c>
      <c r="H797" s="113">
        <v>687.6</v>
      </c>
      <c r="I797" s="113">
        <v>4441</v>
      </c>
      <c r="J797" s="113">
        <v>3105244.8</v>
      </c>
      <c r="K797" s="115">
        <v>43537</v>
      </c>
      <c r="L797" s="113">
        <v>204</v>
      </c>
      <c r="M797" s="113" t="s">
        <v>2588</v>
      </c>
      <c r="N797" s="351"/>
    </row>
    <row r="798" spans="1:14">
      <c r="A798" s="113" t="s">
        <v>2042</v>
      </c>
      <c r="B798" s="113" t="s">
        <v>383</v>
      </c>
      <c r="C798" s="113">
        <v>148.5</v>
      </c>
      <c r="D798" s="113">
        <v>148.6</v>
      </c>
      <c r="E798" s="113">
        <v>141.94999999999999</v>
      </c>
      <c r="F798" s="113">
        <v>142.80000000000001</v>
      </c>
      <c r="G798" s="113">
        <v>142.65</v>
      </c>
      <c r="H798" s="113">
        <v>147.69999999999999</v>
      </c>
      <c r="I798" s="113">
        <v>17448</v>
      </c>
      <c r="J798" s="113">
        <v>2529714.2000000002</v>
      </c>
      <c r="K798" s="115">
        <v>43537</v>
      </c>
      <c r="L798" s="113">
        <v>628</v>
      </c>
      <c r="M798" s="113" t="s">
        <v>2043</v>
      </c>
      <c r="N798" s="351"/>
    </row>
    <row r="799" spans="1:14">
      <c r="A799" s="113" t="s">
        <v>1032</v>
      </c>
      <c r="B799" s="113" t="s">
        <v>383</v>
      </c>
      <c r="C799" s="113">
        <v>454.3</v>
      </c>
      <c r="D799" s="113">
        <v>488</v>
      </c>
      <c r="E799" s="113">
        <v>454</v>
      </c>
      <c r="F799" s="113">
        <v>465.75</v>
      </c>
      <c r="G799" s="113">
        <v>469</v>
      </c>
      <c r="H799" s="113">
        <v>450</v>
      </c>
      <c r="I799" s="113">
        <v>318281</v>
      </c>
      <c r="J799" s="113">
        <v>151055515.65000001</v>
      </c>
      <c r="K799" s="115">
        <v>43537</v>
      </c>
      <c r="L799" s="113">
        <v>7953</v>
      </c>
      <c r="M799" s="113" t="s">
        <v>1033</v>
      </c>
      <c r="N799" s="351"/>
    </row>
    <row r="800" spans="1:14">
      <c r="A800" s="113" t="s">
        <v>1034</v>
      </c>
      <c r="B800" s="113" t="s">
        <v>383</v>
      </c>
      <c r="C800" s="113">
        <v>183.6</v>
      </c>
      <c r="D800" s="113">
        <v>183.65</v>
      </c>
      <c r="E800" s="113">
        <v>176</v>
      </c>
      <c r="F800" s="113">
        <v>176.9</v>
      </c>
      <c r="G800" s="113">
        <v>176</v>
      </c>
      <c r="H800" s="113">
        <v>181.8</v>
      </c>
      <c r="I800" s="113">
        <v>43440</v>
      </c>
      <c r="J800" s="113">
        <v>7841184.2000000002</v>
      </c>
      <c r="K800" s="115">
        <v>43537</v>
      </c>
      <c r="L800" s="113">
        <v>863</v>
      </c>
      <c r="M800" s="113" t="s">
        <v>1035</v>
      </c>
      <c r="N800" s="351"/>
    </row>
    <row r="801" spans="1:14">
      <c r="A801" s="113" t="s">
        <v>1036</v>
      </c>
      <c r="B801" s="113" t="s">
        <v>383</v>
      </c>
      <c r="C801" s="113">
        <v>192</v>
      </c>
      <c r="D801" s="113">
        <v>194.45</v>
      </c>
      <c r="E801" s="113">
        <v>184.3</v>
      </c>
      <c r="F801" s="113">
        <v>185.6</v>
      </c>
      <c r="G801" s="113">
        <v>185.5</v>
      </c>
      <c r="H801" s="113">
        <v>192.35</v>
      </c>
      <c r="I801" s="113">
        <v>23719</v>
      </c>
      <c r="J801" s="113">
        <v>4437019.8</v>
      </c>
      <c r="K801" s="115">
        <v>43537</v>
      </c>
      <c r="L801" s="113">
        <v>736</v>
      </c>
      <c r="M801" s="113" t="s">
        <v>1037</v>
      </c>
      <c r="N801" s="351"/>
    </row>
    <row r="802" spans="1:14">
      <c r="A802" s="113" t="s">
        <v>3002</v>
      </c>
      <c r="B802" s="113" t="s">
        <v>383</v>
      </c>
      <c r="C802" s="113">
        <v>832.05</v>
      </c>
      <c r="D802" s="113">
        <v>839.9</v>
      </c>
      <c r="E802" s="113">
        <v>824</v>
      </c>
      <c r="F802" s="113">
        <v>825.3</v>
      </c>
      <c r="G802" s="113">
        <v>825.05</v>
      </c>
      <c r="H802" s="113">
        <v>830.8</v>
      </c>
      <c r="I802" s="113">
        <v>236</v>
      </c>
      <c r="J802" s="113">
        <v>195931</v>
      </c>
      <c r="K802" s="115">
        <v>43537</v>
      </c>
      <c r="L802" s="113">
        <v>95</v>
      </c>
      <c r="M802" s="113" t="s">
        <v>3003</v>
      </c>
      <c r="N802" s="351"/>
    </row>
    <row r="803" spans="1:14">
      <c r="A803" s="113" t="s">
        <v>1038</v>
      </c>
      <c r="B803" s="113" t="s">
        <v>383</v>
      </c>
      <c r="C803" s="113">
        <v>110.9</v>
      </c>
      <c r="D803" s="113">
        <v>110.9</v>
      </c>
      <c r="E803" s="113">
        <v>105.15</v>
      </c>
      <c r="F803" s="113">
        <v>106.8</v>
      </c>
      <c r="G803" s="113">
        <v>108</v>
      </c>
      <c r="H803" s="113">
        <v>109.65</v>
      </c>
      <c r="I803" s="113">
        <v>227452</v>
      </c>
      <c r="J803" s="113">
        <v>24395817.100000001</v>
      </c>
      <c r="K803" s="115">
        <v>43537</v>
      </c>
      <c r="L803" s="113">
        <v>3440</v>
      </c>
      <c r="M803" s="113" t="s">
        <v>3004</v>
      </c>
      <c r="N803" s="351"/>
    </row>
    <row r="804" spans="1:14">
      <c r="A804" s="113" t="s">
        <v>3005</v>
      </c>
      <c r="B804" s="113" t="s">
        <v>383</v>
      </c>
      <c r="C804" s="113">
        <v>1314.35</v>
      </c>
      <c r="D804" s="113">
        <v>1319.95</v>
      </c>
      <c r="E804" s="113">
        <v>1302.8499999999999</v>
      </c>
      <c r="F804" s="113">
        <v>1315.5</v>
      </c>
      <c r="G804" s="113">
        <v>1310.1500000000001</v>
      </c>
      <c r="H804" s="113">
        <v>1319.9</v>
      </c>
      <c r="I804" s="113">
        <v>174</v>
      </c>
      <c r="J804" s="113">
        <v>228299.45</v>
      </c>
      <c r="K804" s="115">
        <v>43537</v>
      </c>
      <c r="L804" s="113">
        <v>91</v>
      </c>
      <c r="M804" s="113" t="s">
        <v>3006</v>
      </c>
      <c r="N804" s="351"/>
    </row>
    <row r="805" spans="1:14">
      <c r="A805" s="113" t="s">
        <v>3007</v>
      </c>
      <c r="B805" s="113" t="s">
        <v>383</v>
      </c>
      <c r="C805" s="113">
        <v>10</v>
      </c>
      <c r="D805" s="113">
        <v>10</v>
      </c>
      <c r="E805" s="113">
        <v>9.6</v>
      </c>
      <c r="F805" s="113">
        <v>9.6999999999999993</v>
      </c>
      <c r="G805" s="113">
        <v>9.6999999999999993</v>
      </c>
      <c r="H805" s="113">
        <v>10</v>
      </c>
      <c r="I805" s="113">
        <v>101737</v>
      </c>
      <c r="J805" s="113">
        <v>988433.55</v>
      </c>
      <c r="K805" s="115">
        <v>43537</v>
      </c>
      <c r="L805" s="113">
        <v>210</v>
      </c>
      <c r="M805" s="113" t="s">
        <v>3008</v>
      </c>
      <c r="N805" s="351"/>
    </row>
    <row r="806" spans="1:14">
      <c r="A806" s="113" t="s">
        <v>1039</v>
      </c>
      <c r="B806" s="113" t="s">
        <v>383</v>
      </c>
      <c r="C806" s="113">
        <v>248.45</v>
      </c>
      <c r="D806" s="113">
        <v>258.85000000000002</v>
      </c>
      <c r="E806" s="113">
        <v>245</v>
      </c>
      <c r="F806" s="113">
        <v>256.89999999999998</v>
      </c>
      <c r="G806" s="113">
        <v>258.8</v>
      </c>
      <c r="H806" s="113">
        <v>245.9</v>
      </c>
      <c r="I806" s="113">
        <v>473039</v>
      </c>
      <c r="J806" s="113">
        <v>119809181.25</v>
      </c>
      <c r="K806" s="115">
        <v>43537</v>
      </c>
      <c r="L806" s="113">
        <v>7001</v>
      </c>
      <c r="M806" s="113" t="s">
        <v>3009</v>
      </c>
      <c r="N806" s="351"/>
    </row>
    <row r="807" spans="1:14">
      <c r="A807" s="113" t="s">
        <v>3010</v>
      </c>
      <c r="B807" s="113" t="s">
        <v>383</v>
      </c>
      <c r="C807" s="113">
        <v>33.549999999999997</v>
      </c>
      <c r="D807" s="113">
        <v>34.200000000000003</v>
      </c>
      <c r="E807" s="113">
        <v>33.049999999999997</v>
      </c>
      <c r="F807" s="113">
        <v>33.15</v>
      </c>
      <c r="G807" s="113">
        <v>33.049999999999997</v>
      </c>
      <c r="H807" s="113">
        <v>33.65</v>
      </c>
      <c r="I807" s="113">
        <v>188385</v>
      </c>
      <c r="J807" s="113">
        <v>6314567.7000000002</v>
      </c>
      <c r="K807" s="115">
        <v>43537</v>
      </c>
      <c r="L807" s="113">
        <v>1026</v>
      </c>
      <c r="M807" s="113" t="s">
        <v>3011</v>
      </c>
      <c r="N807" s="351"/>
    </row>
    <row r="808" spans="1:14">
      <c r="A808" s="113" t="s">
        <v>3012</v>
      </c>
      <c r="B808" s="113" t="s">
        <v>383</v>
      </c>
      <c r="C808" s="113">
        <v>100</v>
      </c>
      <c r="D808" s="113">
        <v>101</v>
      </c>
      <c r="E808" s="113">
        <v>99.35</v>
      </c>
      <c r="F808" s="113">
        <v>100.25</v>
      </c>
      <c r="G808" s="113">
        <v>101</v>
      </c>
      <c r="H808" s="113">
        <v>100.85</v>
      </c>
      <c r="I808" s="113">
        <v>13004</v>
      </c>
      <c r="J808" s="113">
        <v>1305955.7</v>
      </c>
      <c r="K808" s="115">
        <v>43537</v>
      </c>
      <c r="L808" s="113">
        <v>334</v>
      </c>
      <c r="M808" s="113" t="s">
        <v>3013</v>
      </c>
      <c r="N808" s="351"/>
    </row>
    <row r="809" spans="1:14">
      <c r="A809" s="113" t="s">
        <v>1040</v>
      </c>
      <c r="B809" s="113" t="s">
        <v>383</v>
      </c>
      <c r="C809" s="113">
        <v>253</v>
      </c>
      <c r="D809" s="113">
        <v>264.2</v>
      </c>
      <c r="E809" s="113">
        <v>251</v>
      </c>
      <c r="F809" s="113">
        <v>253.3</v>
      </c>
      <c r="G809" s="113">
        <v>254.5</v>
      </c>
      <c r="H809" s="113">
        <v>252.05</v>
      </c>
      <c r="I809" s="113">
        <v>243842</v>
      </c>
      <c r="J809" s="113">
        <v>63032294.649999999</v>
      </c>
      <c r="K809" s="115">
        <v>43537</v>
      </c>
      <c r="L809" s="113">
        <v>4518</v>
      </c>
      <c r="M809" s="113" t="s">
        <v>3014</v>
      </c>
      <c r="N809" s="351"/>
    </row>
    <row r="810" spans="1:14">
      <c r="A810" s="113" t="s">
        <v>3015</v>
      </c>
      <c r="B810" s="113" t="s">
        <v>383</v>
      </c>
      <c r="C810" s="113">
        <v>42.65</v>
      </c>
      <c r="D810" s="113">
        <v>42.65</v>
      </c>
      <c r="E810" s="113">
        <v>41</v>
      </c>
      <c r="F810" s="113">
        <v>41.25</v>
      </c>
      <c r="G810" s="113">
        <v>41.15</v>
      </c>
      <c r="H810" s="113">
        <v>42.5</v>
      </c>
      <c r="I810" s="113">
        <v>48664</v>
      </c>
      <c r="J810" s="113">
        <v>2019820.9</v>
      </c>
      <c r="K810" s="115">
        <v>43537</v>
      </c>
      <c r="L810" s="113">
        <v>623</v>
      </c>
      <c r="M810" s="113" t="s">
        <v>3016</v>
      </c>
      <c r="N810" s="351"/>
    </row>
    <row r="811" spans="1:14">
      <c r="A811" s="113" t="s">
        <v>107</v>
      </c>
      <c r="B811" s="113" t="s">
        <v>383</v>
      </c>
      <c r="C811" s="113">
        <v>1263.5</v>
      </c>
      <c r="D811" s="113">
        <v>1269.0999999999999</v>
      </c>
      <c r="E811" s="113">
        <v>1247.05</v>
      </c>
      <c r="F811" s="113">
        <v>1261.25</v>
      </c>
      <c r="G811" s="113">
        <v>1262</v>
      </c>
      <c r="H811" s="113">
        <v>1263.3499999999999</v>
      </c>
      <c r="I811" s="113">
        <v>2425470</v>
      </c>
      <c r="J811" s="113">
        <v>3054462094.0999999</v>
      </c>
      <c r="K811" s="115">
        <v>43537</v>
      </c>
      <c r="L811" s="113">
        <v>73086</v>
      </c>
      <c r="M811" s="113" t="s">
        <v>3017</v>
      </c>
      <c r="N811" s="351"/>
    </row>
    <row r="812" spans="1:14">
      <c r="A812" s="113" t="s">
        <v>1041</v>
      </c>
      <c r="B812" s="113" t="s">
        <v>383</v>
      </c>
      <c r="C812" s="113">
        <v>291.13</v>
      </c>
      <c r="D812" s="113">
        <v>295</v>
      </c>
      <c r="E812" s="113">
        <v>288</v>
      </c>
      <c r="F812" s="113">
        <v>294.89999999999998</v>
      </c>
      <c r="G812" s="113">
        <v>294.99</v>
      </c>
      <c r="H812" s="113">
        <v>291.44</v>
      </c>
      <c r="I812" s="113">
        <v>52706</v>
      </c>
      <c r="J812" s="113">
        <v>15391543.140000001</v>
      </c>
      <c r="K812" s="115">
        <v>43537</v>
      </c>
      <c r="L812" s="113">
        <v>157</v>
      </c>
      <c r="M812" s="113" t="s">
        <v>1042</v>
      </c>
      <c r="N812" s="351"/>
    </row>
    <row r="813" spans="1:14">
      <c r="A813" s="113" t="s">
        <v>2230</v>
      </c>
      <c r="B813" s="113" t="s">
        <v>383</v>
      </c>
      <c r="C813" s="113">
        <v>283.8</v>
      </c>
      <c r="D813" s="113">
        <v>284</v>
      </c>
      <c r="E813" s="113">
        <v>282.05</v>
      </c>
      <c r="F813" s="113">
        <v>282.95</v>
      </c>
      <c r="G813" s="113">
        <v>282.75</v>
      </c>
      <c r="H813" s="113">
        <v>282.75</v>
      </c>
      <c r="I813" s="113">
        <v>12339</v>
      </c>
      <c r="J813" s="113">
        <v>3492519.15</v>
      </c>
      <c r="K813" s="115">
        <v>43537</v>
      </c>
      <c r="L813" s="113">
        <v>237</v>
      </c>
      <c r="M813" s="113" t="s">
        <v>2231</v>
      </c>
      <c r="N813" s="351"/>
    </row>
    <row r="814" spans="1:14">
      <c r="A814" s="113" t="s">
        <v>1043</v>
      </c>
      <c r="B814" s="113" t="s">
        <v>383</v>
      </c>
      <c r="C814" s="113">
        <v>115.65</v>
      </c>
      <c r="D814" s="113">
        <v>116.39</v>
      </c>
      <c r="E814" s="113">
        <v>115</v>
      </c>
      <c r="F814" s="113">
        <v>116.08</v>
      </c>
      <c r="G814" s="113">
        <v>116.3</v>
      </c>
      <c r="H814" s="113">
        <v>115.79</v>
      </c>
      <c r="I814" s="113">
        <v>54670</v>
      </c>
      <c r="J814" s="113">
        <v>6330659.4000000004</v>
      </c>
      <c r="K814" s="115">
        <v>43537</v>
      </c>
      <c r="L814" s="113">
        <v>214</v>
      </c>
      <c r="M814" s="113" t="s">
        <v>2112</v>
      </c>
      <c r="N814" s="351"/>
    </row>
    <row r="815" spans="1:14">
      <c r="A815" s="113" t="s">
        <v>2331</v>
      </c>
      <c r="B815" s="113" t="s">
        <v>383</v>
      </c>
      <c r="C815" s="113">
        <v>57.6</v>
      </c>
      <c r="D815" s="113">
        <v>57.99</v>
      </c>
      <c r="E815" s="113">
        <v>57.35</v>
      </c>
      <c r="F815" s="113">
        <v>57.51</v>
      </c>
      <c r="G815" s="113">
        <v>57.5</v>
      </c>
      <c r="H815" s="113">
        <v>57.67</v>
      </c>
      <c r="I815" s="113">
        <v>10585</v>
      </c>
      <c r="J815" s="113">
        <v>609318.53</v>
      </c>
      <c r="K815" s="115">
        <v>43537</v>
      </c>
      <c r="L815" s="113">
        <v>124</v>
      </c>
      <c r="M815" s="113" t="s">
        <v>2332</v>
      </c>
      <c r="N815" s="351"/>
    </row>
    <row r="816" spans="1:14">
      <c r="A816" s="113" t="s">
        <v>1044</v>
      </c>
      <c r="B816" s="113" t="s">
        <v>383</v>
      </c>
      <c r="C816" s="113">
        <v>296.7</v>
      </c>
      <c r="D816" s="113">
        <v>305</v>
      </c>
      <c r="E816" s="113">
        <v>295.01</v>
      </c>
      <c r="F816" s="113">
        <v>303.12</v>
      </c>
      <c r="G816" s="113">
        <v>305</v>
      </c>
      <c r="H816" s="113">
        <v>297.67</v>
      </c>
      <c r="I816" s="113">
        <v>3510</v>
      </c>
      <c r="J816" s="113">
        <v>1055135.22</v>
      </c>
      <c r="K816" s="115">
        <v>43537</v>
      </c>
      <c r="L816" s="113">
        <v>57</v>
      </c>
      <c r="M816" s="113" t="s">
        <v>1045</v>
      </c>
      <c r="N816" s="351"/>
    </row>
    <row r="817" spans="1:14">
      <c r="A817" s="113" t="s">
        <v>3230</v>
      </c>
      <c r="B817" s="113" t="s">
        <v>383</v>
      </c>
      <c r="C817" s="113">
        <v>10.199999999999999</v>
      </c>
      <c r="D817" s="113">
        <v>10.25</v>
      </c>
      <c r="E817" s="113">
        <v>9.85</v>
      </c>
      <c r="F817" s="113">
        <v>10</v>
      </c>
      <c r="G817" s="113">
        <v>9.9</v>
      </c>
      <c r="H817" s="113">
        <v>10.1</v>
      </c>
      <c r="I817" s="113">
        <v>10511</v>
      </c>
      <c r="J817" s="113">
        <v>105442.4</v>
      </c>
      <c r="K817" s="115">
        <v>43537</v>
      </c>
      <c r="L817" s="113">
        <v>35</v>
      </c>
      <c r="M817" s="113" t="s">
        <v>3231</v>
      </c>
      <c r="N817" s="351"/>
    </row>
    <row r="818" spans="1:14">
      <c r="A818" s="113" t="s">
        <v>1046</v>
      </c>
      <c r="B818" s="113" t="s">
        <v>383</v>
      </c>
      <c r="C818" s="113">
        <v>20.350000000000001</v>
      </c>
      <c r="D818" s="113">
        <v>20.7</v>
      </c>
      <c r="E818" s="113">
        <v>19.350000000000001</v>
      </c>
      <c r="F818" s="113">
        <v>19.600000000000001</v>
      </c>
      <c r="G818" s="113">
        <v>19.600000000000001</v>
      </c>
      <c r="H818" s="113">
        <v>19.8</v>
      </c>
      <c r="I818" s="113">
        <v>8386</v>
      </c>
      <c r="J818" s="113">
        <v>166761.85</v>
      </c>
      <c r="K818" s="115">
        <v>43537</v>
      </c>
      <c r="L818" s="113">
        <v>71</v>
      </c>
      <c r="M818" s="113" t="s">
        <v>1047</v>
      </c>
      <c r="N818" s="351"/>
    </row>
    <row r="819" spans="1:14">
      <c r="A819" s="113" t="s">
        <v>1048</v>
      </c>
      <c r="B819" s="113" t="s">
        <v>383</v>
      </c>
      <c r="C819" s="113">
        <v>94.8</v>
      </c>
      <c r="D819" s="113">
        <v>94.85</v>
      </c>
      <c r="E819" s="113">
        <v>91</v>
      </c>
      <c r="F819" s="113">
        <v>93.3</v>
      </c>
      <c r="G819" s="113">
        <v>93.35</v>
      </c>
      <c r="H819" s="113">
        <v>93.9</v>
      </c>
      <c r="I819" s="113">
        <v>1623</v>
      </c>
      <c r="J819" s="113">
        <v>149591.6</v>
      </c>
      <c r="K819" s="115">
        <v>43537</v>
      </c>
      <c r="L819" s="113">
        <v>130</v>
      </c>
      <c r="M819" s="113" t="s">
        <v>1049</v>
      </c>
      <c r="N819" s="351"/>
    </row>
    <row r="820" spans="1:14">
      <c r="A820" s="113" t="s">
        <v>1051</v>
      </c>
      <c r="B820" s="113" t="s">
        <v>383</v>
      </c>
      <c r="C820" s="113">
        <v>607</v>
      </c>
      <c r="D820" s="113">
        <v>607</v>
      </c>
      <c r="E820" s="113">
        <v>592.04999999999995</v>
      </c>
      <c r="F820" s="113">
        <v>595.75</v>
      </c>
      <c r="G820" s="113">
        <v>597.85</v>
      </c>
      <c r="H820" s="113">
        <v>606.04999999999995</v>
      </c>
      <c r="I820" s="113">
        <v>44691</v>
      </c>
      <c r="J820" s="113">
        <v>26990404.199999999</v>
      </c>
      <c r="K820" s="115">
        <v>43537</v>
      </c>
      <c r="L820" s="113">
        <v>614</v>
      </c>
      <c r="M820" s="113" t="s">
        <v>1932</v>
      </c>
      <c r="N820" s="351"/>
    </row>
    <row r="821" spans="1:14">
      <c r="A821" s="113" t="s">
        <v>1052</v>
      </c>
      <c r="B821" s="113" t="s">
        <v>383</v>
      </c>
      <c r="C821" s="113">
        <v>368</v>
      </c>
      <c r="D821" s="113">
        <v>373</v>
      </c>
      <c r="E821" s="113">
        <v>368</v>
      </c>
      <c r="F821" s="113">
        <v>370.45</v>
      </c>
      <c r="G821" s="113">
        <v>370</v>
      </c>
      <c r="H821" s="113">
        <v>368.5</v>
      </c>
      <c r="I821" s="113">
        <v>53800</v>
      </c>
      <c r="J821" s="113">
        <v>19956589.75</v>
      </c>
      <c r="K821" s="115">
        <v>43537</v>
      </c>
      <c r="L821" s="113">
        <v>1874</v>
      </c>
      <c r="M821" s="113" t="s">
        <v>1053</v>
      </c>
      <c r="N821" s="351"/>
    </row>
    <row r="822" spans="1:14">
      <c r="A822" s="113" t="s">
        <v>3326</v>
      </c>
      <c r="B822" s="113" t="s">
        <v>383</v>
      </c>
      <c r="C822" s="113">
        <v>96.45</v>
      </c>
      <c r="D822" s="113">
        <v>96.5</v>
      </c>
      <c r="E822" s="113">
        <v>93</v>
      </c>
      <c r="F822" s="113">
        <v>94.6</v>
      </c>
      <c r="G822" s="113">
        <v>93.6</v>
      </c>
      <c r="H822" s="113">
        <v>94.2</v>
      </c>
      <c r="I822" s="113">
        <v>5947</v>
      </c>
      <c r="J822" s="113">
        <v>560348.69999999995</v>
      </c>
      <c r="K822" s="115">
        <v>43537</v>
      </c>
      <c r="L822" s="113">
        <v>73</v>
      </c>
      <c r="M822" s="113" t="s">
        <v>3327</v>
      </c>
      <c r="N822" s="351"/>
    </row>
    <row r="823" spans="1:14">
      <c r="A823" s="113" t="s">
        <v>2065</v>
      </c>
      <c r="B823" s="113" t="s">
        <v>383</v>
      </c>
      <c r="C823" s="113">
        <v>45.2</v>
      </c>
      <c r="D823" s="113">
        <v>48.6</v>
      </c>
      <c r="E823" s="113">
        <v>44.7</v>
      </c>
      <c r="F823" s="113">
        <v>45.85</v>
      </c>
      <c r="G823" s="113">
        <v>46.15</v>
      </c>
      <c r="H823" s="113">
        <v>45.2</v>
      </c>
      <c r="I823" s="113">
        <v>75351</v>
      </c>
      <c r="J823" s="113">
        <v>3484907.95</v>
      </c>
      <c r="K823" s="115">
        <v>43537</v>
      </c>
      <c r="L823" s="113">
        <v>488</v>
      </c>
      <c r="M823" s="113" t="s">
        <v>2066</v>
      </c>
      <c r="N823" s="351"/>
    </row>
    <row r="824" spans="1:14">
      <c r="A824" s="113" t="s">
        <v>3131</v>
      </c>
      <c r="B824" s="113" t="s">
        <v>383</v>
      </c>
      <c r="C824" s="113">
        <v>705.85</v>
      </c>
      <c r="D824" s="113">
        <v>722</v>
      </c>
      <c r="E824" s="113">
        <v>704.95</v>
      </c>
      <c r="F824" s="113">
        <v>712.15</v>
      </c>
      <c r="G824" s="113">
        <v>714.6</v>
      </c>
      <c r="H824" s="113">
        <v>707.3</v>
      </c>
      <c r="I824" s="113">
        <v>3730</v>
      </c>
      <c r="J824" s="113">
        <v>2657762.7999999998</v>
      </c>
      <c r="K824" s="115">
        <v>43537</v>
      </c>
      <c r="L824" s="113">
        <v>341</v>
      </c>
      <c r="M824" s="113" t="s">
        <v>1054</v>
      </c>
      <c r="N824" s="351"/>
    </row>
    <row r="825" spans="1:14">
      <c r="A825" s="113" t="s">
        <v>226</v>
      </c>
      <c r="B825" s="113" t="s">
        <v>383</v>
      </c>
      <c r="C825" s="113">
        <v>439.8</v>
      </c>
      <c r="D825" s="113">
        <v>445.35</v>
      </c>
      <c r="E825" s="113">
        <v>430.35</v>
      </c>
      <c r="F825" s="113">
        <v>432.85</v>
      </c>
      <c r="G825" s="113">
        <v>432.6</v>
      </c>
      <c r="H825" s="113">
        <v>437.45</v>
      </c>
      <c r="I825" s="113">
        <v>906897</v>
      </c>
      <c r="J825" s="113">
        <v>396762337.10000002</v>
      </c>
      <c r="K825" s="115">
        <v>43537</v>
      </c>
      <c r="L825" s="113">
        <v>14889</v>
      </c>
      <c r="M825" s="113" t="s">
        <v>1055</v>
      </c>
      <c r="N825" s="351"/>
    </row>
    <row r="826" spans="1:14">
      <c r="A826" s="113" t="s">
        <v>3232</v>
      </c>
      <c r="B826" s="113" t="s">
        <v>3175</v>
      </c>
      <c r="C826" s="113">
        <v>0.15</v>
      </c>
      <c r="D826" s="113">
        <v>0.2</v>
      </c>
      <c r="E826" s="113">
        <v>0.1</v>
      </c>
      <c r="F826" s="113">
        <v>0.15</v>
      </c>
      <c r="G826" s="113">
        <v>0.1</v>
      </c>
      <c r="H826" s="113">
        <v>0.15</v>
      </c>
      <c r="I826" s="113">
        <v>1362142</v>
      </c>
      <c r="J826" s="113">
        <v>202765.2</v>
      </c>
      <c r="K826" s="115">
        <v>43537</v>
      </c>
      <c r="L826" s="113">
        <v>252</v>
      </c>
      <c r="M826" s="113" t="s">
        <v>3233</v>
      </c>
      <c r="N826" s="351"/>
    </row>
    <row r="827" spans="1:14">
      <c r="A827" s="113" t="s">
        <v>3234</v>
      </c>
      <c r="B827" s="113" t="s">
        <v>383</v>
      </c>
      <c r="C827" s="113">
        <v>0.9</v>
      </c>
      <c r="D827" s="113">
        <v>0.95</v>
      </c>
      <c r="E827" s="113">
        <v>0.9</v>
      </c>
      <c r="F827" s="113">
        <v>0.9</v>
      </c>
      <c r="G827" s="113">
        <v>0.95</v>
      </c>
      <c r="H827" s="113">
        <v>0.95</v>
      </c>
      <c r="I827" s="113">
        <v>1752938</v>
      </c>
      <c r="J827" s="113">
        <v>1606016.5</v>
      </c>
      <c r="K827" s="115">
        <v>43537</v>
      </c>
      <c r="L827" s="113">
        <v>450</v>
      </c>
      <c r="M827" s="113" t="s">
        <v>3235</v>
      </c>
      <c r="N827" s="351"/>
    </row>
    <row r="828" spans="1:14">
      <c r="A828" s="113" t="s">
        <v>1056</v>
      </c>
      <c r="B828" s="113" t="s">
        <v>383</v>
      </c>
      <c r="C828" s="113">
        <v>225.5</v>
      </c>
      <c r="D828" s="113">
        <v>228.4</v>
      </c>
      <c r="E828" s="113">
        <v>221.6</v>
      </c>
      <c r="F828" s="113">
        <v>224.35</v>
      </c>
      <c r="G828" s="113">
        <v>224.5</v>
      </c>
      <c r="H828" s="113">
        <v>224.45</v>
      </c>
      <c r="I828" s="113">
        <v>57213</v>
      </c>
      <c r="J828" s="113">
        <v>12861173.949999999</v>
      </c>
      <c r="K828" s="115">
        <v>43537</v>
      </c>
      <c r="L828" s="113">
        <v>1837</v>
      </c>
      <c r="M828" s="113" t="s">
        <v>1057</v>
      </c>
      <c r="N828" s="351"/>
    </row>
    <row r="829" spans="1:14">
      <c r="A829" s="113" t="s">
        <v>1058</v>
      </c>
      <c r="B829" s="113" t="s">
        <v>383</v>
      </c>
      <c r="C829" s="113">
        <v>62.95</v>
      </c>
      <c r="D829" s="113">
        <v>64.5</v>
      </c>
      <c r="E829" s="113">
        <v>61.2</v>
      </c>
      <c r="F829" s="113">
        <v>62.3</v>
      </c>
      <c r="G829" s="113">
        <v>63.55</v>
      </c>
      <c r="H829" s="113">
        <v>62.95</v>
      </c>
      <c r="I829" s="113">
        <v>4185</v>
      </c>
      <c r="J829" s="113">
        <v>263182.09999999998</v>
      </c>
      <c r="K829" s="115">
        <v>43537</v>
      </c>
      <c r="L829" s="113">
        <v>65</v>
      </c>
      <c r="M829" s="113" t="s">
        <v>1863</v>
      </c>
      <c r="N829" s="351"/>
    </row>
    <row r="830" spans="1:14">
      <c r="A830" s="113" t="s">
        <v>108</v>
      </c>
      <c r="B830" s="113" t="s">
        <v>383</v>
      </c>
      <c r="C830" s="113">
        <v>125</v>
      </c>
      <c r="D830" s="113">
        <v>130.44999999999999</v>
      </c>
      <c r="E830" s="113">
        <v>123.1</v>
      </c>
      <c r="F830" s="113">
        <v>129.30000000000001</v>
      </c>
      <c r="G830" s="113">
        <v>128.9</v>
      </c>
      <c r="H830" s="113">
        <v>124.9</v>
      </c>
      <c r="I830" s="113">
        <v>5387686</v>
      </c>
      <c r="J830" s="113">
        <v>683196175.89999998</v>
      </c>
      <c r="K830" s="115">
        <v>43537</v>
      </c>
      <c r="L830" s="113">
        <v>24236</v>
      </c>
      <c r="M830" s="113" t="s">
        <v>1059</v>
      </c>
      <c r="N830" s="351"/>
    </row>
    <row r="831" spans="1:14">
      <c r="A831" s="113" t="s">
        <v>1060</v>
      </c>
      <c r="B831" s="113" t="s">
        <v>383</v>
      </c>
      <c r="C831" s="113">
        <v>8.3000000000000007</v>
      </c>
      <c r="D831" s="113">
        <v>8.3000000000000007</v>
      </c>
      <c r="E831" s="113">
        <v>7.75</v>
      </c>
      <c r="F831" s="113">
        <v>7.75</v>
      </c>
      <c r="G831" s="113">
        <v>7.75</v>
      </c>
      <c r="H831" s="113">
        <v>8.15</v>
      </c>
      <c r="I831" s="113">
        <v>5070891</v>
      </c>
      <c r="J831" s="113">
        <v>39943379.600000001</v>
      </c>
      <c r="K831" s="115">
        <v>43537</v>
      </c>
      <c r="L831" s="113">
        <v>3555</v>
      </c>
      <c r="M831" s="113" t="s">
        <v>1061</v>
      </c>
      <c r="N831" s="351"/>
    </row>
    <row r="832" spans="1:14">
      <c r="A832" s="113" t="s">
        <v>109</v>
      </c>
      <c r="B832" s="113" t="s">
        <v>383</v>
      </c>
      <c r="C832" s="113">
        <v>147.25</v>
      </c>
      <c r="D832" s="113">
        <v>147.35</v>
      </c>
      <c r="E832" s="113">
        <v>144.4</v>
      </c>
      <c r="F832" s="113">
        <v>145.1</v>
      </c>
      <c r="G832" s="113">
        <v>144.65</v>
      </c>
      <c r="H832" s="113">
        <v>147.25</v>
      </c>
      <c r="I832" s="113">
        <v>5489583</v>
      </c>
      <c r="J832" s="113">
        <v>800578841.70000005</v>
      </c>
      <c r="K832" s="115">
        <v>43537</v>
      </c>
      <c r="L832" s="113">
        <v>48404</v>
      </c>
      <c r="M832" s="113" t="s">
        <v>1062</v>
      </c>
      <c r="N832" s="351"/>
    </row>
    <row r="833" spans="1:14">
      <c r="A833" s="113" t="s">
        <v>1063</v>
      </c>
      <c r="B833" s="113" t="s">
        <v>383</v>
      </c>
      <c r="C833" s="113">
        <v>70.2</v>
      </c>
      <c r="D833" s="113">
        <v>71.900000000000006</v>
      </c>
      <c r="E833" s="113">
        <v>67.45</v>
      </c>
      <c r="F833" s="113">
        <v>68.05</v>
      </c>
      <c r="G833" s="113">
        <v>67.5</v>
      </c>
      <c r="H833" s="113">
        <v>70.650000000000006</v>
      </c>
      <c r="I833" s="113">
        <v>1025839</v>
      </c>
      <c r="J833" s="113">
        <v>70424054.799999997</v>
      </c>
      <c r="K833" s="115">
        <v>43537</v>
      </c>
      <c r="L833" s="113">
        <v>5018</v>
      </c>
      <c r="M833" s="113" t="s">
        <v>1064</v>
      </c>
      <c r="N833" s="351"/>
    </row>
    <row r="834" spans="1:14">
      <c r="A834" s="113" t="s">
        <v>1065</v>
      </c>
      <c r="B834" s="113" t="s">
        <v>383</v>
      </c>
      <c r="C834" s="113">
        <v>1070.4000000000001</v>
      </c>
      <c r="D834" s="113">
        <v>1082.4000000000001</v>
      </c>
      <c r="E834" s="113">
        <v>1032</v>
      </c>
      <c r="F834" s="113">
        <v>1050.75</v>
      </c>
      <c r="G834" s="113">
        <v>1050</v>
      </c>
      <c r="H834" s="113">
        <v>1064.05</v>
      </c>
      <c r="I834" s="113">
        <v>38443</v>
      </c>
      <c r="J834" s="113">
        <v>40348334.399999999</v>
      </c>
      <c r="K834" s="115">
        <v>43537</v>
      </c>
      <c r="L834" s="113">
        <v>7501</v>
      </c>
      <c r="M834" s="113" t="s">
        <v>1066</v>
      </c>
      <c r="N834" s="351"/>
    </row>
    <row r="835" spans="1:14">
      <c r="A835" s="113" t="s">
        <v>1067</v>
      </c>
      <c r="B835" s="113" t="s">
        <v>383</v>
      </c>
      <c r="C835" s="113">
        <v>50.2</v>
      </c>
      <c r="D835" s="113">
        <v>56</v>
      </c>
      <c r="E835" s="113">
        <v>46.8</v>
      </c>
      <c r="F835" s="113">
        <v>49.25</v>
      </c>
      <c r="G835" s="113">
        <v>48.9</v>
      </c>
      <c r="H835" s="113">
        <v>48.75</v>
      </c>
      <c r="I835" s="113">
        <v>1188628</v>
      </c>
      <c r="J835" s="113">
        <v>61104283.649999999</v>
      </c>
      <c r="K835" s="115">
        <v>43537</v>
      </c>
      <c r="L835" s="113">
        <v>5813</v>
      </c>
      <c r="M835" s="113" t="s">
        <v>1068</v>
      </c>
      <c r="N835" s="351"/>
    </row>
    <row r="836" spans="1:14">
      <c r="A836" s="113" t="s">
        <v>1069</v>
      </c>
      <c r="B836" s="113" t="s">
        <v>383</v>
      </c>
      <c r="C836" s="113">
        <v>212.9</v>
      </c>
      <c r="D836" s="113">
        <v>213.55</v>
      </c>
      <c r="E836" s="113">
        <v>208.75</v>
      </c>
      <c r="F836" s="113">
        <v>211.95</v>
      </c>
      <c r="G836" s="113">
        <v>212</v>
      </c>
      <c r="H836" s="113">
        <v>212.9</v>
      </c>
      <c r="I836" s="113">
        <v>48723</v>
      </c>
      <c r="J836" s="113">
        <v>10257000.550000001</v>
      </c>
      <c r="K836" s="115">
        <v>43537</v>
      </c>
      <c r="L836" s="113">
        <v>744</v>
      </c>
      <c r="M836" s="113" t="s">
        <v>1070</v>
      </c>
      <c r="N836" s="351"/>
    </row>
    <row r="837" spans="1:14">
      <c r="A837" s="113" t="s">
        <v>2516</v>
      </c>
      <c r="B837" s="113" t="s">
        <v>3175</v>
      </c>
      <c r="C837" s="113">
        <v>26</v>
      </c>
      <c r="D837" s="113">
        <v>26.5</v>
      </c>
      <c r="E837" s="113">
        <v>24.15</v>
      </c>
      <c r="F837" s="113">
        <v>24.55</v>
      </c>
      <c r="G837" s="113">
        <v>24.35</v>
      </c>
      <c r="H837" s="113">
        <v>25.3</v>
      </c>
      <c r="I837" s="113">
        <v>24142</v>
      </c>
      <c r="J837" s="113">
        <v>604413.35</v>
      </c>
      <c r="K837" s="115">
        <v>43537</v>
      </c>
      <c r="L837" s="113">
        <v>82</v>
      </c>
      <c r="M837" s="113" t="s">
        <v>2517</v>
      </c>
      <c r="N837" s="351"/>
    </row>
    <row r="838" spans="1:14">
      <c r="A838" s="113" t="s">
        <v>1969</v>
      </c>
      <c r="B838" s="113" t="s">
        <v>383</v>
      </c>
      <c r="C838" s="113">
        <v>365</v>
      </c>
      <c r="D838" s="113">
        <v>384</v>
      </c>
      <c r="E838" s="113">
        <v>357</v>
      </c>
      <c r="F838" s="113">
        <v>362.15</v>
      </c>
      <c r="G838" s="113">
        <v>360.45</v>
      </c>
      <c r="H838" s="113">
        <v>363.6</v>
      </c>
      <c r="I838" s="113">
        <v>392792</v>
      </c>
      <c r="J838" s="113">
        <v>145517927.84999999</v>
      </c>
      <c r="K838" s="115">
        <v>43537</v>
      </c>
      <c r="L838" s="113">
        <v>9884</v>
      </c>
      <c r="M838" s="113" t="s">
        <v>3018</v>
      </c>
      <c r="N838" s="351"/>
    </row>
    <row r="839" spans="1:14">
      <c r="A839" s="113" t="s">
        <v>1071</v>
      </c>
      <c r="B839" s="113" t="s">
        <v>383</v>
      </c>
      <c r="C839" s="113">
        <v>6228</v>
      </c>
      <c r="D839" s="113">
        <v>6313.45</v>
      </c>
      <c r="E839" s="113">
        <v>6115.25</v>
      </c>
      <c r="F839" s="113">
        <v>6218.6</v>
      </c>
      <c r="G839" s="113">
        <v>6239</v>
      </c>
      <c r="H839" s="113">
        <v>6228.3</v>
      </c>
      <c r="I839" s="113">
        <v>5440</v>
      </c>
      <c r="J839" s="113">
        <v>33546497.050000001</v>
      </c>
      <c r="K839" s="115">
        <v>43537</v>
      </c>
      <c r="L839" s="113">
        <v>1136</v>
      </c>
      <c r="M839" s="113" t="s">
        <v>1072</v>
      </c>
      <c r="N839" s="351"/>
    </row>
    <row r="840" spans="1:14">
      <c r="A840" s="113" t="s">
        <v>2083</v>
      </c>
      <c r="B840" s="113" t="s">
        <v>383</v>
      </c>
      <c r="C840" s="113">
        <v>27.55</v>
      </c>
      <c r="D840" s="113">
        <v>27.55</v>
      </c>
      <c r="E840" s="113">
        <v>24.95</v>
      </c>
      <c r="F840" s="113">
        <v>24.95</v>
      </c>
      <c r="G840" s="113">
        <v>24.95</v>
      </c>
      <c r="H840" s="113">
        <v>26.25</v>
      </c>
      <c r="I840" s="113">
        <v>1817025</v>
      </c>
      <c r="J840" s="113">
        <v>47166764.149999999</v>
      </c>
      <c r="K840" s="115">
        <v>43537</v>
      </c>
      <c r="L840" s="113">
        <v>3625</v>
      </c>
      <c r="M840" s="113" t="s">
        <v>1082</v>
      </c>
      <c r="N840" s="351"/>
    </row>
    <row r="841" spans="1:14">
      <c r="A841" s="113" t="s">
        <v>2547</v>
      </c>
      <c r="B841" s="113" t="s">
        <v>383</v>
      </c>
      <c r="C841" s="113">
        <v>82.75</v>
      </c>
      <c r="D841" s="113">
        <v>84.5</v>
      </c>
      <c r="E841" s="113">
        <v>82.4</v>
      </c>
      <c r="F841" s="113">
        <v>83</v>
      </c>
      <c r="G841" s="113">
        <v>82.4</v>
      </c>
      <c r="H841" s="113">
        <v>83.25</v>
      </c>
      <c r="I841" s="113">
        <v>726253</v>
      </c>
      <c r="J841" s="113">
        <v>60430942.299999997</v>
      </c>
      <c r="K841" s="115">
        <v>43537</v>
      </c>
      <c r="L841" s="113">
        <v>6594</v>
      </c>
      <c r="M841" s="113" t="s">
        <v>2548</v>
      </c>
      <c r="N841" s="351"/>
    </row>
    <row r="842" spans="1:14">
      <c r="A842" s="113" t="s">
        <v>3784</v>
      </c>
      <c r="B842" s="113" t="s">
        <v>3175</v>
      </c>
      <c r="C842" s="113">
        <v>77.900000000000006</v>
      </c>
      <c r="D842" s="113">
        <v>77.900000000000006</v>
      </c>
      <c r="E842" s="113">
        <v>77.900000000000006</v>
      </c>
      <c r="F842" s="113">
        <v>77.900000000000006</v>
      </c>
      <c r="G842" s="113">
        <v>77.900000000000006</v>
      </c>
      <c r="H842" s="113">
        <v>77.900000000000006</v>
      </c>
      <c r="I842" s="113">
        <v>131</v>
      </c>
      <c r="J842" s="113">
        <v>10204.9</v>
      </c>
      <c r="K842" s="115">
        <v>43537</v>
      </c>
      <c r="L842" s="113">
        <v>2</v>
      </c>
      <c r="M842" s="113" t="s">
        <v>3785</v>
      </c>
      <c r="N842" s="351"/>
    </row>
    <row r="843" spans="1:14">
      <c r="A843" s="113" t="s">
        <v>1073</v>
      </c>
      <c r="B843" s="113" t="s">
        <v>383</v>
      </c>
      <c r="C843" s="113">
        <v>415</v>
      </c>
      <c r="D843" s="113">
        <v>417.45</v>
      </c>
      <c r="E843" s="113">
        <v>410</v>
      </c>
      <c r="F843" s="113">
        <v>411.9</v>
      </c>
      <c r="G843" s="113">
        <v>413.8</v>
      </c>
      <c r="H843" s="113">
        <v>417.8</v>
      </c>
      <c r="I843" s="113">
        <v>14199</v>
      </c>
      <c r="J843" s="113">
        <v>5870480.2000000002</v>
      </c>
      <c r="K843" s="115">
        <v>43537</v>
      </c>
      <c r="L843" s="113">
        <v>715</v>
      </c>
      <c r="M843" s="113" t="s">
        <v>1074</v>
      </c>
      <c r="N843" s="351"/>
    </row>
    <row r="844" spans="1:14">
      <c r="A844" s="113" t="s">
        <v>2292</v>
      </c>
      <c r="B844" s="113" t="s">
        <v>383</v>
      </c>
      <c r="C844" s="113">
        <v>152</v>
      </c>
      <c r="D844" s="113">
        <v>152.5</v>
      </c>
      <c r="E844" s="113">
        <v>148.05000000000001</v>
      </c>
      <c r="F844" s="113">
        <v>148.5</v>
      </c>
      <c r="G844" s="113">
        <v>148.30000000000001</v>
      </c>
      <c r="H844" s="113">
        <v>151.65</v>
      </c>
      <c r="I844" s="113">
        <v>74102</v>
      </c>
      <c r="J844" s="113">
        <v>11083519.65</v>
      </c>
      <c r="K844" s="115">
        <v>43537</v>
      </c>
      <c r="L844" s="113">
        <v>1405</v>
      </c>
      <c r="M844" s="113" t="s">
        <v>2293</v>
      </c>
      <c r="N844" s="351"/>
    </row>
    <row r="845" spans="1:14">
      <c r="A845" s="113" t="s">
        <v>110</v>
      </c>
      <c r="B845" s="113" t="s">
        <v>383</v>
      </c>
      <c r="C845" s="113">
        <v>503</v>
      </c>
      <c r="D845" s="113">
        <v>512.70000000000005</v>
      </c>
      <c r="E845" s="113">
        <v>502</v>
      </c>
      <c r="F845" s="113">
        <v>504.6</v>
      </c>
      <c r="G845" s="113">
        <v>505.95</v>
      </c>
      <c r="H845" s="113">
        <v>504.25</v>
      </c>
      <c r="I845" s="113">
        <v>2231863</v>
      </c>
      <c r="J845" s="113">
        <v>1131651858.95</v>
      </c>
      <c r="K845" s="115">
        <v>43537</v>
      </c>
      <c r="L845" s="113">
        <v>57400</v>
      </c>
      <c r="M845" s="113" t="s">
        <v>1075</v>
      </c>
      <c r="N845" s="351"/>
    </row>
    <row r="846" spans="1:14">
      <c r="A846" s="113" t="s">
        <v>3459</v>
      </c>
      <c r="B846" s="113" t="s">
        <v>383</v>
      </c>
      <c r="C846" s="113">
        <v>17.8</v>
      </c>
      <c r="D846" s="113">
        <v>17.8</v>
      </c>
      <c r="E846" s="113">
        <v>17.53</v>
      </c>
      <c r="F846" s="113">
        <v>17.53</v>
      </c>
      <c r="G846" s="113">
        <v>17.53</v>
      </c>
      <c r="H846" s="113">
        <v>17.8</v>
      </c>
      <c r="I846" s="113">
        <v>9</v>
      </c>
      <c r="J846" s="113">
        <v>158.31</v>
      </c>
      <c r="K846" s="115">
        <v>43537</v>
      </c>
      <c r="L846" s="113">
        <v>2</v>
      </c>
      <c r="M846" s="113" t="s">
        <v>3460</v>
      </c>
      <c r="N846" s="351"/>
    </row>
    <row r="847" spans="1:14">
      <c r="A847" s="113" t="s">
        <v>2105</v>
      </c>
      <c r="B847" s="113" t="s">
        <v>383</v>
      </c>
      <c r="C847" s="113">
        <v>115.95</v>
      </c>
      <c r="D847" s="113">
        <v>118.15</v>
      </c>
      <c r="E847" s="113">
        <v>115.2</v>
      </c>
      <c r="F847" s="113">
        <v>116</v>
      </c>
      <c r="G847" s="113">
        <v>116</v>
      </c>
      <c r="H847" s="113">
        <v>116</v>
      </c>
      <c r="I847" s="113">
        <v>233</v>
      </c>
      <c r="J847" s="113">
        <v>27016.75</v>
      </c>
      <c r="K847" s="115">
        <v>43537</v>
      </c>
      <c r="L847" s="113">
        <v>14</v>
      </c>
      <c r="M847" s="113" t="s">
        <v>2106</v>
      </c>
      <c r="N847" s="351"/>
    </row>
    <row r="848" spans="1:14">
      <c r="A848" s="113" t="s">
        <v>3630</v>
      </c>
      <c r="B848" s="113" t="s">
        <v>383</v>
      </c>
      <c r="C848" s="113">
        <v>394</v>
      </c>
      <c r="D848" s="113">
        <v>394</v>
      </c>
      <c r="E848" s="113">
        <v>394</v>
      </c>
      <c r="F848" s="113">
        <v>394</v>
      </c>
      <c r="G848" s="113">
        <v>394</v>
      </c>
      <c r="H848" s="113">
        <v>394</v>
      </c>
      <c r="I848" s="113">
        <v>11</v>
      </c>
      <c r="J848" s="113">
        <v>4334</v>
      </c>
      <c r="K848" s="115">
        <v>43537</v>
      </c>
      <c r="L848" s="113">
        <v>2</v>
      </c>
      <c r="M848" s="113" t="s">
        <v>3631</v>
      </c>
      <c r="N848" s="351"/>
    </row>
    <row r="849" spans="1:14">
      <c r="A849" s="113" t="s">
        <v>3632</v>
      </c>
      <c r="B849" s="113" t="s">
        <v>383</v>
      </c>
      <c r="C849" s="113">
        <v>119.6</v>
      </c>
      <c r="D849" s="113">
        <v>119.6</v>
      </c>
      <c r="E849" s="113">
        <v>119.35</v>
      </c>
      <c r="F849" s="113">
        <v>119.35</v>
      </c>
      <c r="G849" s="113">
        <v>119.35</v>
      </c>
      <c r="H849" s="113">
        <v>120</v>
      </c>
      <c r="I849" s="113">
        <v>110</v>
      </c>
      <c r="J849" s="113">
        <v>13131</v>
      </c>
      <c r="K849" s="115">
        <v>43537</v>
      </c>
      <c r="L849" s="113">
        <v>2</v>
      </c>
      <c r="M849" s="113" t="s">
        <v>3633</v>
      </c>
      <c r="N849" s="351"/>
    </row>
    <row r="850" spans="1:14">
      <c r="A850" s="113" t="s">
        <v>1076</v>
      </c>
      <c r="B850" s="113" t="s">
        <v>383</v>
      </c>
      <c r="C850" s="113">
        <v>200</v>
      </c>
      <c r="D850" s="113">
        <v>203.45</v>
      </c>
      <c r="E850" s="113">
        <v>195</v>
      </c>
      <c r="F850" s="113">
        <v>197</v>
      </c>
      <c r="G850" s="113">
        <v>196.9</v>
      </c>
      <c r="H850" s="113">
        <v>199.75</v>
      </c>
      <c r="I850" s="113">
        <v>78980</v>
      </c>
      <c r="J850" s="113">
        <v>15655248.1</v>
      </c>
      <c r="K850" s="115">
        <v>43537</v>
      </c>
      <c r="L850" s="113">
        <v>1632</v>
      </c>
      <c r="M850" s="113" t="s">
        <v>1077</v>
      </c>
      <c r="N850" s="351"/>
    </row>
    <row r="851" spans="1:14">
      <c r="A851" s="113" t="s">
        <v>2735</v>
      </c>
      <c r="B851" s="113" t="s">
        <v>383</v>
      </c>
      <c r="C851" s="113">
        <v>203.25</v>
      </c>
      <c r="D851" s="113">
        <v>203.3</v>
      </c>
      <c r="E851" s="113">
        <v>200</v>
      </c>
      <c r="F851" s="113">
        <v>200</v>
      </c>
      <c r="G851" s="113">
        <v>200</v>
      </c>
      <c r="H851" s="113">
        <v>199.45</v>
      </c>
      <c r="I851" s="113">
        <v>17840</v>
      </c>
      <c r="J851" s="113">
        <v>3589437.6</v>
      </c>
      <c r="K851" s="115">
        <v>43537</v>
      </c>
      <c r="L851" s="113">
        <v>115</v>
      </c>
      <c r="M851" s="113" t="s">
        <v>2736</v>
      </c>
      <c r="N851" s="351"/>
    </row>
    <row r="852" spans="1:14">
      <c r="A852" s="113" t="s">
        <v>1078</v>
      </c>
      <c r="B852" s="113" t="s">
        <v>383</v>
      </c>
      <c r="C852" s="113">
        <v>507.95</v>
      </c>
      <c r="D852" s="113">
        <v>527.70000000000005</v>
      </c>
      <c r="E852" s="113">
        <v>505.2</v>
      </c>
      <c r="F852" s="113">
        <v>511.15</v>
      </c>
      <c r="G852" s="113">
        <v>509</v>
      </c>
      <c r="H852" s="113">
        <v>506.85</v>
      </c>
      <c r="I852" s="113">
        <v>72040</v>
      </c>
      <c r="J852" s="113">
        <v>37278398.850000001</v>
      </c>
      <c r="K852" s="115">
        <v>43537</v>
      </c>
      <c r="L852" s="113">
        <v>2879</v>
      </c>
      <c r="M852" s="113" t="s">
        <v>1079</v>
      </c>
      <c r="N852" s="351"/>
    </row>
    <row r="853" spans="1:14">
      <c r="A853" s="113" t="s">
        <v>1080</v>
      </c>
      <c r="B853" s="113" t="s">
        <v>383</v>
      </c>
      <c r="C853" s="113">
        <v>999.99</v>
      </c>
      <c r="D853" s="113">
        <v>1000.01</v>
      </c>
      <c r="E853" s="113">
        <v>999.99</v>
      </c>
      <c r="F853" s="113">
        <v>1000</v>
      </c>
      <c r="G853" s="113">
        <v>1000.01</v>
      </c>
      <c r="H853" s="113">
        <v>999.99</v>
      </c>
      <c r="I853" s="113">
        <v>1004316</v>
      </c>
      <c r="J853" s="113">
        <v>1004315872.84</v>
      </c>
      <c r="K853" s="115">
        <v>43537</v>
      </c>
      <c r="L853" s="113">
        <v>3389</v>
      </c>
      <c r="M853" s="113" t="s">
        <v>1081</v>
      </c>
      <c r="N853" s="351"/>
    </row>
    <row r="854" spans="1:14">
      <c r="A854" s="113" t="s">
        <v>2743</v>
      </c>
      <c r="B854" s="113" t="s">
        <v>383</v>
      </c>
      <c r="C854" s="113">
        <v>1000</v>
      </c>
      <c r="D854" s="113">
        <v>1000.01</v>
      </c>
      <c r="E854" s="113">
        <v>999.99</v>
      </c>
      <c r="F854" s="113">
        <v>1000</v>
      </c>
      <c r="G854" s="113">
        <v>1000</v>
      </c>
      <c r="H854" s="113">
        <v>999.99</v>
      </c>
      <c r="I854" s="113">
        <v>4608</v>
      </c>
      <c r="J854" s="113">
        <v>4607990.8600000003</v>
      </c>
      <c r="K854" s="115">
        <v>43537</v>
      </c>
      <c r="L854" s="113">
        <v>50</v>
      </c>
      <c r="M854" s="113" t="s">
        <v>2744</v>
      </c>
      <c r="N854" s="351"/>
    </row>
    <row r="855" spans="1:14">
      <c r="A855" s="113" t="s">
        <v>1083</v>
      </c>
      <c r="B855" s="113" t="s">
        <v>383</v>
      </c>
      <c r="C855" s="113">
        <v>47.85</v>
      </c>
      <c r="D855" s="113">
        <v>48</v>
      </c>
      <c r="E855" s="113">
        <v>45.9</v>
      </c>
      <c r="F855" s="113">
        <v>47.5</v>
      </c>
      <c r="G855" s="113">
        <v>48</v>
      </c>
      <c r="H855" s="113">
        <v>47</v>
      </c>
      <c r="I855" s="113">
        <v>2761</v>
      </c>
      <c r="J855" s="113">
        <v>130658.35</v>
      </c>
      <c r="K855" s="115">
        <v>43537</v>
      </c>
      <c r="L855" s="113">
        <v>40</v>
      </c>
      <c r="M855" s="113" t="s">
        <v>1084</v>
      </c>
      <c r="N855" s="351"/>
    </row>
    <row r="856" spans="1:14">
      <c r="A856" s="113" t="s">
        <v>2428</v>
      </c>
      <c r="B856" s="113" t="s">
        <v>383</v>
      </c>
      <c r="C856" s="113">
        <v>24.45</v>
      </c>
      <c r="D856" s="113">
        <v>24.45</v>
      </c>
      <c r="E856" s="113">
        <v>22.4</v>
      </c>
      <c r="F856" s="113">
        <v>23.4</v>
      </c>
      <c r="G856" s="113">
        <v>23.5</v>
      </c>
      <c r="H856" s="113">
        <v>24</v>
      </c>
      <c r="I856" s="113">
        <v>8033</v>
      </c>
      <c r="J856" s="113">
        <v>185629.55</v>
      </c>
      <c r="K856" s="115">
        <v>43537</v>
      </c>
      <c r="L856" s="113">
        <v>110</v>
      </c>
      <c r="M856" s="113" t="s">
        <v>2429</v>
      </c>
      <c r="N856" s="351"/>
    </row>
    <row r="857" spans="1:14">
      <c r="A857" s="113" t="s">
        <v>1085</v>
      </c>
      <c r="B857" s="113" t="s">
        <v>383</v>
      </c>
      <c r="C857" s="113">
        <v>109.8</v>
      </c>
      <c r="D857" s="113">
        <v>112</v>
      </c>
      <c r="E857" s="113">
        <v>108.5</v>
      </c>
      <c r="F857" s="113">
        <v>109.95</v>
      </c>
      <c r="G857" s="113">
        <v>110.35</v>
      </c>
      <c r="H857" s="113">
        <v>109.05</v>
      </c>
      <c r="I857" s="113">
        <v>28708</v>
      </c>
      <c r="J857" s="113">
        <v>3161007.25</v>
      </c>
      <c r="K857" s="115">
        <v>43537</v>
      </c>
      <c r="L857" s="113">
        <v>733</v>
      </c>
      <c r="M857" s="113" t="s">
        <v>1086</v>
      </c>
      <c r="N857" s="351"/>
    </row>
    <row r="858" spans="1:14">
      <c r="A858" s="113" t="s">
        <v>2430</v>
      </c>
      <c r="B858" s="113" t="s">
        <v>383</v>
      </c>
      <c r="C858" s="113">
        <v>4.2</v>
      </c>
      <c r="D858" s="113">
        <v>4.2</v>
      </c>
      <c r="E858" s="113">
        <v>3.8</v>
      </c>
      <c r="F858" s="113">
        <v>4</v>
      </c>
      <c r="G858" s="113">
        <v>4</v>
      </c>
      <c r="H858" s="113">
        <v>4</v>
      </c>
      <c r="I858" s="113">
        <v>9913</v>
      </c>
      <c r="J858" s="113">
        <v>39818.400000000001</v>
      </c>
      <c r="K858" s="115">
        <v>43537</v>
      </c>
      <c r="L858" s="113">
        <v>41</v>
      </c>
      <c r="M858" s="113" t="s">
        <v>2431</v>
      </c>
      <c r="N858" s="351"/>
    </row>
    <row r="859" spans="1:14">
      <c r="A859" s="113" t="s">
        <v>2666</v>
      </c>
      <c r="B859" s="113" t="s">
        <v>383</v>
      </c>
      <c r="C859" s="113">
        <v>1.1000000000000001</v>
      </c>
      <c r="D859" s="113">
        <v>1.1000000000000001</v>
      </c>
      <c r="E859" s="113">
        <v>1.05</v>
      </c>
      <c r="F859" s="113">
        <v>1.1000000000000001</v>
      </c>
      <c r="G859" s="113">
        <v>1.1000000000000001</v>
      </c>
      <c r="H859" s="113">
        <v>1.05</v>
      </c>
      <c r="I859" s="113">
        <v>398840</v>
      </c>
      <c r="J859" s="113">
        <v>427163.55</v>
      </c>
      <c r="K859" s="115">
        <v>43537</v>
      </c>
      <c r="L859" s="113">
        <v>153</v>
      </c>
      <c r="M859" s="113" t="s">
        <v>2667</v>
      </c>
      <c r="N859" s="351"/>
    </row>
    <row r="860" spans="1:14">
      <c r="A860" s="113" t="s">
        <v>111</v>
      </c>
      <c r="B860" s="113" t="s">
        <v>383</v>
      </c>
      <c r="C860" s="113">
        <v>1395.7</v>
      </c>
      <c r="D860" s="113">
        <v>1397.55</v>
      </c>
      <c r="E860" s="113">
        <v>1372.85</v>
      </c>
      <c r="F860" s="113">
        <v>1378.6</v>
      </c>
      <c r="G860" s="113">
        <v>1377.55</v>
      </c>
      <c r="H860" s="113">
        <v>1388.9</v>
      </c>
      <c r="I860" s="113">
        <v>2241672</v>
      </c>
      <c r="J860" s="113">
        <v>3095137862.6999998</v>
      </c>
      <c r="K860" s="115">
        <v>43537</v>
      </c>
      <c r="L860" s="113">
        <v>69134</v>
      </c>
      <c r="M860" s="113" t="s">
        <v>1087</v>
      </c>
      <c r="N860" s="351"/>
    </row>
    <row r="861" spans="1:14">
      <c r="A861" s="113" t="s">
        <v>1849</v>
      </c>
      <c r="B861" s="113" t="s">
        <v>383</v>
      </c>
      <c r="C861" s="113">
        <v>1644.4</v>
      </c>
      <c r="D861" s="113">
        <v>1665</v>
      </c>
      <c r="E861" s="113">
        <v>1630</v>
      </c>
      <c r="F861" s="113">
        <v>1632.55</v>
      </c>
      <c r="G861" s="113">
        <v>1634.95</v>
      </c>
      <c r="H861" s="113">
        <v>1630.4</v>
      </c>
      <c r="I861" s="113">
        <v>146478</v>
      </c>
      <c r="J861" s="113">
        <v>241321922.25</v>
      </c>
      <c r="K861" s="115">
        <v>43537</v>
      </c>
      <c r="L861" s="113">
        <v>11952</v>
      </c>
      <c r="M861" s="113" t="s">
        <v>1850</v>
      </c>
      <c r="N861" s="351"/>
    </row>
    <row r="862" spans="1:14">
      <c r="A862" s="113" t="s">
        <v>1895</v>
      </c>
      <c r="B862" s="113" t="s">
        <v>383</v>
      </c>
      <c r="C862" s="113">
        <v>1540</v>
      </c>
      <c r="D862" s="113">
        <v>1550.05</v>
      </c>
      <c r="E862" s="113">
        <v>1532</v>
      </c>
      <c r="F862" s="113">
        <v>1541.15</v>
      </c>
      <c r="G862" s="113">
        <v>1543</v>
      </c>
      <c r="H862" s="113">
        <v>1545.8</v>
      </c>
      <c r="I862" s="113">
        <v>75210</v>
      </c>
      <c r="J862" s="113">
        <v>115833276.90000001</v>
      </c>
      <c r="K862" s="115">
        <v>43537</v>
      </c>
      <c r="L862" s="113">
        <v>11032</v>
      </c>
      <c r="M862" s="113" t="s">
        <v>1896</v>
      </c>
      <c r="N862" s="351"/>
    </row>
    <row r="863" spans="1:14">
      <c r="A863" s="113" t="s">
        <v>1088</v>
      </c>
      <c r="B863" s="113" t="s">
        <v>383</v>
      </c>
      <c r="C863" s="113">
        <v>1774</v>
      </c>
      <c r="D863" s="113">
        <v>1968.5</v>
      </c>
      <c r="E863" s="113">
        <v>1752.65</v>
      </c>
      <c r="F863" s="113">
        <v>1904.25</v>
      </c>
      <c r="G863" s="113">
        <v>1880</v>
      </c>
      <c r="H863" s="113">
        <v>1756.4</v>
      </c>
      <c r="I863" s="113">
        <v>31921</v>
      </c>
      <c r="J863" s="113">
        <v>60151480.549999997</v>
      </c>
      <c r="K863" s="115">
        <v>43537</v>
      </c>
      <c r="L863" s="113">
        <v>5013</v>
      </c>
      <c r="M863" s="113" t="s">
        <v>1089</v>
      </c>
      <c r="N863" s="351"/>
    </row>
    <row r="864" spans="1:14">
      <c r="A864" s="113" t="s">
        <v>1090</v>
      </c>
      <c r="B864" s="113" t="s">
        <v>383</v>
      </c>
      <c r="C864" s="113">
        <v>157</v>
      </c>
      <c r="D864" s="113">
        <v>158.4</v>
      </c>
      <c r="E864" s="113">
        <v>153.9</v>
      </c>
      <c r="F864" s="113">
        <v>154.4</v>
      </c>
      <c r="G864" s="113">
        <v>154</v>
      </c>
      <c r="H864" s="113">
        <v>157.30000000000001</v>
      </c>
      <c r="I864" s="113">
        <v>54472</v>
      </c>
      <c r="J864" s="113">
        <v>8479763.0500000007</v>
      </c>
      <c r="K864" s="115">
        <v>43537</v>
      </c>
      <c r="L864" s="113">
        <v>1073</v>
      </c>
      <c r="M864" s="113" t="s">
        <v>2714</v>
      </c>
      <c r="N864" s="351"/>
    </row>
    <row r="865" spans="1:14">
      <c r="A865" s="113" t="s">
        <v>112</v>
      </c>
      <c r="B865" s="113" t="s">
        <v>383</v>
      </c>
      <c r="C865" s="113">
        <v>802</v>
      </c>
      <c r="D865" s="113">
        <v>805.45</v>
      </c>
      <c r="E865" s="113">
        <v>757</v>
      </c>
      <c r="F865" s="113">
        <v>763.3</v>
      </c>
      <c r="G865" s="113">
        <v>765</v>
      </c>
      <c r="H865" s="113">
        <v>800.6</v>
      </c>
      <c r="I865" s="113">
        <v>3638081</v>
      </c>
      <c r="J865" s="113">
        <v>2823860761.75</v>
      </c>
      <c r="K865" s="115">
        <v>43537</v>
      </c>
      <c r="L865" s="113">
        <v>72381</v>
      </c>
      <c r="M865" s="113" t="s">
        <v>1091</v>
      </c>
      <c r="N865" s="351"/>
    </row>
    <row r="866" spans="1:14">
      <c r="A866" s="113" t="s">
        <v>1092</v>
      </c>
      <c r="B866" s="113" t="s">
        <v>383</v>
      </c>
      <c r="C866" s="113">
        <v>1324</v>
      </c>
      <c r="D866" s="113">
        <v>1324</v>
      </c>
      <c r="E866" s="113">
        <v>1253.3499999999999</v>
      </c>
      <c r="F866" s="113">
        <v>1293.0999999999999</v>
      </c>
      <c r="G866" s="113">
        <v>1288.5</v>
      </c>
      <c r="H866" s="113">
        <v>1310.0999999999999</v>
      </c>
      <c r="I866" s="113">
        <v>44016</v>
      </c>
      <c r="J866" s="113">
        <v>57164419.200000003</v>
      </c>
      <c r="K866" s="115">
        <v>43537</v>
      </c>
      <c r="L866" s="113">
        <v>4628</v>
      </c>
      <c r="M866" s="113" t="s">
        <v>1093</v>
      </c>
      <c r="N866" s="351"/>
    </row>
    <row r="867" spans="1:14">
      <c r="A867" s="113" t="s">
        <v>1094</v>
      </c>
      <c r="B867" s="113" t="s">
        <v>383</v>
      </c>
      <c r="C867" s="113">
        <v>27</v>
      </c>
      <c r="D867" s="113">
        <v>27</v>
      </c>
      <c r="E867" s="113">
        <v>25.8</v>
      </c>
      <c r="F867" s="113">
        <v>26.15</v>
      </c>
      <c r="G867" s="113">
        <v>26.05</v>
      </c>
      <c r="H867" s="113">
        <v>26.65</v>
      </c>
      <c r="I867" s="113">
        <v>10876</v>
      </c>
      <c r="J867" s="113">
        <v>287582</v>
      </c>
      <c r="K867" s="115">
        <v>43537</v>
      </c>
      <c r="L867" s="113">
        <v>122</v>
      </c>
      <c r="M867" s="113" t="s">
        <v>1095</v>
      </c>
      <c r="N867" s="351"/>
    </row>
    <row r="868" spans="1:14">
      <c r="A868" s="113" t="s">
        <v>3236</v>
      </c>
      <c r="B868" s="113" t="s">
        <v>383</v>
      </c>
      <c r="C868" s="113">
        <v>7.65</v>
      </c>
      <c r="D868" s="113">
        <v>8</v>
      </c>
      <c r="E868" s="113">
        <v>7.6</v>
      </c>
      <c r="F868" s="113">
        <v>7.9</v>
      </c>
      <c r="G868" s="113">
        <v>8</v>
      </c>
      <c r="H868" s="113">
        <v>7.65</v>
      </c>
      <c r="I868" s="113">
        <v>37845</v>
      </c>
      <c r="J868" s="113">
        <v>297061.09999999998</v>
      </c>
      <c r="K868" s="115">
        <v>43537</v>
      </c>
      <c r="L868" s="113">
        <v>118</v>
      </c>
      <c r="M868" s="113" t="s">
        <v>3237</v>
      </c>
      <c r="N868" s="351"/>
    </row>
    <row r="869" spans="1:14">
      <c r="A869" s="113" t="s">
        <v>113</v>
      </c>
      <c r="B869" s="113" t="s">
        <v>383</v>
      </c>
      <c r="C869" s="113">
        <v>688.4</v>
      </c>
      <c r="D869" s="113">
        <v>689.4</v>
      </c>
      <c r="E869" s="113">
        <v>681.25</v>
      </c>
      <c r="F869" s="113">
        <v>684.2</v>
      </c>
      <c r="G869" s="113">
        <v>683.9</v>
      </c>
      <c r="H869" s="113">
        <v>687.9</v>
      </c>
      <c r="I869" s="113">
        <v>1808059</v>
      </c>
      <c r="J869" s="113">
        <v>1238591336.3499999</v>
      </c>
      <c r="K869" s="115">
        <v>43537</v>
      </c>
      <c r="L869" s="113">
        <v>97174</v>
      </c>
      <c r="M869" s="113" t="s">
        <v>1096</v>
      </c>
      <c r="N869" s="351"/>
    </row>
    <row r="870" spans="1:14">
      <c r="A870" s="113" t="s">
        <v>114</v>
      </c>
      <c r="B870" s="113" t="s">
        <v>383</v>
      </c>
      <c r="C870" s="113">
        <v>437.25</v>
      </c>
      <c r="D870" s="113">
        <v>441.95</v>
      </c>
      <c r="E870" s="113">
        <v>429.6</v>
      </c>
      <c r="F870" s="113">
        <v>432.95</v>
      </c>
      <c r="G870" s="113">
        <v>431.3</v>
      </c>
      <c r="H870" s="113">
        <v>438.75</v>
      </c>
      <c r="I870" s="113">
        <v>951803</v>
      </c>
      <c r="J870" s="113">
        <v>413286803.75</v>
      </c>
      <c r="K870" s="115">
        <v>43537</v>
      </c>
      <c r="L870" s="113">
        <v>15287</v>
      </c>
      <c r="M870" s="113" t="s">
        <v>3019</v>
      </c>
      <c r="N870" s="351"/>
    </row>
    <row r="871" spans="1:14">
      <c r="A871" s="113" t="s">
        <v>1097</v>
      </c>
      <c r="B871" s="113" t="s">
        <v>383</v>
      </c>
      <c r="C871" s="113">
        <v>18.75</v>
      </c>
      <c r="D871" s="113">
        <v>19.940000000000001</v>
      </c>
      <c r="E871" s="113">
        <v>18.5</v>
      </c>
      <c r="F871" s="113">
        <v>19.48</v>
      </c>
      <c r="G871" s="113">
        <v>18.95</v>
      </c>
      <c r="H871" s="113">
        <v>18.63</v>
      </c>
      <c r="I871" s="113">
        <v>66928</v>
      </c>
      <c r="J871" s="113">
        <v>1290368.46</v>
      </c>
      <c r="K871" s="115">
        <v>43537</v>
      </c>
      <c r="L871" s="113">
        <v>267</v>
      </c>
      <c r="M871" s="113" t="s">
        <v>1098</v>
      </c>
      <c r="N871" s="351"/>
    </row>
    <row r="872" spans="1:14">
      <c r="A872" s="113" t="s">
        <v>1099</v>
      </c>
      <c r="B872" s="113" t="s">
        <v>383</v>
      </c>
      <c r="C872" s="113">
        <v>109.99</v>
      </c>
      <c r="D872" s="113">
        <v>110</v>
      </c>
      <c r="E872" s="113">
        <v>108.76</v>
      </c>
      <c r="F872" s="113">
        <v>109.09</v>
      </c>
      <c r="G872" s="113">
        <v>109.09</v>
      </c>
      <c r="H872" s="113">
        <v>109.06</v>
      </c>
      <c r="I872" s="113">
        <v>381</v>
      </c>
      <c r="J872" s="113">
        <v>41599.17</v>
      </c>
      <c r="K872" s="115">
        <v>43537</v>
      </c>
      <c r="L872" s="113">
        <v>13</v>
      </c>
      <c r="M872" s="113" t="s">
        <v>1100</v>
      </c>
      <c r="N872" s="351"/>
    </row>
    <row r="873" spans="1:14">
      <c r="A873" s="113" t="s">
        <v>1101</v>
      </c>
      <c r="B873" s="113" t="s">
        <v>383</v>
      </c>
      <c r="C873" s="113">
        <v>92</v>
      </c>
      <c r="D873" s="113">
        <v>94.1</v>
      </c>
      <c r="E873" s="113">
        <v>90.1</v>
      </c>
      <c r="F873" s="113">
        <v>92.65</v>
      </c>
      <c r="G873" s="113">
        <v>92.5</v>
      </c>
      <c r="H873" s="113">
        <v>91.95</v>
      </c>
      <c r="I873" s="113">
        <v>7946</v>
      </c>
      <c r="J873" s="113">
        <v>735436.75</v>
      </c>
      <c r="K873" s="115">
        <v>43537</v>
      </c>
      <c r="L873" s="113">
        <v>529</v>
      </c>
      <c r="M873" s="113" t="s">
        <v>1102</v>
      </c>
      <c r="N873" s="351"/>
    </row>
    <row r="874" spans="1:14">
      <c r="A874" s="113" t="s">
        <v>1103</v>
      </c>
      <c r="B874" s="113" t="s">
        <v>383</v>
      </c>
      <c r="C874" s="113">
        <v>46.5</v>
      </c>
      <c r="D874" s="113">
        <v>47.5</v>
      </c>
      <c r="E874" s="113">
        <v>45</v>
      </c>
      <c r="F874" s="113">
        <v>45.4</v>
      </c>
      <c r="G874" s="113">
        <v>45</v>
      </c>
      <c r="H874" s="113">
        <v>45.95</v>
      </c>
      <c r="I874" s="113">
        <v>5431</v>
      </c>
      <c r="J874" s="113">
        <v>249620.3</v>
      </c>
      <c r="K874" s="115">
        <v>43537</v>
      </c>
      <c r="L874" s="113">
        <v>78</v>
      </c>
      <c r="M874" s="113" t="s">
        <v>1104</v>
      </c>
      <c r="N874" s="351"/>
    </row>
    <row r="875" spans="1:14">
      <c r="A875" s="113" t="s">
        <v>1105</v>
      </c>
      <c r="B875" s="113" t="s">
        <v>3175</v>
      </c>
      <c r="C875" s="113">
        <v>5.7</v>
      </c>
      <c r="D875" s="113">
        <v>6</v>
      </c>
      <c r="E875" s="113">
        <v>5.6</v>
      </c>
      <c r="F875" s="113">
        <v>5.8</v>
      </c>
      <c r="G875" s="113">
        <v>5.6</v>
      </c>
      <c r="H875" s="113">
        <v>5.8</v>
      </c>
      <c r="I875" s="113">
        <v>59491</v>
      </c>
      <c r="J875" s="113">
        <v>342523.2</v>
      </c>
      <c r="K875" s="115">
        <v>43537</v>
      </c>
      <c r="L875" s="113">
        <v>57</v>
      </c>
      <c r="M875" s="113" t="s">
        <v>1106</v>
      </c>
      <c r="N875" s="351"/>
    </row>
    <row r="876" spans="1:14">
      <c r="A876" s="113" t="s">
        <v>2067</v>
      </c>
      <c r="B876" s="113" t="s">
        <v>383</v>
      </c>
      <c r="C876" s="113">
        <v>22.35</v>
      </c>
      <c r="D876" s="113">
        <v>22.9</v>
      </c>
      <c r="E876" s="113">
        <v>22.25</v>
      </c>
      <c r="F876" s="113">
        <v>22.35</v>
      </c>
      <c r="G876" s="113">
        <v>22.5</v>
      </c>
      <c r="H876" s="113">
        <v>22.3</v>
      </c>
      <c r="I876" s="113">
        <v>93979</v>
      </c>
      <c r="J876" s="113">
        <v>2123873</v>
      </c>
      <c r="K876" s="115">
        <v>43537</v>
      </c>
      <c r="L876" s="113">
        <v>376</v>
      </c>
      <c r="M876" s="113" t="s">
        <v>2068</v>
      </c>
      <c r="N876" s="351"/>
    </row>
    <row r="877" spans="1:14">
      <c r="A877" s="113" t="s">
        <v>3238</v>
      </c>
      <c r="B877" s="113" t="s">
        <v>383</v>
      </c>
      <c r="C877" s="113">
        <v>122.5</v>
      </c>
      <c r="D877" s="113">
        <v>125.9</v>
      </c>
      <c r="E877" s="113">
        <v>122.05</v>
      </c>
      <c r="F877" s="113">
        <v>123.5</v>
      </c>
      <c r="G877" s="113">
        <v>122.85</v>
      </c>
      <c r="H877" s="113">
        <v>125.1</v>
      </c>
      <c r="I877" s="113">
        <v>5214</v>
      </c>
      <c r="J877" s="113">
        <v>643109</v>
      </c>
      <c r="K877" s="115">
        <v>43537</v>
      </c>
      <c r="L877" s="113">
        <v>79</v>
      </c>
      <c r="M877" s="113" t="s">
        <v>3239</v>
      </c>
      <c r="N877" s="351"/>
    </row>
    <row r="878" spans="1:14">
      <c r="A878" s="113" t="s">
        <v>1107</v>
      </c>
      <c r="B878" s="113" t="s">
        <v>383</v>
      </c>
      <c r="C878" s="113">
        <v>119.5</v>
      </c>
      <c r="D878" s="113">
        <v>123</v>
      </c>
      <c r="E878" s="113">
        <v>117.15</v>
      </c>
      <c r="F878" s="113">
        <v>118.05</v>
      </c>
      <c r="G878" s="113">
        <v>117.7</v>
      </c>
      <c r="H878" s="113">
        <v>118.2</v>
      </c>
      <c r="I878" s="113">
        <v>636946</v>
      </c>
      <c r="J878" s="113">
        <v>76703708.599999994</v>
      </c>
      <c r="K878" s="115">
        <v>43537</v>
      </c>
      <c r="L878" s="113">
        <v>3585</v>
      </c>
      <c r="M878" s="113" t="s">
        <v>1108</v>
      </c>
      <c r="N878" s="351"/>
    </row>
    <row r="879" spans="1:14">
      <c r="A879" s="113" t="s">
        <v>3020</v>
      </c>
      <c r="B879" s="113" t="s">
        <v>383</v>
      </c>
      <c r="C879" s="113">
        <v>6</v>
      </c>
      <c r="D879" s="113">
        <v>6.2</v>
      </c>
      <c r="E879" s="113">
        <v>5.85</v>
      </c>
      <c r="F879" s="113">
        <v>5.95</v>
      </c>
      <c r="G879" s="113">
        <v>5.95</v>
      </c>
      <c r="H879" s="113">
        <v>6</v>
      </c>
      <c r="I879" s="113">
        <v>14103</v>
      </c>
      <c r="J879" s="113">
        <v>84095</v>
      </c>
      <c r="K879" s="115">
        <v>43537</v>
      </c>
      <c r="L879" s="113">
        <v>64</v>
      </c>
      <c r="M879" s="113" t="s">
        <v>3021</v>
      </c>
      <c r="N879" s="351"/>
    </row>
    <row r="880" spans="1:14">
      <c r="A880" s="113" t="s">
        <v>1109</v>
      </c>
      <c r="B880" s="113" t="s">
        <v>383</v>
      </c>
      <c r="C880" s="113">
        <v>13.45</v>
      </c>
      <c r="D880" s="113">
        <v>13.45</v>
      </c>
      <c r="E880" s="113">
        <v>13.2</v>
      </c>
      <c r="F880" s="113">
        <v>13.35</v>
      </c>
      <c r="G880" s="113">
        <v>13.35</v>
      </c>
      <c r="H880" s="113">
        <v>13.45</v>
      </c>
      <c r="I880" s="113">
        <v>526281</v>
      </c>
      <c r="J880" s="113">
        <v>7019261.3499999996</v>
      </c>
      <c r="K880" s="115">
        <v>43537</v>
      </c>
      <c r="L880" s="113">
        <v>1506</v>
      </c>
      <c r="M880" s="113" t="s">
        <v>1110</v>
      </c>
      <c r="N880" s="351"/>
    </row>
    <row r="881" spans="1:14">
      <c r="A881" s="113" t="s">
        <v>3433</v>
      </c>
      <c r="B881" s="113" t="s">
        <v>3175</v>
      </c>
      <c r="C881" s="113">
        <v>118.8</v>
      </c>
      <c r="D881" s="113">
        <v>118.8</v>
      </c>
      <c r="E881" s="113">
        <v>108.05</v>
      </c>
      <c r="F881" s="113">
        <v>117.45</v>
      </c>
      <c r="G881" s="113">
        <v>117.45</v>
      </c>
      <c r="H881" s="113">
        <v>113.35</v>
      </c>
      <c r="I881" s="113">
        <v>10086</v>
      </c>
      <c r="J881" s="113">
        <v>1155419.3</v>
      </c>
      <c r="K881" s="115">
        <v>43537</v>
      </c>
      <c r="L881" s="113">
        <v>52</v>
      </c>
      <c r="M881" s="113" t="s">
        <v>3434</v>
      </c>
      <c r="N881" s="351"/>
    </row>
    <row r="882" spans="1:14">
      <c r="A882" s="113" t="s">
        <v>1829</v>
      </c>
      <c r="B882" s="113" t="s">
        <v>383</v>
      </c>
      <c r="C882" s="113">
        <v>194.85</v>
      </c>
      <c r="D882" s="113">
        <v>195</v>
      </c>
      <c r="E882" s="113">
        <v>186.05</v>
      </c>
      <c r="F882" s="113">
        <v>187.35</v>
      </c>
      <c r="G882" s="113">
        <v>188</v>
      </c>
      <c r="H882" s="113">
        <v>193.3</v>
      </c>
      <c r="I882" s="113">
        <v>66041</v>
      </c>
      <c r="J882" s="113">
        <v>12490676.300000001</v>
      </c>
      <c r="K882" s="115">
        <v>43537</v>
      </c>
      <c r="L882" s="113">
        <v>791</v>
      </c>
      <c r="M882" s="113" t="s">
        <v>1830</v>
      </c>
      <c r="N882" s="351"/>
    </row>
    <row r="883" spans="1:14">
      <c r="A883" s="113" t="s">
        <v>1111</v>
      </c>
      <c r="B883" s="113" t="s">
        <v>383</v>
      </c>
      <c r="C883" s="113">
        <v>241.8</v>
      </c>
      <c r="D883" s="113">
        <v>246.7</v>
      </c>
      <c r="E883" s="113">
        <v>238.25</v>
      </c>
      <c r="F883" s="113">
        <v>241.45</v>
      </c>
      <c r="G883" s="113">
        <v>240.95</v>
      </c>
      <c r="H883" s="113">
        <v>238.8</v>
      </c>
      <c r="I883" s="113">
        <v>527965</v>
      </c>
      <c r="J883" s="113">
        <v>128486003.65000001</v>
      </c>
      <c r="K883" s="115">
        <v>43537</v>
      </c>
      <c r="L883" s="113">
        <v>8070</v>
      </c>
      <c r="M883" s="113" t="s">
        <v>1112</v>
      </c>
      <c r="N883" s="351"/>
    </row>
    <row r="884" spans="1:14">
      <c r="A884" s="113" t="s">
        <v>1113</v>
      </c>
      <c r="B884" s="113" t="s">
        <v>383</v>
      </c>
      <c r="C884" s="113">
        <v>383</v>
      </c>
      <c r="D884" s="113">
        <v>391.75</v>
      </c>
      <c r="E884" s="113">
        <v>378</v>
      </c>
      <c r="F884" s="113">
        <v>381.15</v>
      </c>
      <c r="G884" s="113">
        <v>381.9</v>
      </c>
      <c r="H884" s="113">
        <v>382.4</v>
      </c>
      <c r="I884" s="113">
        <v>85478</v>
      </c>
      <c r="J884" s="113">
        <v>33016220.350000001</v>
      </c>
      <c r="K884" s="115">
        <v>43537</v>
      </c>
      <c r="L884" s="113">
        <v>1710</v>
      </c>
      <c r="M884" s="113" t="s">
        <v>1114</v>
      </c>
      <c r="N884" s="351"/>
    </row>
    <row r="885" spans="1:14">
      <c r="A885" s="113" t="s">
        <v>2261</v>
      </c>
      <c r="B885" s="113" t="s">
        <v>383</v>
      </c>
      <c r="C885" s="113">
        <v>501.45</v>
      </c>
      <c r="D885" s="113">
        <v>520</v>
      </c>
      <c r="E885" s="113">
        <v>491</v>
      </c>
      <c r="F885" s="113">
        <v>498.9</v>
      </c>
      <c r="G885" s="113">
        <v>496</v>
      </c>
      <c r="H885" s="113">
        <v>498.25</v>
      </c>
      <c r="I885" s="113">
        <v>21383</v>
      </c>
      <c r="J885" s="113">
        <v>10783862.65</v>
      </c>
      <c r="K885" s="115">
        <v>43537</v>
      </c>
      <c r="L885" s="113">
        <v>1874</v>
      </c>
      <c r="M885" s="113" t="s">
        <v>2262</v>
      </c>
      <c r="N885" s="351"/>
    </row>
    <row r="886" spans="1:14">
      <c r="A886" s="113" t="s">
        <v>1115</v>
      </c>
      <c r="B886" s="113" t="s">
        <v>383</v>
      </c>
      <c r="C886" s="113">
        <v>3341</v>
      </c>
      <c r="D886" s="113">
        <v>3400</v>
      </c>
      <c r="E886" s="113">
        <v>3329.35</v>
      </c>
      <c r="F886" s="113">
        <v>3377.95</v>
      </c>
      <c r="G886" s="113">
        <v>3380</v>
      </c>
      <c r="H886" s="113">
        <v>3379.35</v>
      </c>
      <c r="I886" s="113">
        <v>1988</v>
      </c>
      <c r="J886" s="113">
        <v>6706152.0499999998</v>
      </c>
      <c r="K886" s="115">
        <v>43537</v>
      </c>
      <c r="L886" s="113">
        <v>459</v>
      </c>
      <c r="M886" s="113" t="s">
        <v>1116</v>
      </c>
      <c r="N886" s="351"/>
    </row>
    <row r="887" spans="1:14">
      <c r="A887" s="113" t="s">
        <v>1117</v>
      </c>
      <c r="B887" s="113" t="s">
        <v>383</v>
      </c>
      <c r="C887" s="113">
        <v>472.95</v>
      </c>
      <c r="D887" s="113">
        <v>472.95</v>
      </c>
      <c r="E887" s="113">
        <v>462.8</v>
      </c>
      <c r="F887" s="113">
        <v>463.8</v>
      </c>
      <c r="G887" s="113">
        <v>463</v>
      </c>
      <c r="H887" s="113">
        <v>470.15</v>
      </c>
      <c r="I887" s="113">
        <v>7636</v>
      </c>
      <c r="J887" s="113">
        <v>3564853.2</v>
      </c>
      <c r="K887" s="115">
        <v>43537</v>
      </c>
      <c r="L887" s="113">
        <v>441</v>
      </c>
      <c r="M887" s="113" t="s">
        <v>1118</v>
      </c>
      <c r="N887" s="351"/>
    </row>
    <row r="888" spans="1:14">
      <c r="A888" s="113" t="s">
        <v>1119</v>
      </c>
      <c r="B888" s="113" t="s">
        <v>383</v>
      </c>
      <c r="C888" s="113">
        <v>529.85</v>
      </c>
      <c r="D888" s="113">
        <v>537.70000000000005</v>
      </c>
      <c r="E888" s="113">
        <v>525.04999999999995</v>
      </c>
      <c r="F888" s="113">
        <v>528</v>
      </c>
      <c r="G888" s="113">
        <v>528.04999999999995</v>
      </c>
      <c r="H888" s="113">
        <v>528.79999999999995</v>
      </c>
      <c r="I888" s="113">
        <v>37330</v>
      </c>
      <c r="J888" s="113">
        <v>19843238.75</v>
      </c>
      <c r="K888" s="115">
        <v>43537</v>
      </c>
      <c r="L888" s="113">
        <v>1755</v>
      </c>
      <c r="M888" s="113" t="s">
        <v>1120</v>
      </c>
      <c r="N888" s="351"/>
    </row>
    <row r="889" spans="1:14">
      <c r="A889" s="113" t="s">
        <v>1121</v>
      </c>
      <c r="B889" s="113" t="s">
        <v>383</v>
      </c>
      <c r="C889" s="113">
        <v>473.2</v>
      </c>
      <c r="D889" s="113">
        <v>508</v>
      </c>
      <c r="E889" s="113">
        <v>473.2</v>
      </c>
      <c r="F889" s="113">
        <v>495.3</v>
      </c>
      <c r="G889" s="113">
        <v>494</v>
      </c>
      <c r="H889" s="113">
        <v>482.15</v>
      </c>
      <c r="I889" s="113">
        <v>93253</v>
      </c>
      <c r="J889" s="113">
        <v>46363640.75</v>
      </c>
      <c r="K889" s="115">
        <v>43537</v>
      </c>
      <c r="L889" s="113">
        <v>4631</v>
      </c>
      <c r="M889" s="113" t="s">
        <v>1122</v>
      </c>
      <c r="N889" s="351"/>
    </row>
    <row r="890" spans="1:14">
      <c r="A890" s="113" t="s">
        <v>3022</v>
      </c>
      <c r="B890" s="113" t="s">
        <v>383</v>
      </c>
      <c r="C890" s="113">
        <v>28.8</v>
      </c>
      <c r="D890" s="113">
        <v>28.8</v>
      </c>
      <c r="E890" s="113">
        <v>26.5</v>
      </c>
      <c r="F890" s="113">
        <v>27.2</v>
      </c>
      <c r="G890" s="113">
        <v>27.15</v>
      </c>
      <c r="H890" s="113">
        <v>27.8</v>
      </c>
      <c r="I890" s="113">
        <v>11017</v>
      </c>
      <c r="J890" s="113">
        <v>298655.05</v>
      </c>
      <c r="K890" s="115">
        <v>43537</v>
      </c>
      <c r="L890" s="113">
        <v>65</v>
      </c>
      <c r="M890" s="113" t="s">
        <v>3023</v>
      </c>
      <c r="N890" s="351"/>
    </row>
    <row r="891" spans="1:14">
      <c r="A891" s="113" t="s">
        <v>3667</v>
      </c>
      <c r="B891" s="113" t="s">
        <v>383</v>
      </c>
      <c r="C891" s="113">
        <v>113.14</v>
      </c>
      <c r="D891" s="113">
        <v>113.5</v>
      </c>
      <c r="E891" s="113">
        <v>112.8</v>
      </c>
      <c r="F891" s="113">
        <v>112.9</v>
      </c>
      <c r="G891" s="113">
        <v>112.9</v>
      </c>
      <c r="H891" s="113">
        <v>113.14</v>
      </c>
      <c r="I891" s="113">
        <v>283</v>
      </c>
      <c r="J891" s="113">
        <v>32081.49</v>
      </c>
      <c r="K891" s="115">
        <v>43537</v>
      </c>
      <c r="L891" s="113">
        <v>23</v>
      </c>
      <c r="M891" s="113" t="s">
        <v>3668</v>
      </c>
      <c r="N891" s="351"/>
    </row>
    <row r="892" spans="1:14">
      <c r="A892" s="113" t="s">
        <v>2157</v>
      </c>
      <c r="B892" s="113" t="s">
        <v>383</v>
      </c>
      <c r="C892" s="113">
        <v>7.55</v>
      </c>
      <c r="D892" s="113">
        <v>8.25</v>
      </c>
      <c r="E892" s="113">
        <v>7.15</v>
      </c>
      <c r="F892" s="113">
        <v>7.5</v>
      </c>
      <c r="G892" s="113">
        <v>7.5</v>
      </c>
      <c r="H892" s="113">
        <v>7.55</v>
      </c>
      <c r="I892" s="113">
        <v>102052</v>
      </c>
      <c r="J892" s="113">
        <v>761967.3</v>
      </c>
      <c r="K892" s="115">
        <v>43537</v>
      </c>
      <c r="L892" s="113">
        <v>201</v>
      </c>
      <c r="M892" s="113" t="s">
        <v>2158</v>
      </c>
      <c r="N892" s="351"/>
    </row>
    <row r="893" spans="1:14">
      <c r="A893" s="113" t="s">
        <v>1955</v>
      </c>
      <c r="B893" s="113" t="s">
        <v>383</v>
      </c>
      <c r="C893" s="113">
        <v>6.6</v>
      </c>
      <c r="D893" s="113">
        <v>6.75</v>
      </c>
      <c r="E893" s="113">
        <v>6.4</v>
      </c>
      <c r="F893" s="113">
        <v>6.4</v>
      </c>
      <c r="G893" s="113">
        <v>6.4</v>
      </c>
      <c r="H893" s="113">
        <v>6.65</v>
      </c>
      <c r="I893" s="113">
        <v>13081</v>
      </c>
      <c r="J893" s="113">
        <v>85352.7</v>
      </c>
      <c r="K893" s="115">
        <v>43537</v>
      </c>
      <c r="L893" s="113">
        <v>42</v>
      </c>
      <c r="M893" s="113" t="s">
        <v>1956</v>
      </c>
      <c r="N893" s="351"/>
    </row>
    <row r="894" spans="1:14">
      <c r="A894" s="113" t="s">
        <v>1123</v>
      </c>
      <c r="B894" s="113" t="s">
        <v>383</v>
      </c>
      <c r="C894" s="113">
        <v>39.799999999999997</v>
      </c>
      <c r="D894" s="113">
        <v>39.799999999999997</v>
      </c>
      <c r="E894" s="113">
        <v>37.6</v>
      </c>
      <c r="F894" s="113">
        <v>37.799999999999997</v>
      </c>
      <c r="G894" s="113">
        <v>37.6</v>
      </c>
      <c r="H894" s="113">
        <v>38.35</v>
      </c>
      <c r="I894" s="113">
        <v>335558</v>
      </c>
      <c r="J894" s="113">
        <v>12733713.5</v>
      </c>
      <c r="K894" s="115">
        <v>43537</v>
      </c>
      <c r="L894" s="113">
        <v>1045</v>
      </c>
      <c r="M894" s="113" t="s">
        <v>1124</v>
      </c>
      <c r="N894" s="351"/>
    </row>
    <row r="895" spans="1:14">
      <c r="A895" s="113" t="s">
        <v>2432</v>
      </c>
      <c r="B895" s="113" t="s">
        <v>383</v>
      </c>
      <c r="C895" s="113">
        <v>23.1</v>
      </c>
      <c r="D895" s="113">
        <v>24.75</v>
      </c>
      <c r="E895" s="113">
        <v>23</v>
      </c>
      <c r="F895" s="113">
        <v>23.35</v>
      </c>
      <c r="G895" s="113">
        <v>23.3</v>
      </c>
      <c r="H895" s="113">
        <v>22.55</v>
      </c>
      <c r="I895" s="113">
        <v>251998</v>
      </c>
      <c r="J895" s="113">
        <v>6021920.25</v>
      </c>
      <c r="K895" s="115">
        <v>43537</v>
      </c>
      <c r="L895" s="113">
        <v>1105</v>
      </c>
      <c r="M895" s="113" t="s">
        <v>2433</v>
      </c>
      <c r="N895" s="351"/>
    </row>
    <row r="896" spans="1:14">
      <c r="A896" s="113" t="s">
        <v>1125</v>
      </c>
      <c r="B896" s="113" t="s">
        <v>383</v>
      </c>
      <c r="C896" s="113">
        <v>27.25</v>
      </c>
      <c r="D896" s="113">
        <v>27.25</v>
      </c>
      <c r="E896" s="113">
        <v>26.5</v>
      </c>
      <c r="F896" s="113">
        <v>26.6</v>
      </c>
      <c r="G896" s="113">
        <v>26.7</v>
      </c>
      <c r="H896" s="113">
        <v>26.95</v>
      </c>
      <c r="I896" s="113">
        <v>138160</v>
      </c>
      <c r="J896" s="113">
        <v>3703651.95</v>
      </c>
      <c r="K896" s="115">
        <v>43537</v>
      </c>
      <c r="L896" s="113">
        <v>830</v>
      </c>
      <c r="M896" s="113" t="s">
        <v>1126</v>
      </c>
      <c r="N896" s="351"/>
    </row>
    <row r="897" spans="1:14">
      <c r="A897" s="113" t="s">
        <v>1127</v>
      </c>
      <c r="B897" s="113" t="s">
        <v>383</v>
      </c>
      <c r="C897" s="113">
        <v>119.7</v>
      </c>
      <c r="D897" s="113">
        <v>120</v>
      </c>
      <c r="E897" s="113">
        <v>117.75</v>
      </c>
      <c r="F897" s="113">
        <v>119</v>
      </c>
      <c r="G897" s="113">
        <v>119.15</v>
      </c>
      <c r="H897" s="113">
        <v>119.1</v>
      </c>
      <c r="I897" s="113">
        <v>3211303</v>
      </c>
      <c r="J897" s="113">
        <v>382229261.75</v>
      </c>
      <c r="K897" s="115">
        <v>43537</v>
      </c>
      <c r="L897" s="113">
        <v>27900</v>
      </c>
      <c r="M897" s="113" t="s">
        <v>1128</v>
      </c>
      <c r="N897" s="351"/>
    </row>
    <row r="898" spans="1:14">
      <c r="A898" s="113" t="s">
        <v>1129</v>
      </c>
      <c r="B898" s="113" t="s">
        <v>383</v>
      </c>
      <c r="C898" s="113">
        <v>68.45</v>
      </c>
      <c r="D898" s="113">
        <v>71.7</v>
      </c>
      <c r="E898" s="113">
        <v>65</v>
      </c>
      <c r="F898" s="113">
        <v>67.2</v>
      </c>
      <c r="G898" s="113">
        <v>66.900000000000006</v>
      </c>
      <c r="H898" s="113">
        <v>68.400000000000006</v>
      </c>
      <c r="I898" s="113">
        <v>187993</v>
      </c>
      <c r="J898" s="113">
        <v>12705575.300000001</v>
      </c>
      <c r="K898" s="115">
        <v>43537</v>
      </c>
      <c r="L898" s="113">
        <v>1858</v>
      </c>
      <c r="M898" s="113" t="s">
        <v>1130</v>
      </c>
      <c r="N898" s="351"/>
    </row>
    <row r="899" spans="1:14">
      <c r="A899" s="113" t="s">
        <v>1131</v>
      </c>
      <c r="B899" s="113" t="s">
        <v>383</v>
      </c>
      <c r="C899" s="113">
        <v>37.65</v>
      </c>
      <c r="D899" s="113">
        <v>37.700000000000003</v>
      </c>
      <c r="E899" s="113">
        <v>36.700000000000003</v>
      </c>
      <c r="F899" s="113">
        <v>36.950000000000003</v>
      </c>
      <c r="G899" s="113">
        <v>36.799999999999997</v>
      </c>
      <c r="H899" s="113">
        <v>37.700000000000003</v>
      </c>
      <c r="I899" s="113">
        <v>372929</v>
      </c>
      <c r="J899" s="113">
        <v>13783678.75</v>
      </c>
      <c r="K899" s="115">
        <v>43537</v>
      </c>
      <c r="L899" s="113">
        <v>167</v>
      </c>
      <c r="M899" s="113" t="s">
        <v>1132</v>
      </c>
      <c r="N899" s="351"/>
    </row>
    <row r="900" spans="1:14">
      <c r="A900" s="113" t="s">
        <v>1133</v>
      </c>
      <c r="B900" s="113" t="s">
        <v>383</v>
      </c>
      <c r="C900" s="113">
        <v>255.35</v>
      </c>
      <c r="D900" s="113">
        <v>255.4</v>
      </c>
      <c r="E900" s="113">
        <v>246.55</v>
      </c>
      <c r="F900" s="113">
        <v>247.35</v>
      </c>
      <c r="G900" s="113">
        <v>247.5</v>
      </c>
      <c r="H900" s="113">
        <v>254.35</v>
      </c>
      <c r="I900" s="113">
        <v>18769</v>
      </c>
      <c r="J900" s="113">
        <v>4709201.8499999996</v>
      </c>
      <c r="K900" s="115">
        <v>43537</v>
      </c>
      <c r="L900" s="113">
        <v>446</v>
      </c>
      <c r="M900" s="113" t="s">
        <v>1134</v>
      </c>
      <c r="N900" s="351"/>
    </row>
    <row r="901" spans="1:14">
      <c r="A901" s="113" t="s">
        <v>2434</v>
      </c>
      <c r="B901" s="113" t="s">
        <v>383</v>
      </c>
      <c r="C901" s="113">
        <v>19.3</v>
      </c>
      <c r="D901" s="113">
        <v>19.3</v>
      </c>
      <c r="E901" s="113">
        <v>18.399999999999999</v>
      </c>
      <c r="F901" s="113">
        <v>18.45</v>
      </c>
      <c r="G901" s="113">
        <v>18.399999999999999</v>
      </c>
      <c r="H901" s="113">
        <v>19.3</v>
      </c>
      <c r="I901" s="113">
        <v>30877</v>
      </c>
      <c r="J901" s="113">
        <v>574592.80000000005</v>
      </c>
      <c r="K901" s="115">
        <v>43537</v>
      </c>
      <c r="L901" s="113">
        <v>199</v>
      </c>
      <c r="M901" s="113" t="s">
        <v>2435</v>
      </c>
      <c r="N901" s="351"/>
    </row>
    <row r="902" spans="1:14">
      <c r="A902" s="113" t="s">
        <v>3024</v>
      </c>
      <c r="B902" s="113" t="s">
        <v>383</v>
      </c>
      <c r="C902" s="113">
        <v>68.05</v>
      </c>
      <c r="D902" s="113">
        <v>69.900000000000006</v>
      </c>
      <c r="E902" s="113">
        <v>67.05</v>
      </c>
      <c r="F902" s="113">
        <v>67.5</v>
      </c>
      <c r="G902" s="113">
        <v>67.25</v>
      </c>
      <c r="H902" s="113">
        <v>68.3</v>
      </c>
      <c r="I902" s="113">
        <v>76441</v>
      </c>
      <c r="J902" s="113">
        <v>5236920.75</v>
      </c>
      <c r="K902" s="115">
        <v>43537</v>
      </c>
      <c r="L902" s="113">
        <v>1001</v>
      </c>
      <c r="M902" s="113" t="s">
        <v>3025</v>
      </c>
      <c r="N902" s="351"/>
    </row>
    <row r="903" spans="1:14">
      <c r="A903" s="113" t="s">
        <v>1135</v>
      </c>
      <c r="B903" s="113" t="s">
        <v>383</v>
      </c>
      <c r="C903" s="113">
        <v>36.25</v>
      </c>
      <c r="D903" s="113">
        <v>36.6</v>
      </c>
      <c r="E903" s="113">
        <v>35.549999999999997</v>
      </c>
      <c r="F903" s="113">
        <v>35.700000000000003</v>
      </c>
      <c r="G903" s="113">
        <v>35.65</v>
      </c>
      <c r="H903" s="113">
        <v>36.049999999999997</v>
      </c>
      <c r="I903" s="113">
        <v>65264</v>
      </c>
      <c r="J903" s="113">
        <v>2346772</v>
      </c>
      <c r="K903" s="115">
        <v>43537</v>
      </c>
      <c r="L903" s="113">
        <v>413</v>
      </c>
      <c r="M903" s="113" t="s">
        <v>1136</v>
      </c>
      <c r="N903" s="351"/>
    </row>
    <row r="904" spans="1:14">
      <c r="A904" s="113" t="s">
        <v>1137</v>
      </c>
      <c r="B904" s="113" t="s">
        <v>383</v>
      </c>
      <c r="C904" s="113">
        <v>121</v>
      </c>
      <c r="D904" s="113">
        <v>129.69999999999999</v>
      </c>
      <c r="E904" s="113">
        <v>121</v>
      </c>
      <c r="F904" s="113">
        <v>127.35</v>
      </c>
      <c r="G904" s="113">
        <v>128</v>
      </c>
      <c r="H904" s="113">
        <v>119.75</v>
      </c>
      <c r="I904" s="113">
        <v>2860477</v>
      </c>
      <c r="J904" s="113">
        <v>363248608.14999998</v>
      </c>
      <c r="K904" s="115">
        <v>43537</v>
      </c>
      <c r="L904" s="113">
        <v>25964</v>
      </c>
      <c r="M904" s="113" t="s">
        <v>1138</v>
      </c>
      <c r="N904" s="351"/>
    </row>
    <row r="905" spans="1:14">
      <c r="A905" s="113" t="s">
        <v>1139</v>
      </c>
      <c r="B905" s="113" t="s">
        <v>383</v>
      </c>
      <c r="C905" s="113">
        <v>29.85</v>
      </c>
      <c r="D905" s="113">
        <v>29.85</v>
      </c>
      <c r="E905" s="113">
        <v>28.55</v>
      </c>
      <c r="F905" s="113">
        <v>28.7</v>
      </c>
      <c r="G905" s="113">
        <v>28.7</v>
      </c>
      <c r="H905" s="113">
        <v>29.1</v>
      </c>
      <c r="I905" s="113">
        <v>676</v>
      </c>
      <c r="J905" s="113">
        <v>19439.599999999999</v>
      </c>
      <c r="K905" s="115">
        <v>43537</v>
      </c>
      <c r="L905" s="113">
        <v>21</v>
      </c>
      <c r="M905" s="113" t="s">
        <v>1140</v>
      </c>
      <c r="N905" s="351"/>
    </row>
    <row r="906" spans="1:14">
      <c r="A906" s="113" t="s">
        <v>1141</v>
      </c>
      <c r="B906" s="113" t="s">
        <v>383</v>
      </c>
      <c r="C906" s="113">
        <v>27.9</v>
      </c>
      <c r="D906" s="113">
        <v>28.65</v>
      </c>
      <c r="E906" s="113">
        <v>27.5</v>
      </c>
      <c r="F906" s="113">
        <v>27.9</v>
      </c>
      <c r="G906" s="113">
        <v>27.9</v>
      </c>
      <c r="H906" s="113">
        <v>28</v>
      </c>
      <c r="I906" s="113">
        <v>733</v>
      </c>
      <c r="J906" s="113">
        <v>20341.2</v>
      </c>
      <c r="K906" s="115">
        <v>43537</v>
      </c>
      <c r="L906" s="113">
        <v>25</v>
      </c>
      <c r="M906" s="113" t="s">
        <v>1142</v>
      </c>
      <c r="N906" s="351"/>
    </row>
    <row r="907" spans="1:14">
      <c r="A907" s="113" t="s">
        <v>1899</v>
      </c>
      <c r="B907" s="113" t="s">
        <v>383</v>
      </c>
      <c r="C907" s="113">
        <v>123.65</v>
      </c>
      <c r="D907" s="113">
        <v>126</v>
      </c>
      <c r="E907" s="113">
        <v>118.05</v>
      </c>
      <c r="F907" s="113">
        <v>120.15</v>
      </c>
      <c r="G907" s="113">
        <v>118.6</v>
      </c>
      <c r="H907" s="113">
        <v>119.15</v>
      </c>
      <c r="I907" s="113">
        <v>25095</v>
      </c>
      <c r="J907" s="113">
        <v>3066309.55</v>
      </c>
      <c r="K907" s="115">
        <v>43537</v>
      </c>
      <c r="L907" s="113">
        <v>377</v>
      </c>
      <c r="M907" s="113" t="s">
        <v>2546</v>
      </c>
      <c r="N907" s="351"/>
    </row>
    <row r="908" spans="1:14">
      <c r="A908" s="113" t="s">
        <v>239</v>
      </c>
      <c r="B908" s="113" t="s">
        <v>383</v>
      </c>
      <c r="C908" s="113">
        <v>351.45</v>
      </c>
      <c r="D908" s="113">
        <v>351.7</v>
      </c>
      <c r="E908" s="113">
        <v>338.75</v>
      </c>
      <c r="F908" s="113">
        <v>342.9</v>
      </c>
      <c r="G908" s="113">
        <v>342.25</v>
      </c>
      <c r="H908" s="113">
        <v>350.9</v>
      </c>
      <c r="I908" s="113">
        <v>2055660</v>
      </c>
      <c r="J908" s="113">
        <v>703955439.64999998</v>
      </c>
      <c r="K908" s="115">
        <v>43537</v>
      </c>
      <c r="L908" s="113">
        <v>60271</v>
      </c>
      <c r="M908" s="113" t="s">
        <v>1143</v>
      </c>
      <c r="N908" s="351"/>
    </row>
    <row r="909" spans="1:14">
      <c r="A909" s="113" t="s">
        <v>1144</v>
      </c>
      <c r="B909" s="113" t="s">
        <v>383</v>
      </c>
      <c r="C909" s="113">
        <v>27.4</v>
      </c>
      <c r="D909" s="113">
        <v>27.4</v>
      </c>
      <c r="E909" s="113">
        <v>26.4</v>
      </c>
      <c r="F909" s="113">
        <v>26.55</v>
      </c>
      <c r="G909" s="113">
        <v>26.4</v>
      </c>
      <c r="H909" s="113">
        <v>27.05</v>
      </c>
      <c r="I909" s="113">
        <v>710981</v>
      </c>
      <c r="J909" s="113">
        <v>19049268.800000001</v>
      </c>
      <c r="K909" s="115">
        <v>43537</v>
      </c>
      <c r="L909" s="113">
        <v>2031</v>
      </c>
      <c r="M909" s="113" t="s">
        <v>1145</v>
      </c>
      <c r="N909" s="351"/>
    </row>
    <row r="910" spans="1:14">
      <c r="A910" s="113" t="s">
        <v>115</v>
      </c>
      <c r="B910" s="113" t="s">
        <v>383</v>
      </c>
      <c r="C910" s="113">
        <v>7177</v>
      </c>
      <c r="D910" s="113">
        <v>7202.95</v>
      </c>
      <c r="E910" s="113">
        <v>7050</v>
      </c>
      <c r="F910" s="113">
        <v>7091.05</v>
      </c>
      <c r="G910" s="113">
        <v>7094</v>
      </c>
      <c r="H910" s="113">
        <v>7157.2</v>
      </c>
      <c r="I910" s="113">
        <v>534982</v>
      </c>
      <c r="J910" s="113">
        <v>3804421750.75</v>
      </c>
      <c r="K910" s="115">
        <v>43537</v>
      </c>
      <c r="L910" s="113">
        <v>60144</v>
      </c>
      <c r="M910" s="113" t="s">
        <v>1146</v>
      </c>
      <c r="N910" s="351"/>
    </row>
    <row r="911" spans="1:14">
      <c r="A911" s="113" t="s">
        <v>2232</v>
      </c>
      <c r="B911" s="113" t="s">
        <v>383</v>
      </c>
      <c r="C911" s="113">
        <v>536.65</v>
      </c>
      <c r="D911" s="113">
        <v>548</v>
      </c>
      <c r="E911" s="113">
        <v>531.1</v>
      </c>
      <c r="F911" s="113">
        <v>532.75</v>
      </c>
      <c r="G911" s="113">
        <v>531.54999999999995</v>
      </c>
      <c r="H911" s="113">
        <v>536.6</v>
      </c>
      <c r="I911" s="113">
        <v>11141</v>
      </c>
      <c r="J911" s="113">
        <v>5999311.2999999998</v>
      </c>
      <c r="K911" s="115">
        <v>43537</v>
      </c>
      <c r="L911" s="113">
        <v>572</v>
      </c>
      <c r="M911" s="113" t="s">
        <v>2233</v>
      </c>
      <c r="N911" s="351"/>
    </row>
    <row r="912" spans="1:14">
      <c r="A912" s="113" t="s">
        <v>3786</v>
      </c>
      <c r="B912" s="113" t="s">
        <v>3175</v>
      </c>
      <c r="C912" s="113">
        <v>30.05</v>
      </c>
      <c r="D912" s="113">
        <v>30.05</v>
      </c>
      <c r="E912" s="113">
        <v>30.05</v>
      </c>
      <c r="F912" s="113">
        <v>30.05</v>
      </c>
      <c r="G912" s="113">
        <v>30.05</v>
      </c>
      <c r="H912" s="113">
        <v>30.05</v>
      </c>
      <c r="I912" s="113">
        <v>165</v>
      </c>
      <c r="J912" s="113">
        <v>4958.25</v>
      </c>
      <c r="K912" s="115">
        <v>43537</v>
      </c>
      <c r="L912" s="113">
        <v>5</v>
      </c>
      <c r="M912" s="113" t="s">
        <v>3787</v>
      </c>
      <c r="N912" s="351"/>
    </row>
    <row r="913" spans="1:14">
      <c r="A913" s="113" t="s">
        <v>1147</v>
      </c>
      <c r="B913" s="113" t="s">
        <v>383</v>
      </c>
      <c r="C913" s="113">
        <v>415</v>
      </c>
      <c r="D913" s="113">
        <v>469</v>
      </c>
      <c r="E913" s="113">
        <v>413</v>
      </c>
      <c r="F913" s="113">
        <v>459.55</v>
      </c>
      <c r="G913" s="113">
        <v>459.55</v>
      </c>
      <c r="H913" s="113">
        <v>416.2</v>
      </c>
      <c r="I913" s="113">
        <v>719758</v>
      </c>
      <c r="J913" s="113">
        <v>325498201.25</v>
      </c>
      <c r="K913" s="115">
        <v>43537</v>
      </c>
      <c r="L913" s="113">
        <v>22190</v>
      </c>
      <c r="M913" s="113" t="s">
        <v>1148</v>
      </c>
      <c r="N913" s="351"/>
    </row>
    <row r="914" spans="1:14">
      <c r="A914" s="113" t="s">
        <v>2188</v>
      </c>
      <c r="B914" s="113" t="s">
        <v>383</v>
      </c>
      <c r="C914" s="113">
        <v>613</v>
      </c>
      <c r="D914" s="113">
        <v>638</v>
      </c>
      <c r="E914" s="113">
        <v>587</v>
      </c>
      <c r="F914" s="113">
        <v>598.54999999999995</v>
      </c>
      <c r="G914" s="113">
        <v>597</v>
      </c>
      <c r="H914" s="113">
        <v>628.6</v>
      </c>
      <c r="I914" s="113">
        <v>295836</v>
      </c>
      <c r="J914" s="113">
        <v>180792815.55000001</v>
      </c>
      <c r="K914" s="115">
        <v>43537</v>
      </c>
      <c r="L914" s="113">
        <v>15065</v>
      </c>
      <c r="M914" s="113" t="s">
        <v>2189</v>
      </c>
      <c r="N914" s="351"/>
    </row>
    <row r="915" spans="1:14">
      <c r="A915" s="113" t="s">
        <v>3240</v>
      </c>
      <c r="B915" s="113" t="s">
        <v>383</v>
      </c>
      <c r="C915" s="113">
        <v>47.8</v>
      </c>
      <c r="D915" s="113">
        <v>47.8</v>
      </c>
      <c r="E915" s="113">
        <v>46.35</v>
      </c>
      <c r="F915" s="113">
        <v>46.65</v>
      </c>
      <c r="G915" s="113">
        <v>47</v>
      </c>
      <c r="H915" s="113">
        <v>47.7</v>
      </c>
      <c r="I915" s="113">
        <v>55216</v>
      </c>
      <c r="J915" s="113">
        <v>2588496.0499999998</v>
      </c>
      <c r="K915" s="115">
        <v>43537</v>
      </c>
      <c r="L915" s="113">
        <v>427</v>
      </c>
      <c r="M915" s="113" t="s">
        <v>3241</v>
      </c>
      <c r="N915" s="351"/>
    </row>
    <row r="916" spans="1:14">
      <c r="A916" s="113" t="s">
        <v>1851</v>
      </c>
      <c r="B916" s="113" t="s">
        <v>383</v>
      </c>
      <c r="C916" s="113">
        <v>63.75</v>
      </c>
      <c r="D916" s="113">
        <v>63.75</v>
      </c>
      <c r="E916" s="113">
        <v>62</v>
      </c>
      <c r="F916" s="113">
        <v>62.25</v>
      </c>
      <c r="G916" s="113">
        <v>62</v>
      </c>
      <c r="H916" s="113">
        <v>63.35</v>
      </c>
      <c r="I916" s="113">
        <v>263122</v>
      </c>
      <c r="J916" s="113">
        <v>16537954.300000001</v>
      </c>
      <c r="K916" s="115">
        <v>43537</v>
      </c>
      <c r="L916" s="113">
        <v>1771</v>
      </c>
      <c r="M916" s="113" t="s">
        <v>1852</v>
      </c>
      <c r="N916" s="351"/>
    </row>
    <row r="917" spans="1:14">
      <c r="A917" s="113" t="s">
        <v>1840</v>
      </c>
      <c r="B917" s="113" t="s">
        <v>383</v>
      </c>
      <c r="C917" s="113">
        <v>46.95</v>
      </c>
      <c r="D917" s="113">
        <v>48</v>
      </c>
      <c r="E917" s="113">
        <v>46.5</v>
      </c>
      <c r="F917" s="113">
        <v>47.4</v>
      </c>
      <c r="G917" s="113">
        <v>47.25</v>
      </c>
      <c r="H917" s="113">
        <v>46.85</v>
      </c>
      <c r="I917" s="113">
        <v>120774</v>
      </c>
      <c r="J917" s="113">
        <v>5692779.75</v>
      </c>
      <c r="K917" s="115">
        <v>43537</v>
      </c>
      <c r="L917" s="113">
        <v>389</v>
      </c>
      <c r="M917" s="113" t="s">
        <v>1842</v>
      </c>
      <c r="N917" s="351"/>
    </row>
    <row r="918" spans="1:14">
      <c r="A918" s="113" t="s">
        <v>1150</v>
      </c>
      <c r="B918" s="113" t="s">
        <v>383</v>
      </c>
      <c r="C918" s="113">
        <v>361.05</v>
      </c>
      <c r="D918" s="113">
        <v>364.9</v>
      </c>
      <c r="E918" s="113">
        <v>355.95</v>
      </c>
      <c r="F918" s="113">
        <v>363.2</v>
      </c>
      <c r="G918" s="113">
        <v>361.1</v>
      </c>
      <c r="H918" s="113">
        <v>362.35</v>
      </c>
      <c r="I918" s="113">
        <v>10887</v>
      </c>
      <c r="J918" s="113">
        <v>3931313.7</v>
      </c>
      <c r="K918" s="115">
        <v>43537</v>
      </c>
      <c r="L918" s="113">
        <v>756</v>
      </c>
      <c r="M918" s="113" t="s">
        <v>1151</v>
      </c>
      <c r="N918" s="351"/>
    </row>
    <row r="919" spans="1:14">
      <c r="A919" s="113" t="s">
        <v>1981</v>
      </c>
      <c r="B919" s="113" t="s">
        <v>383</v>
      </c>
      <c r="C919" s="113">
        <v>408.7</v>
      </c>
      <c r="D919" s="113">
        <v>409.95</v>
      </c>
      <c r="E919" s="113">
        <v>395.05</v>
      </c>
      <c r="F919" s="113">
        <v>397.85</v>
      </c>
      <c r="G919" s="113">
        <v>398.85</v>
      </c>
      <c r="H919" s="113">
        <v>411.35</v>
      </c>
      <c r="I919" s="113">
        <v>6079</v>
      </c>
      <c r="J919" s="113">
        <v>2442232.7999999998</v>
      </c>
      <c r="K919" s="115">
        <v>43537</v>
      </c>
      <c r="L919" s="113">
        <v>378</v>
      </c>
      <c r="M919" s="113" t="s">
        <v>1982</v>
      </c>
      <c r="N919" s="351"/>
    </row>
    <row r="920" spans="1:14">
      <c r="A920" s="113" t="s">
        <v>3242</v>
      </c>
      <c r="B920" s="113" t="s">
        <v>3175</v>
      </c>
      <c r="C920" s="113">
        <v>8.5</v>
      </c>
      <c r="D920" s="113">
        <v>8.5</v>
      </c>
      <c r="E920" s="113">
        <v>8.1999999999999993</v>
      </c>
      <c r="F920" s="113">
        <v>8.1999999999999993</v>
      </c>
      <c r="G920" s="113">
        <v>8.1999999999999993</v>
      </c>
      <c r="H920" s="113">
        <v>8.5</v>
      </c>
      <c r="I920" s="113">
        <v>14780</v>
      </c>
      <c r="J920" s="113">
        <v>122888.95</v>
      </c>
      <c r="K920" s="115">
        <v>43537</v>
      </c>
      <c r="L920" s="113">
        <v>64</v>
      </c>
      <c r="M920" s="113" t="s">
        <v>3243</v>
      </c>
      <c r="N920" s="351"/>
    </row>
    <row r="921" spans="1:14">
      <c r="A921" s="113" t="s">
        <v>2436</v>
      </c>
      <c r="B921" s="113" t="s">
        <v>383</v>
      </c>
      <c r="C921" s="113">
        <v>14.75</v>
      </c>
      <c r="D921" s="113">
        <v>15.1</v>
      </c>
      <c r="E921" s="113">
        <v>14.2</v>
      </c>
      <c r="F921" s="113">
        <v>14.35</v>
      </c>
      <c r="G921" s="113">
        <v>14.3</v>
      </c>
      <c r="H921" s="113">
        <v>14.75</v>
      </c>
      <c r="I921" s="113">
        <v>83043</v>
      </c>
      <c r="J921" s="113">
        <v>1197913.6499999999</v>
      </c>
      <c r="K921" s="115">
        <v>43537</v>
      </c>
      <c r="L921" s="113">
        <v>308</v>
      </c>
      <c r="M921" s="113" t="s">
        <v>2437</v>
      </c>
      <c r="N921" s="351"/>
    </row>
    <row r="922" spans="1:14">
      <c r="A922" s="113" t="s">
        <v>3244</v>
      </c>
      <c r="B922" s="113" t="s">
        <v>383</v>
      </c>
      <c r="C922" s="113">
        <v>24</v>
      </c>
      <c r="D922" s="113">
        <v>26</v>
      </c>
      <c r="E922" s="113">
        <v>23.8</v>
      </c>
      <c r="F922" s="113">
        <v>24.8</v>
      </c>
      <c r="G922" s="113">
        <v>25.4</v>
      </c>
      <c r="H922" s="113">
        <v>25.05</v>
      </c>
      <c r="I922" s="113">
        <v>11955</v>
      </c>
      <c r="J922" s="113">
        <v>302624.90000000002</v>
      </c>
      <c r="K922" s="115">
        <v>43537</v>
      </c>
      <c r="L922" s="113">
        <v>122</v>
      </c>
      <c r="M922" s="113" t="s">
        <v>3245</v>
      </c>
      <c r="N922" s="351"/>
    </row>
    <row r="923" spans="1:14">
      <c r="A923" s="113" t="s">
        <v>347</v>
      </c>
      <c r="B923" s="113" t="s">
        <v>383</v>
      </c>
      <c r="C923" s="113">
        <v>582.6</v>
      </c>
      <c r="D923" s="113">
        <v>582.6</v>
      </c>
      <c r="E923" s="113">
        <v>572.25</v>
      </c>
      <c r="F923" s="113">
        <v>576.4</v>
      </c>
      <c r="G923" s="113">
        <v>575.29999999999995</v>
      </c>
      <c r="H923" s="113">
        <v>580.54999999999995</v>
      </c>
      <c r="I923" s="113">
        <v>1027092</v>
      </c>
      <c r="J923" s="113">
        <v>591504826.89999998</v>
      </c>
      <c r="K923" s="115">
        <v>43537</v>
      </c>
      <c r="L923" s="113">
        <v>34455</v>
      </c>
      <c r="M923" s="113" t="s">
        <v>2715</v>
      </c>
      <c r="N923" s="351"/>
    </row>
    <row r="924" spans="1:14">
      <c r="A924" s="113" t="s">
        <v>116</v>
      </c>
      <c r="B924" s="113" t="s">
        <v>383</v>
      </c>
      <c r="C924" s="113">
        <v>93.5</v>
      </c>
      <c r="D924" s="113">
        <v>94.55</v>
      </c>
      <c r="E924" s="113">
        <v>92</v>
      </c>
      <c r="F924" s="113">
        <v>92.3</v>
      </c>
      <c r="G924" s="113">
        <v>92.1</v>
      </c>
      <c r="H924" s="113">
        <v>93.75</v>
      </c>
      <c r="I924" s="113">
        <v>76223</v>
      </c>
      <c r="J924" s="113">
        <v>7085066.1500000004</v>
      </c>
      <c r="K924" s="115">
        <v>43537</v>
      </c>
      <c r="L924" s="113">
        <v>1379</v>
      </c>
      <c r="M924" s="113" t="s">
        <v>1152</v>
      </c>
      <c r="N924" s="351"/>
    </row>
    <row r="925" spans="1:14">
      <c r="A925" s="113" t="s">
        <v>1153</v>
      </c>
      <c r="B925" s="113" t="s">
        <v>383</v>
      </c>
      <c r="C925" s="113">
        <v>777</v>
      </c>
      <c r="D925" s="113">
        <v>800.9</v>
      </c>
      <c r="E925" s="113">
        <v>770.05</v>
      </c>
      <c r="F925" s="113">
        <v>779.65</v>
      </c>
      <c r="G925" s="113">
        <v>781.05</v>
      </c>
      <c r="H925" s="113">
        <v>775.75</v>
      </c>
      <c r="I925" s="113">
        <v>806494</v>
      </c>
      <c r="J925" s="113">
        <v>633478619.85000002</v>
      </c>
      <c r="K925" s="115">
        <v>43537</v>
      </c>
      <c r="L925" s="113">
        <v>20305</v>
      </c>
      <c r="M925" s="113" t="s">
        <v>3026</v>
      </c>
      <c r="N925" s="351"/>
    </row>
    <row r="926" spans="1:14">
      <c r="A926" s="113" t="s">
        <v>2438</v>
      </c>
      <c r="B926" s="113" t="s">
        <v>3175</v>
      </c>
      <c r="C926" s="113">
        <v>7.7</v>
      </c>
      <c r="D926" s="113">
        <v>8.25</v>
      </c>
      <c r="E926" s="113">
        <v>7.55</v>
      </c>
      <c r="F926" s="113">
        <v>7.6</v>
      </c>
      <c r="G926" s="113">
        <v>7.6</v>
      </c>
      <c r="H926" s="113">
        <v>7.9</v>
      </c>
      <c r="I926" s="113">
        <v>30345</v>
      </c>
      <c r="J926" s="113">
        <v>236041.95</v>
      </c>
      <c r="K926" s="115">
        <v>43537</v>
      </c>
      <c r="L926" s="113">
        <v>110</v>
      </c>
      <c r="M926" s="113" t="s">
        <v>2439</v>
      </c>
      <c r="N926" s="351"/>
    </row>
    <row r="927" spans="1:14">
      <c r="A927" s="113" t="s">
        <v>1154</v>
      </c>
      <c r="B927" s="113" t="s">
        <v>383</v>
      </c>
      <c r="C927" s="113">
        <v>65.599999999999994</v>
      </c>
      <c r="D927" s="113">
        <v>66.150000000000006</v>
      </c>
      <c r="E927" s="113">
        <v>64</v>
      </c>
      <c r="F927" s="113">
        <v>64.099999999999994</v>
      </c>
      <c r="G927" s="113">
        <v>64.099999999999994</v>
      </c>
      <c r="H927" s="113">
        <v>65.650000000000006</v>
      </c>
      <c r="I927" s="113">
        <v>850221</v>
      </c>
      <c r="J927" s="113">
        <v>55000707</v>
      </c>
      <c r="K927" s="115">
        <v>43537</v>
      </c>
      <c r="L927" s="113">
        <v>4962</v>
      </c>
      <c r="M927" s="113" t="s">
        <v>1155</v>
      </c>
      <c r="N927" s="351"/>
    </row>
    <row r="928" spans="1:14">
      <c r="A928" s="113" t="s">
        <v>3669</v>
      </c>
      <c r="B928" s="113" t="s">
        <v>3175</v>
      </c>
      <c r="C928" s="113">
        <v>1.1000000000000001</v>
      </c>
      <c r="D928" s="113">
        <v>1.1000000000000001</v>
      </c>
      <c r="E928" s="113">
        <v>1.1000000000000001</v>
      </c>
      <c r="F928" s="113">
        <v>1.1000000000000001</v>
      </c>
      <c r="G928" s="113">
        <v>1.1000000000000001</v>
      </c>
      <c r="H928" s="113">
        <v>1.05</v>
      </c>
      <c r="I928" s="113">
        <v>1374</v>
      </c>
      <c r="J928" s="113">
        <v>1511.4</v>
      </c>
      <c r="K928" s="115">
        <v>43537</v>
      </c>
      <c r="L928" s="113">
        <v>3</v>
      </c>
      <c r="M928" s="113" t="s">
        <v>3670</v>
      </c>
      <c r="N928" s="351"/>
    </row>
    <row r="929" spans="1:14">
      <c r="A929" s="113" t="s">
        <v>1156</v>
      </c>
      <c r="B929" s="113" t="s">
        <v>383</v>
      </c>
      <c r="C929" s="113">
        <v>81.05</v>
      </c>
      <c r="D929" s="113">
        <v>82</v>
      </c>
      <c r="E929" s="113">
        <v>80.099999999999994</v>
      </c>
      <c r="F929" s="113">
        <v>80.400000000000006</v>
      </c>
      <c r="G929" s="113">
        <v>80.3</v>
      </c>
      <c r="H929" s="113">
        <v>80.849999999999994</v>
      </c>
      <c r="I929" s="113">
        <v>12684</v>
      </c>
      <c r="J929" s="113">
        <v>1024328.95</v>
      </c>
      <c r="K929" s="115">
        <v>43537</v>
      </c>
      <c r="L929" s="113">
        <v>344</v>
      </c>
      <c r="M929" s="113" t="s">
        <v>1157</v>
      </c>
      <c r="N929" s="351"/>
    </row>
    <row r="930" spans="1:14">
      <c r="A930" s="113" t="s">
        <v>1158</v>
      </c>
      <c r="B930" s="113" t="s">
        <v>383</v>
      </c>
      <c r="C930" s="113">
        <v>42.25</v>
      </c>
      <c r="D930" s="113">
        <v>42.3</v>
      </c>
      <c r="E930" s="113">
        <v>40.299999999999997</v>
      </c>
      <c r="F930" s="113">
        <v>41.25</v>
      </c>
      <c r="G930" s="113">
        <v>41.2</v>
      </c>
      <c r="H930" s="113">
        <v>42.25</v>
      </c>
      <c r="I930" s="113">
        <v>440206</v>
      </c>
      <c r="J930" s="113">
        <v>18322525.850000001</v>
      </c>
      <c r="K930" s="115">
        <v>43537</v>
      </c>
      <c r="L930" s="113">
        <v>1747</v>
      </c>
      <c r="M930" s="113" t="s">
        <v>1159</v>
      </c>
      <c r="N930" s="351"/>
    </row>
    <row r="931" spans="1:14">
      <c r="A931" s="113" t="s">
        <v>1160</v>
      </c>
      <c r="B931" s="113" t="s">
        <v>383</v>
      </c>
      <c r="C931" s="113">
        <v>8.1</v>
      </c>
      <c r="D931" s="113">
        <v>8.1</v>
      </c>
      <c r="E931" s="113">
        <v>7.75</v>
      </c>
      <c r="F931" s="113">
        <v>7.85</v>
      </c>
      <c r="G931" s="113">
        <v>7.9</v>
      </c>
      <c r="H931" s="113">
        <v>7.95</v>
      </c>
      <c r="I931" s="113">
        <v>283489</v>
      </c>
      <c r="J931" s="113">
        <v>2242946.2999999998</v>
      </c>
      <c r="K931" s="115">
        <v>43537</v>
      </c>
      <c r="L931" s="113">
        <v>840</v>
      </c>
      <c r="M931" s="113" t="s">
        <v>1161</v>
      </c>
      <c r="N931" s="351"/>
    </row>
    <row r="932" spans="1:14">
      <c r="A932" s="113" t="s">
        <v>1162</v>
      </c>
      <c r="B932" s="113" t="s">
        <v>383</v>
      </c>
      <c r="C932" s="113">
        <v>3472.2</v>
      </c>
      <c r="D932" s="113">
        <v>3510.7</v>
      </c>
      <c r="E932" s="113">
        <v>3424</v>
      </c>
      <c r="F932" s="113">
        <v>3436.35</v>
      </c>
      <c r="G932" s="113">
        <v>3433.55</v>
      </c>
      <c r="H932" s="113">
        <v>3470.8</v>
      </c>
      <c r="I932" s="113">
        <v>19959</v>
      </c>
      <c r="J932" s="113">
        <v>69137872.5</v>
      </c>
      <c r="K932" s="115">
        <v>43537</v>
      </c>
      <c r="L932" s="113">
        <v>3318</v>
      </c>
      <c r="M932" s="113" t="s">
        <v>1163</v>
      </c>
      <c r="N932" s="351"/>
    </row>
    <row r="933" spans="1:14">
      <c r="A933" s="113" t="s">
        <v>2440</v>
      </c>
      <c r="B933" s="113" t="s">
        <v>3175</v>
      </c>
      <c r="C933" s="113">
        <v>12</v>
      </c>
      <c r="D933" s="113">
        <v>12</v>
      </c>
      <c r="E933" s="113">
        <v>11</v>
      </c>
      <c r="F933" s="113">
        <v>11.9</v>
      </c>
      <c r="G933" s="113">
        <v>11.85</v>
      </c>
      <c r="H933" s="113">
        <v>11.45</v>
      </c>
      <c r="I933" s="113">
        <v>24877</v>
      </c>
      <c r="J933" s="113">
        <v>294408.8</v>
      </c>
      <c r="K933" s="115">
        <v>43537</v>
      </c>
      <c r="L933" s="113">
        <v>162</v>
      </c>
      <c r="M933" s="113" t="s">
        <v>2441</v>
      </c>
      <c r="N933" s="351"/>
    </row>
    <row r="934" spans="1:14">
      <c r="A934" s="113" t="s">
        <v>3246</v>
      </c>
      <c r="B934" s="113" t="s">
        <v>3175</v>
      </c>
      <c r="C934" s="113">
        <v>1</v>
      </c>
      <c r="D934" s="113">
        <v>1</v>
      </c>
      <c r="E934" s="113">
        <v>0.9</v>
      </c>
      <c r="F934" s="113">
        <v>0.95</v>
      </c>
      <c r="G934" s="113">
        <v>1</v>
      </c>
      <c r="H934" s="113">
        <v>0.95</v>
      </c>
      <c r="I934" s="113">
        <v>41191</v>
      </c>
      <c r="J934" s="113">
        <v>39131.5</v>
      </c>
      <c r="K934" s="115">
        <v>43537</v>
      </c>
      <c r="L934" s="113">
        <v>38</v>
      </c>
      <c r="M934" s="113" t="s">
        <v>3247</v>
      </c>
      <c r="N934" s="351"/>
    </row>
    <row r="935" spans="1:14">
      <c r="A935" s="113" t="s">
        <v>351</v>
      </c>
      <c r="B935" s="113" t="s">
        <v>383</v>
      </c>
      <c r="C935" s="113">
        <v>430.95</v>
      </c>
      <c r="D935" s="113">
        <v>435.9</v>
      </c>
      <c r="E935" s="113">
        <v>421.5</v>
      </c>
      <c r="F935" s="113">
        <v>432.2</v>
      </c>
      <c r="G935" s="113">
        <v>434</v>
      </c>
      <c r="H935" s="113">
        <v>429.7</v>
      </c>
      <c r="I935" s="113">
        <v>443209</v>
      </c>
      <c r="J935" s="113">
        <v>190247912.69999999</v>
      </c>
      <c r="K935" s="115">
        <v>43537</v>
      </c>
      <c r="L935" s="113">
        <v>18321</v>
      </c>
      <c r="M935" s="113" t="s">
        <v>1164</v>
      </c>
      <c r="N935" s="351"/>
    </row>
    <row r="936" spans="1:14">
      <c r="A936" s="113" t="s">
        <v>1831</v>
      </c>
      <c r="B936" s="113" t="s">
        <v>383</v>
      </c>
      <c r="C936" s="113">
        <v>902.05</v>
      </c>
      <c r="D936" s="113">
        <v>930</v>
      </c>
      <c r="E936" s="113">
        <v>902.05</v>
      </c>
      <c r="F936" s="113">
        <v>920.9</v>
      </c>
      <c r="G936" s="113">
        <v>928</v>
      </c>
      <c r="H936" s="113">
        <v>905</v>
      </c>
      <c r="I936" s="113">
        <v>549334</v>
      </c>
      <c r="J936" s="113">
        <v>503482408.55000001</v>
      </c>
      <c r="K936" s="115">
        <v>43537</v>
      </c>
      <c r="L936" s="113">
        <v>23255</v>
      </c>
      <c r="M936" s="113" t="s">
        <v>1832</v>
      </c>
      <c r="N936" s="351"/>
    </row>
    <row r="937" spans="1:14">
      <c r="A937" s="113" t="s">
        <v>1165</v>
      </c>
      <c r="B937" s="113" t="s">
        <v>383</v>
      </c>
      <c r="C937" s="113">
        <v>246.65</v>
      </c>
      <c r="D937" s="113">
        <v>247</v>
      </c>
      <c r="E937" s="113">
        <v>234.2</v>
      </c>
      <c r="F937" s="113">
        <v>243.6</v>
      </c>
      <c r="G937" s="113">
        <v>245.2</v>
      </c>
      <c r="H937" s="113">
        <v>246.7</v>
      </c>
      <c r="I937" s="113">
        <v>92749</v>
      </c>
      <c r="J937" s="113">
        <v>22319783.800000001</v>
      </c>
      <c r="K937" s="115">
        <v>43537</v>
      </c>
      <c r="L937" s="113">
        <v>2477</v>
      </c>
      <c r="M937" s="113" t="s">
        <v>1166</v>
      </c>
      <c r="N937" s="351"/>
    </row>
    <row r="938" spans="1:14">
      <c r="A938" s="113" t="s">
        <v>2668</v>
      </c>
      <c r="B938" s="113" t="s">
        <v>383</v>
      </c>
      <c r="C938" s="113">
        <v>1.5</v>
      </c>
      <c r="D938" s="113">
        <v>1.5</v>
      </c>
      <c r="E938" s="113">
        <v>1.4</v>
      </c>
      <c r="F938" s="113">
        <v>1.4</v>
      </c>
      <c r="G938" s="113">
        <v>1.4</v>
      </c>
      <c r="H938" s="113">
        <v>1.45</v>
      </c>
      <c r="I938" s="113">
        <v>851805</v>
      </c>
      <c r="J938" s="113">
        <v>1249239.05</v>
      </c>
      <c r="K938" s="115">
        <v>43537</v>
      </c>
      <c r="L938" s="113">
        <v>353</v>
      </c>
      <c r="M938" s="113" t="s">
        <v>2669</v>
      </c>
      <c r="N938" s="351"/>
    </row>
    <row r="939" spans="1:14">
      <c r="A939" s="113" t="s">
        <v>2538</v>
      </c>
      <c r="B939" s="113" t="s">
        <v>383</v>
      </c>
      <c r="C939" s="113">
        <v>140.85</v>
      </c>
      <c r="D939" s="113">
        <v>144.9</v>
      </c>
      <c r="E939" s="113">
        <v>138.1</v>
      </c>
      <c r="F939" s="113">
        <v>139.9</v>
      </c>
      <c r="G939" s="113">
        <v>139.4</v>
      </c>
      <c r="H939" s="113">
        <v>139.4</v>
      </c>
      <c r="I939" s="113">
        <v>533180</v>
      </c>
      <c r="J939" s="113">
        <v>75299214</v>
      </c>
      <c r="K939" s="115">
        <v>43537</v>
      </c>
      <c r="L939" s="113">
        <v>6114</v>
      </c>
      <c r="M939" s="113" t="s">
        <v>2543</v>
      </c>
      <c r="N939" s="351"/>
    </row>
    <row r="940" spans="1:14">
      <c r="A940" s="113" t="s">
        <v>1167</v>
      </c>
      <c r="B940" s="113" t="s">
        <v>383</v>
      </c>
      <c r="C940" s="113">
        <v>146.4</v>
      </c>
      <c r="D940" s="113">
        <v>148.69999999999999</v>
      </c>
      <c r="E940" s="113">
        <v>144.75</v>
      </c>
      <c r="F940" s="113">
        <v>145.25</v>
      </c>
      <c r="G940" s="113">
        <v>145.15</v>
      </c>
      <c r="H940" s="113">
        <v>145.9</v>
      </c>
      <c r="I940" s="113">
        <v>64532</v>
      </c>
      <c r="J940" s="113">
        <v>9405696.75</v>
      </c>
      <c r="K940" s="115">
        <v>43537</v>
      </c>
      <c r="L940" s="113">
        <v>1059</v>
      </c>
      <c r="M940" s="113" t="s">
        <v>1168</v>
      </c>
      <c r="N940" s="351"/>
    </row>
    <row r="941" spans="1:14">
      <c r="A941" s="113" t="s">
        <v>1169</v>
      </c>
      <c r="B941" s="113" t="s">
        <v>383</v>
      </c>
      <c r="C941" s="113">
        <v>355.55</v>
      </c>
      <c r="D941" s="113">
        <v>366</v>
      </c>
      <c r="E941" s="113">
        <v>352.2</v>
      </c>
      <c r="F941" s="113">
        <v>360.75</v>
      </c>
      <c r="G941" s="113">
        <v>362</v>
      </c>
      <c r="H941" s="113">
        <v>352.6</v>
      </c>
      <c r="I941" s="113">
        <v>404274</v>
      </c>
      <c r="J941" s="113">
        <v>145986569.69999999</v>
      </c>
      <c r="K941" s="115">
        <v>43537</v>
      </c>
      <c r="L941" s="113">
        <v>6294</v>
      </c>
      <c r="M941" s="113" t="s">
        <v>1887</v>
      </c>
      <c r="N941" s="351"/>
    </row>
    <row r="942" spans="1:14">
      <c r="A942" s="113" t="s">
        <v>3248</v>
      </c>
      <c r="B942" s="113" t="s">
        <v>383</v>
      </c>
      <c r="C942" s="113">
        <v>41.1</v>
      </c>
      <c r="D942" s="113">
        <v>44.55</v>
      </c>
      <c r="E942" s="113">
        <v>39.049999999999997</v>
      </c>
      <c r="F942" s="113">
        <v>39.700000000000003</v>
      </c>
      <c r="G942" s="113">
        <v>39.049999999999997</v>
      </c>
      <c r="H942" s="113">
        <v>41.4</v>
      </c>
      <c r="I942" s="113">
        <v>5519</v>
      </c>
      <c r="J942" s="113">
        <v>228108.65</v>
      </c>
      <c r="K942" s="115">
        <v>43537</v>
      </c>
      <c r="L942" s="113">
        <v>97</v>
      </c>
      <c r="M942" s="113" t="s">
        <v>3249</v>
      </c>
      <c r="N942" s="351"/>
    </row>
    <row r="943" spans="1:14">
      <c r="A943" s="113" t="s">
        <v>117</v>
      </c>
      <c r="B943" s="113" t="s">
        <v>383</v>
      </c>
      <c r="C943" s="113">
        <v>931</v>
      </c>
      <c r="D943" s="113">
        <v>937.65</v>
      </c>
      <c r="E943" s="113">
        <v>918.2</v>
      </c>
      <c r="F943" s="113">
        <v>923.9</v>
      </c>
      <c r="G943" s="113">
        <v>925.5</v>
      </c>
      <c r="H943" s="113">
        <v>917.4</v>
      </c>
      <c r="I943" s="113">
        <v>2260365</v>
      </c>
      <c r="J943" s="113">
        <v>2095253268.4000001</v>
      </c>
      <c r="K943" s="115">
        <v>43537</v>
      </c>
      <c r="L943" s="113">
        <v>41873</v>
      </c>
      <c r="M943" s="113" t="s">
        <v>1170</v>
      </c>
      <c r="N943" s="351"/>
    </row>
    <row r="944" spans="1:14">
      <c r="A944" s="113" t="s">
        <v>1171</v>
      </c>
      <c r="B944" s="113" t="s">
        <v>383</v>
      </c>
      <c r="C944" s="113">
        <v>23.25</v>
      </c>
      <c r="D944" s="113">
        <v>23.35</v>
      </c>
      <c r="E944" s="113">
        <v>22.85</v>
      </c>
      <c r="F944" s="113">
        <v>22.95</v>
      </c>
      <c r="G944" s="113">
        <v>22.95</v>
      </c>
      <c r="H944" s="113">
        <v>23.15</v>
      </c>
      <c r="I944" s="113">
        <v>166389</v>
      </c>
      <c r="J944" s="113">
        <v>3829732.75</v>
      </c>
      <c r="K944" s="115">
        <v>43537</v>
      </c>
      <c r="L944" s="113">
        <v>1016</v>
      </c>
      <c r="M944" s="113" t="s">
        <v>1172</v>
      </c>
      <c r="N944" s="351"/>
    </row>
    <row r="945" spans="1:14">
      <c r="A945" s="113" t="s">
        <v>1173</v>
      </c>
      <c r="B945" s="113" t="s">
        <v>383</v>
      </c>
      <c r="C945" s="113">
        <v>57.85</v>
      </c>
      <c r="D945" s="113">
        <v>57.85</v>
      </c>
      <c r="E945" s="113">
        <v>56.5</v>
      </c>
      <c r="F945" s="113">
        <v>56.85</v>
      </c>
      <c r="G945" s="113">
        <v>57</v>
      </c>
      <c r="H945" s="113">
        <v>57.7</v>
      </c>
      <c r="I945" s="113">
        <v>232471</v>
      </c>
      <c r="J945" s="113">
        <v>13278240.800000001</v>
      </c>
      <c r="K945" s="115">
        <v>43537</v>
      </c>
      <c r="L945" s="113">
        <v>1802</v>
      </c>
      <c r="M945" s="113" t="s">
        <v>1174</v>
      </c>
      <c r="N945" s="351"/>
    </row>
    <row r="946" spans="1:14">
      <c r="A946" s="113" t="s">
        <v>1175</v>
      </c>
      <c r="B946" s="113" t="s">
        <v>383</v>
      </c>
      <c r="C946" s="113">
        <v>578</v>
      </c>
      <c r="D946" s="113">
        <v>585.9</v>
      </c>
      <c r="E946" s="113">
        <v>572</v>
      </c>
      <c r="F946" s="113">
        <v>574.85</v>
      </c>
      <c r="G946" s="113">
        <v>572</v>
      </c>
      <c r="H946" s="113">
        <v>583.65</v>
      </c>
      <c r="I946" s="113">
        <v>2476</v>
      </c>
      <c r="J946" s="113">
        <v>1432412.9</v>
      </c>
      <c r="K946" s="115">
        <v>43537</v>
      </c>
      <c r="L946" s="113">
        <v>277</v>
      </c>
      <c r="M946" s="113" t="s">
        <v>1176</v>
      </c>
      <c r="N946" s="351"/>
    </row>
    <row r="947" spans="1:14">
      <c r="A947" s="113" t="s">
        <v>1177</v>
      </c>
      <c r="B947" s="113" t="s">
        <v>383</v>
      </c>
      <c r="C947" s="113">
        <v>28.7</v>
      </c>
      <c r="D947" s="113">
        <v>28.7</v>
      </c>
      <c r="E947" s="113">
        <v>28.05</v>
      </c>
      <c r="F947" s="113">
        <v>28.1</v>
      </c>
      <c r="G947" s="113">
        <v>28.1</v>
      </c>
      <c r="H947" s="113">
        <v>28.7</v>
      </c>
      <c r="I947" s="113">
        <v>607506</v>
      </c>
      <c r="J947" s="113">
        <v>17155804.5</v>
      </c>
      <c r="K947" s="115">
        <v>43537</v>
      </c>
      <c r="L947" s="113">
        <v>2147</v>
      </c>
      <c r="M947" s="113" t="s">
        <v>3027</v>
      </c>
      <c r="N947" s="351"/>
    </row>
    <row r="948" spans="1:14">
      <c r="A948" s="113" t="s">
        <v>3438</v>
      </c>
      <c r="B948" s="113" t="s">
        <v>3175</v>
      </c>
      <c r="C948" s="113">
        <v>43</v>
      </c>
      <c r="D948" s="113">
        <v>47</v>
      </c>
      <c r="E948" s="113">
        <v>43</v>
      </c>
      <c r="F948" s="113">
        <v>47</v>
      </c>
      <c r="G948" s="113">
        <v>47</v>
      </c>
      <c r="H948" s="113">
        <v>45</v>
      </c>
      <c r="I948" s="113">
        <v>808</v>
      </c>
      <c r="J948" s="113">
        <v>36132.9</v>
      </c>
      <c r="K948" s="115">
        <v>43537</v>
      </c>
      <c r="L948" s="113">
        <v>17</v>
      </c>
      <c r="M948" s="113" t="s">
        <v>3439</v>
      </c>
      <c r="N948" s="351"/>
    </row>
    <row r="949" spans="1:14">
      <c r="A949" s="113" t="s">
        <v>1178</v>
      </c>
      <c r="B949" s="113" t="s">
        <v>383</v>
      </c>
      <c r="C949" s="113">
        <v>9.35</v>
      </c>
      <c r="D949" s="113">
        <v>9.4</v>
      </c>
      <c r="E949" s="113">
        <v>8.75</v>
      </c>
      <c r="F949" s="113">
        <v>8.9</v>
      </c>
      <c r="G949" s="113">
        <v>8.9</v>
      </c>
      <c r="H949" s="113">
        <v>9.4499999999999993</v>
      </c>
      <c r="I949" s="113">
        <v>1745</v>
      </c>
      <c r="J949" s="113">
        <v>15579.55</v>
      </c>
      <c r="K949" s="115">
        <v>43537</v>
      </c>
      <c r="L949" s="113">
        <v>26</v>
      </c>
      <c r="M949" s="113" t="s">
        <v>1179</v>
      </c>
      <c r="N949" s="351"/>
    </row>
    <row r="950" spans="1:14">
      <c r="A950" s="113" t="s">
        <v>2670</v>
      </c>
      <c r="B950" s="113" t="s">
        <v>383</v>
      </c>
      <c r="C950" s="113">
        <v>41.5</v>
      </c>
      <c r="D950" s="113">
        <v>42.25</v>
      </c>
      <c r="E950" s="113">
        <v>40.25</v>
      </c>
      <c r="F950" s="113">
        <v>41.5</v>
      </c>
      <c r="G950" s="113">
        <v>41.7</v>
      </c>
      <c r="H950" s="113">
        <v>41.95</v>
      </c>
      <c r="I950" s="113">
        <v>15428</v>
      </c>
      <c r="J950" s="113">
        <v>642640.9</v>
      </c>
      <c r="K950" s="115">
        <v>43537</v>
      </c>
      <c r="L950" s="113">
        <v>125</v>
      </c>
      <c r="M950" s="113" t="s">
        <v>2671</v>
      </c>
      <c r="N950" s="351"/>
    </row>
    <row r="951" spans="1:14">
      <c r="A951" s="113" t="s">
        <v>1180</v>
      </c>
      <c r="B951" s="113" t="s">
        <v>383</v>
      </c>
      <c r="C951" s="113">
        <v>164.5</v>
      </c>
      <c r="D951" s="113">
        <v>165.55</v>
      </c>
      <c r="E951" s="113">
        <v>160.1</v>
      </c>
      <c r="F951" s="113">
        <v>160.69999999999999</v>
      </c>
      <c r="G951" s="113">
        <v>160.4</v>
      </c>
      <c r="H951" s="113">
        <v>164.55</v>
      </c>
      <c r="I951" s="113">
        <v>143053</v>
      </c>
      <c r="J951" s="113">
        <v>23114309.899999999</v>
      </c>
      <c r="K951" s="115">
        <v>43537</v>
      </c>
      <c r="L951" s="113">
        <v>3004</v>
      </c>
      <c r="M951" s="113" t="s">
        <v>1181</v>
      </c>
      <c r="N951" s="351"/>
    </row>
    <row r="952" spans="1:14">
      <c r="A952" s="113" t="s">
        <v>2442</v>
      </c>
      <c r="B952" s="113" t="s">
        <v>383</v>
      </c>
      <c r="C952" s="113">
        <v>45.3</v>
      </c>
      <c r="D952" s="113">
        <v>45.35</v>
      </c>
      <c r="E952" s="113">
        <v>43.25</v>
      </c>
      <c r="F952" s="113">
        <v>43.6</v>
      </c>
      <c r="G952" s="113">
        <v>43.45</v>
      </c>
      <c r="H952" s="113">
        <v>43.85</v>
      </c>
      <c r="I952" s="113">
        <v>2375</v>
      </c>
      <c r="J952" s="113">
        <v>103657.8</v>
      </c>
      <c r="K952" s="115">
        <v>43537</v>
      </c>
      <c r="L952" s="113">
        <v>45</v>
      </c>
      <c r="M952" s="113" t="s">
        <v>2443</v>
      </c>
      <c r="N952" s="351"/>
    </row>
    <row r="953" spans="1:14">
      <c r="A953" s="113" t="s">
        <v>1182</v>
      </c>
      <c r="B953" s="113" t="s">
        <v>383</v>
      </c>
      <c r="C953" s="113">
        <v>278.5</v>
      </c>
      <c r="D953" s="113">
        <v>280.5</v>
      </c>
      <c r="E953" s="113">
        <v>275</v>
      </c>
      <c r="F953" s="113">
        <v>278.75</v>
      </c>
      <c r="G953" s="113">
        <v>277.35000000000002</v>
      </c>
      <c r="H953" s="113">
        <v>276.60000000000002</v>
      </c>
      <c r="I953" s="113">
        <v>13372</v>
      </c>
      <c r="J953" s="113">
        <v>3707502.1</v>
      </c>
      <c r="K953" s="115">
        <v>43537</v>
      </c>
      <c r="L953" s="113">
        <v>860</v>
      </c>
      <c r="M953" s="113" t="s">
        <v>1183</v>
      </c>
      <c r="N953" s="351"/>
    </row>
    <row r="954" spans="1:14">
      <c r="A954" s="113" t="s">
        <v>1184</v>
      </c>
      <c r="B954" s="113" t="s">
        <v>383</v>
      </c>
      <c r="C954" s="113">
        <v>2657</v>
      </c>
      <c r="D954" s="113">
        <v>2699</v>
      </c>
      <c r="E954" s="113">
        <v>2639</v>
      </c>
      <c r="F954" s="113">
        <v>2659.1</v>
      </c>
      <c r="G954" s="113">
        <v>2650.1</v>
      </c>
      <c r="H954" s="113">
        <v>2658.35</v>
      </c>
      <c r="I954" s="113">
        <v>3631</v>
      </c>
      <c r="J954" s="113">
        <v>9690440.1999999993</v>
      </c>
      <c r="K954" s="115">
        <v>43537</v>
      </c>
      <c r="L954" s="113">
        <v>1579</v>
      </c>
      <c r="M954" s="113" t="s">
        <v>1185</v>
      </c>
      <c r="N954" s="351"/>
    </row>
    <row r="955" spans="1:14">
      <c r="A955" s="113" t="s">
        <v>1186</v>
      </c>
      <c r="B955" s="113" t="s">
        <v>383</v>
      </c>
      <c r="C955" s="113">
        <v>369</v>
      </c>
      <c r="D955" s="113">
        <v>370</v>
      </c>
      <c r="E955" s="113">
        <v>363.2</v>
      </c>
      <c r="F955" s="113">
        <v>368.95</v>
      </c>
      <c r="G955" s="113">
        <v>367.6</v>
      </c>
      <c r="H955" s="113">
        <v>370.55</v>
      </c>
      <c r="I955" s="113">
        <v>7135</v>
      </c>
      <c r="J955" s="113">
        <v>2624536.0499999998</v>
      </c>
      <c r="K955" s="115">
        <v>43537</v>
      </c>
      <c r="L955" s="113">
        <v>385</v>
      </c>
      <c r="M955" s="113" t="s">
        <v>1187</v>
      </c>
      <c r="N955" s="351"/>
    </row>
    <row r="956" spans="1:14">
      <c r="A956" s="113" t="s">
        <v>1188</v>
      </c>
      <c r="B956" s="113" t="s">
        <v>383</v>
      </c>
      <c r="C956" s="113">
        <v>24</v>
      </c>
      <c r="D956" s="113">
        <v>24.25</v>
      </c>
      <c r="E956" s="113">
        <v>23.5</v>
      </c>
      <c r="F956" s="113">
        <v>24</v>
      </c>
      <c r="G956" s="113">
        <v>24</v>
      </c>
      <c r="H956" s="113">
        <v>24.4</v>
      </c>
      <c r="I956" s="113">
        <v>5890</v>
      </c>
      <c r="J956" s="113">
        <v>140576.04999999999</v>
      </c>
      <c r="K956" s="115">
        <v>43537</v>
      </c>
      <c r="L956" s="113">
        <v>60</v>
      </c>
      <c r="M956" s="113" t="s">
        <v>1189</v>
      </c>
      <c r="N956" s="351"/>
    </row>
    <row r="957" spans="1:14">
      <c r="A957" s="113" t="s">
        <v>3028</v>
      </c>
      <c r="B957" s="113" t="s">
        <v>383</v>
      </c>
      <c r="C957" s="113">
        <v>19.55</v>
      </c>
      <c r="D957" s="113">
        <v>19.95</v>
      </c>
      <c r="E957" s="113">
        <v>18.75</v>
      </c>
      <c r="F957" s="113">
        <v>19.05</v>
      </c>
      <c r="G957" s="113">
        <v>19</v>
      </c>
      <c r="H957" s="113">
        <v>19.350000000000001</v>
      </c>
      <c r="I957" s="113">
        <v>459745</v>
      </c>
      <c r="J957" s="113">
        <v>8930318.6999999993</v>
      </c>
      <c r="K957" s="115">
        <v>43537</v>
      </c>
      <c r="L957" s="113">
        <v>1670</v>
      </c>
      <c r="M957" s="113" t="s">
        <v>3029</v>
      </c>
      <c r="N957" s="351"/>
    </row>
    <row r="958" spans="1:14">
      <c r="A958" s="113" t="s">
        <v>118</v>
      </c>
      <c r="B958" s="113" t="s">
        <v>383</v>
      </c>
      <c r="C958" s="113">
        <v>167</v>
      </c>
      <c r="D958" s="113">
        <v>169.15</v>
      </c>
      <c r="E958" s="113">
        <v>163.15</v>
      </c>
      <c r="F958" s="113">
        <v>165.55</v>
      </c>
      <c r="G958" s="113">
        <v>165.1</v>
      </c>
      <c r="H958" s="113">
        <v>168.05</v>
      </c>
      <c r="I958" s="113">
        <v>4063939</v>
      </c>
      <c r="J958" s="113">
        <v>673426766.20000005</v>
      </c>
      <c r="K958" s="115">
        <v>43537</v>
      </c>
      <c r="L958" s="113">
        <v>43749</v>
      </c>
      <c r="M958" s="113" t="s">
        <v>3030</v>
      </c>
      <c r="N958" s="351"/>
    </row>
    <row r="959" spans="1:14">
      <c r="A959" s="113" t="s">
        <v>1190</v>
      </c>
      <c r="B959" s="113" t="s">
        <v>383</v>
      </c>
      <c r="C959" s="113">
        <v>614.4</v>
      </c>
      <c r="D959" s="113">
        <v>616.29999999999995</v>
      </c>
      <c r="E959" s="113">
        <v>607</v>
      </c>
      <c r="F959" s="113">
        <v>608.15</v>
      </c>
      <c r="G959" s="113">
        <v>610</v>
      </c>
      <c r="H959" s="113">
        <v>609.35</v>
      </c>
      <c r="I959" s="113">
        <v>38350</v>
      </c>
      <c r="J959" s="113">
        <v>23384381.649999999</v>
      </c>
      <c r="K959" s="115">
        <v>43537</v>
      </c>
      <c r="L959" s="113">
        <v>1338</v>
      </c>
      <c r="M959" s="113" t="s">
        <v>3031</v>
      </c>
      <c r="N959" s="351"/>
    </row>
    <row r="960" spans="1:14">
      <c r="A960" s="113" t="s">
        <v>3427</v>
      </c>
      <c r="B960" s="113" t="s">
        <v>383</v>
      </c>
      <c r="C960" s="113">
        <v>49.85</v>
      </c>
      <c r="D960" s="113">
        <v>49.85</v>
      </c>
      <c r="E960" s="113">
        <v>47.5</v>
      </c>
      <c r="F960" s="113">
        <v>47.5</v>
      </c>
      <c r="G960" s="113">
        <v>47.5</v>
      </c>
      <c r="H960" s="113">
        <v>49.85</v>
      </c>
      <c r="I960" s="113">
        <v>1933</v>
      </c>
      <c r="J960" s="113">
        <v>93465.7</v>
      </c>
      <c r="K960" s="115">
        <v>43537</v>
      </c>
      <c r="L960" s="113">
        <v>37</v>
      </c>
      <c r="M960" s="113" t="s">
        <v>3428</v>
      </c>
      <c r="N960" s="351"/>
    </row>
    <row r="961" spans="1:14">
      <c r="A961" s="113" t="s">
        <v>203</v>
      </c>
      <c r="B961" s="113" t="s">
        <v>383</v>
      </c>
      <c r="C961" s="113">
        <v>983</v>
      </c>
      <c r="D961" s="113">
        <v>988</v>
      </c>
      <c r="E961" s="113">
        <v>971.9</v>
      </c>
      <c r="F961" s="113">
        <v>975.7</v>
      </c>
      <c r="G961" s="113">
        <v>973.55</v>
      </c>
      <c r="H961" s="113">
        <v>990.75</v>
      </c>
      <c r="I961" s="113">
        <v>99694</v>
      </c>
      <c r="J961" s="113">
        <v>97620119.299999997</v>
      </c>
      <c r="K961" s="115">
        <v>43537</v>
      </c>
      <c r="L961" s="113">
        <v>4972</v>
      </c>
      <c r="M961" s="113" t="s">
        <v>3032</v>
      </c>
      <c r="N961" s="351"/>
    </row>
    <row r="962" spans="1:14">
      <c r="A962" s="113" t="s">
        <v>3033</v>
      </c>
      <c r="B962" s="113" t="s">
        <v>383</v>
      </c>
      <c r="C962" s="113">
        <v>497.9</v>
      </c>
      <c r="D962" s="113">
        <v>507</v>
      </c>
      <c r="E962" s="113">
        <v>485</v>
      </c>
      <c r="F962" s="113">
        <v>492.75</v>
      </c>
      <c r="G962" s="113">
        <v>485.2</v>
      </c>
      <c r="H962" s="113">
        <v>498.15</v>
      </c>
      <c r="I962" s="113">
        <v>21343</v>
      </c>
      <c r="J962" s="113">
        <v>10563855.65</v>
      </c>
      <c r="K962" s="115">
        <v>43537</v>
      </c>
      <c r="L962" s="113">
        <v>1574</v>
      </c>
      <c r="M962" s="113" t="s">
        <v>3034</v>
      </c>
      <c r="N962" s="351"/>
    </row>
    <row r="963" spans="1:14">
      <c r="A963" s="113" t="s">
        <v>119</v>
      </c>
      <c r="B963" s="113" t="s">
        <v>383</v>
      </c>
      <c r="C963" s="113">
        <v>57800</v>
      </c>
      <c r="D963" s="113">
        <v>58000</v>
      </c>
      <c r="E963" s="113">
        <v>57200</v>
      </c>
      <c r="F963" s="113">
        <v>57414.6</v>
      </c>
      <c r="G963" s="113">
        <v>57490</v>
      </c>
      <c r="H963" s="113">
        <v>57171</v>
      </c>
      <c r="I963" s="113">
        <v>8933</v>
      </c>
      <c r="J963" s="113">
        <v>514270472.5</v>
      </c>
      <c r="K963" s="115">
        <v>43537</v>
      </c>
      <c r="L963" s="113">
        <v>4882</v>
      </c>
      <c r="M963" s="113" t="s">
        <v>1191</v>
      </c>
      <c r="N963" s="351"/>
    </row>
    <row r="964" spans="1:14">
      <c r="A964" s="113" t="s">
        <v>2708</v>
      </c>
      <c r="B964" s="113" t="s">
        <v>383</v>
      </c>
      <c r="C964" s="113">
        <v>40.049999999999997</v>
      </c>
      <c r="D964" s="113">
        <v>42.4</v>
      </c>
      <c r="E964" s="113">
        <v>40</v>
      </c>
      <c r="F964" s="113">
        <v>40</v>
      </c>
      <c r="G964" s="113">
        <v>40</v>
      </c>
      <c r="H964" s="113">
        <v>40.200000000000003</v>
      </c>
      <c r="I964" s="113">
        <v>782</v>
      </c>
      <c r="J964" s="113">
        <v>32010.2</v>
      </c>
      <c r="K964" s="115">
        <v>43537</v>
      </c>
      <c r="L964" s="113">
        <v>15</v>
      </c>
      <c r="M964" s="113" t="s">
        <v>2709</v>
      </c>
      <c r="N964" s="351"/>
    </row>
    <row r="965" spans="1:14">
      <c r="A965" s="113" t="s">
        <v>1192</v>
      </c>
      <c r="B965" s="113" t="s">
        <v>383</v>
      </c>
      <c r="C965" s="113">
        <v>73.5</v>
      </c>
      <c r="D965" s="113">
        <v>74.2</v>
      </c>
      <c r="E965" s="113">
        <v>72.2</v>
      </c>
      <c r="F965" s="113">
        <v>73.25</v>
      </c>
      <c r="G965" s="113">
        <v>73.349999999999994</v>
      </c>
      <c r="H965" s="113">
        <v>73.099999999999994</v>
      </c>
      <c r="I965" s="113">
        <v>942314</v>
      </c>
      <c r="J965" s="113">
        <v>68970080.75</v>
      </c>
      <c r="K965" s="115">
        <v>43537</v>
      </c>
      <c r="L965" s="113">
        <v>4579</v>
      </c>
      <c r="M965" s="113" t="s">
        <v>1193</v>
      </c>
      <c r="N965" s="351"/>
    </row>
    <row r="966" spans="1:14">
      <c r="A966" s="113" t="s">
        <v>2444</v>
      </c>
      <c r="B966" s="113" t="s">
        <v>383</v>
      </c>
      <c r="C966" s="113">
        <v>15.7</v>
      </c>
      <c r="D966" s="113">
        <v>15.7</v>
      </c>
      <c r="E966" s="113">
        <v>14.55</v>
      </c>
      <c r="F966" s="113">
        <v>14.8</v>
      </c>
      <c r="G966" s="113">
        <v>14.7</v>
      </c>
      <c r="H966" s="113">
        <v>15.15</v>
      </c>
      <c r="I966" s="113">
        <v>10466</v>
      </c>
      <c r="J966" s="113">
        <v>154638.6</v>
      </c>
      <c r="K966" s="115">
        <v>43537</v>
      </c>
      <c r="L966" s="113">
        <v>86</v>
      </c>
      <c r="M966" s="113" t="s">
        <v>2445</v>
      </c>
      <c r="N966" s="351"/>
    </row>
    <row r="967" spans="1:14">
      <c r="A967" s="113" t="s">
        <v>2446</v>
      </c>
      <c r="B967" s="113" t="s">
        <v>383</v>
      </c>
      <c r="C967" s="113">
        <v>68.95</v>
      </c>
      <c r="D967" s="113">
        <v>70</v>
      </c>
      <c r="E967" s="113">
        <v>67.099999999999994</v>
      </c>
      <c r="F967" s="113">
        <v>68.400000000000006</v>
      </c>
      <c r="G967" s="113">
        <v>68</v>
      </c>
      <c r="H967" s="113">
        <v>68.45</v>
      </c>
      <c r="I967" s="113">
        <v>109885</v>
      </c>
      <c r="J967" s="113">
        <v>7474071.9000000004</v>
      </c>
      <c r="K967" s="115">
        <v>43537</v>
      </c>
      <c r="L967" s="113">
        <v>529</v>
      </c>
      <c r="M967" s="113" t="s">
        <v>2447</v>
      </c>
      <c r="N967" s="351"/>
    </row>
    <row r="968" spans="1:14">
      <c r="A968" s="113" t="s">
        <v>1194</v>
      </c>
      <c r="B968" s="113" t="s">
        <v>383</v>
      </c>
      <c r="C968" s="113">
        <v>13.5</v>
      </c>
      <c r="D968" s="113">
        <v>13.95</v>
      </c>
      <c r="E968" s="113">
        <v>13.4</v>
      </c>
      <c r="F968" s="113">
        <v>13.55</v>
      </c>
      <c r="G968" s="113">
        <v>13.6</v>
      </c>
      <c r="H968" s="113">
        <v>13.65</v>
      </c>
      <c r="I968" s="113">
        <v>1732954</v>
      </c>
      <c r="J968" s="113">
        <v>23673877.449999999</v>
      </c>
      <c r="K968" s="115">
        <v>43537</v>
      </c>
      <c r="L968" s="113">
        <v>4351</v>
      </c>
      <c r="M968" s="113" t="s">
        <v>1195</v>
      </c>
      <c r="N968" s="351"/>
    </row>
    <row r="969" spans="1:14">
      <c r="A969" s="113" t="s">
        <v>1196</v>
      </c>
      <c r="B969" s="113" t="s">
        <v>383</v>
      </c>
      <c r="C969" s="113">
        <v>19</v>
      </c>
      <c r="D969" s="113">
        <v>19.399999999999999</v>
      </c>
      <c r="E969" s="113">
        <v>18.25</v>
      </c>
      <c r="F969" s="113">
        <v>19.25</v>
      </c>
      <c r="G969" s="113">
        <v>19</v>
      </c>
      <c r="H969" s="113">
        <v>19.149999999999999</v>
      </c>
      <c r="I969" s="113">
        <v>963</v>
      </c>
      <c r="J969" s="113">
        <v>18491.150000000001</v>
      </c>
      <c r="K969" s="115">
        <v>43537</v>
      </c>
      <c r="L969" s="113">
        <v>37</v>
      </c>
      <c r="M969" s="113" t="s">
        <v>1197</v>
      </c>
      <c r="N969" s="351"/>
    </row>
    <row r="970" spans="1:14">
      <c r="A970" s="113" t="s">
        <v>1198</v>
      </c>
      <c r="B970" s="113" t="s">
        <v>383</v>
      </c>
      <c r="C970" s="113">
        <v>60.1</v>
      </c>
      <c r="D970" s="113">
        <v>60.6</v>
      </c>
      <c r="E970" s="113">
        <v>58.6</v>
      </c>
      <c r="F970" s="113">
        <v>60.1</v>
      </c>
      <c r="G970" s="113">
        <v>60.05</v>
      </c>
      <c r="H970" s="113">
        <v>58.8</v>
      </c>
      <c r="I970" s="113">
        <v>91486</v>
      </c>
      <c r="J970" s="113">
        <v>5492162.7000000002</v>
      </c>
      <c r="K970" s="115">
        <v>43537</v>
      </c>
      <c r="L970" s="113">
        <v>687</v>
      </c>
      <c r="M970" s="113" t="s">
        <v>1199</v>
      </c>
      <c r="N970" s="351"/>
    </row>
    <row r="971" spans="1:14">
      <c r="A971" s="113" t="s">
        <v>1200</v>
      </c>
      <c r="B971" s="113" t="s">
        <v>383</v>
      </c>
      <c r="C971" s="113">
        <v>43.45</v>
      </c>
      <c r="D971" s="113">
        <v>45.25</v>
      </c>
      <c r="E971" s="113">
        <v>42.3</v>
      </c>
      <c r="F971" s="113">
        <v>42.45</v>
      </c>
      <c r="G971" s="113">
        <v>42.35</v>
      </c>
      <c r="H971" s="113">
        <v>42.9</v>
      </c>
      <c r="I971" s="113">
        <v>93200</v>
      </c>
      <c r="J971" s="113">
        <v>4060868.6</v>
      </c>
      <c r="K971" s="115">
        <v>43537</v>
      </c>
      <c r="L971" s="113">
        <v>971</v>
      </c>
      <c r="M971" s="113" t="s">
        <v>1201</v>
      </c>
      <c r="N971" s="351"/>
    </row>
    <row r="972" spans="1:14">
      <c r="A972" s="113" t="s">
        <v>1202</v>
      </c>
      <c r="B972" s="113" t="s">
        <v>383</v>
      </c>
      <c r="C972" s="113">
        <v>57</v>
      </c>
      <c r="D972" s="113">
        <v>57</v>
      </c>
      <c r="E972" s="113">
        <v>56</v>
      </c>
      <c r="F972" s="113">
        <v>56.15</v>
      </c>
      <c r="G972" s="113">
        <v>56</v>
      </c>
      <c r="H972" s="113">
        <v>56.6</v>
      </c>
      <c r="I972" s="113">
        <v>35725</v>
      </c>
      <c r="J972" s="113">
        <v>2013261.4</v>
      </c>
      <c r="K972" s="115">
        <v>43537</v>
      </c>
      <c r="L972" s="113">
        <v>696</v>
      </c>
      <c r="M972" s="113" t="s">
        <v>1203</v>
      </c>
      <c r="N972" s="351"/>
    </row>
    <row r="973" spans="1:14">
      <c r="A973" s="113" t="s">
        <v>1204</v>
      </c>
      <c r="B973" s="113" t="s">
        <v>383</v>
      </c>
      <c r="C973" s="113">
        <v>178.25</v>
      </c>
      <c r="D973" s="113">
        <v>181</v>
      </c>
      <c r="E973" s="113">
        <v>176.15</v>
      </c>
      <c r="F973" s="113">
        <v>178.1</v>
      </c>
      <c r="G973" s="113">
        <v>178.45</v>
      </c>
      <c r="H973" s="113">
        <v>180.25</v>
      </c>
      <c r="I973" s="113">
        <v>8411</v>
      </c>
      <c r="J973" s="113">
        <v>1506481.5</v>
      </c>
      <c r="K973" s="115">
        <v>43537</v>
      </c>
      <c r="L973" s="113">
        <v>295</v>
      </c>
      <c r="M973" s="113" t="s">
        <v>1205</v>
      </c>
      <c r="N973" s="351"/>
    </row>
    <row r="974" spans="1:14">
      <c r="A974" s="113" t="s">
        <v>3035</v>
      </c>
      <c r="B974" s="113" t="s">
        <v>383</v>
      </c>
      <c r="C974" s="113">
        <v>23.55</v>
      </c>
      <c r="D974" s="113">
        <v>23.75</v>
      </c>
      <c r="E974" s="113">
        <v>22.5</v>
      </c>
      <c r="F974" s="113">
        <v>23</v>
      </c>
      <c r="G974" s="113">
        <v>22.8</v>
      </c>
      <c r="H974" s="113">
        <v>23.6</v>
      </c>
      <c r="I974" s="113">
        <v>97122</v>
      </c>
      <c r="J974" s="113">
        <v>2243135.2000000002</v>
      </c>
      <c r="K974" s="115">
        <v>43537</v>
      </c>
      <c r="L974" s="113">
        <v>444</v>
      </c>
      <c r="M974" s="113" t="s">
        <v>3036</v>
      </c>
      <c r="N974" s="351"/>
    </row>
    <row r="975" spans="1:14">
      <c r="A975" s="113" t="s">
        <v>1206</v>
      </c>
      <c r="B975" s="113" t="s">
        <v>383</v>
      </c>
      <c r="C975" s="113">
        <v>925</v>
      </c>
      <c r="D975" s="113">
        <v>926.95</v>
      </c>
      <c r="E975" s="113">
        <v>899</v>
      </c>
      <c r="F975" s="113">
        <v>901.9</v>
      </c>
      <c r="G975" s="113">
        <v>900.05</v>
      </c>
      <c r="H975" s="113">
        <v>919.95</v>
      </c>
      <c r="I975" s="113">
        <v>10558</v>
      </c>
      <c r="J975" s="113">
        <v>9583132.0500000007</v>
      </c>
      <c r="K975" s="115">
        <v>43537</v>
      </c>
      <c r="L975" s="113">
        <v>860</v>
      </c>
      <c r="M975" s="113" t="s">
        <v>1207</v>
      </c>
      <c r="N975" s="351"/>
    </row>
    <row r="976" spans="1:14">
      <c r="A976" s="113" t="s">
        <v>1208</v>
      </c>
      <c r="B976" s="113" t="s">
        <v>383</v>
      </c>
      <c r="C976" s="113">
        <v>596</v>
      </c>
      <c r="D976" s="113">
        <v>603.20000000000005</v>
      </c>
      <c r="E976" s="113">
        <v>590.04999999999995</v>
      </c>
      <c r="F976" s="113">
        <v>591.95000000000005</v>
      </c>
      <c r="G976" s="113">
        <v>593.20000000000005</v>
      </c>
      <c r="H976" s="113">
        <v>592.75</v>
      </c>
      <c r="I976" s="113">
        <v>879215</v>
      </c>
      <c r="J976" s="113">
        <v>524071035.10000002</v>
      </c>
      <c r="K976" s="115">
        <v>43537</v>
      </c>
      <c r="L976" s="113">
        <v>36253</v>
      </c>
      <c r="M976" s="113" t="s">
        <v>1209</v>
      </c>
      <c r="N976" s="351"/>
    </row>
    <row r="977" spans="1:14">
      <c r="A977" s="113" t="s">
        <v>2672</v>
      </c>
      <c r="B977" s="113" t="s">
        <v>383</v>
      </c>
      <c r="C977" s="113">
        <v>0.25</v>
      </c>
      <c r="D977" s="113">
        <v>0.25</v>
      </c>
      <c r="E977" s="113">
        <v>0.2</v>
      </c>
      <c r="F977" s="113">
        <v>0.2</v>
      </c>
      <c r="G977" s="113">
        <v>0.25</v>
      </c>
      <c r="H977" s="113">
        <v>0.25</v>
      </c>
      <c r="I977" s="113">
        <v>168062</v>
      </c>
      <c r="J977" s="113">
        <v>36466.35</v>
      </c>
      <c r="K977" s="115">
        <v>43537</v>
      </c>
      <c r="L977" s="113">
        <v>44</v>
      </c>
      <c r="M977" s="113" t="s">
        <v>2673</v>
      </c>
      <c r="N977" s="351"/>
    </row>
    <row r="978" spans="1:14">
      <c r="A978" s="113" t="s">
        <v>2756</v>
      </c>
      <c r="B978" s="113" t="s">
        <v>383</v>
      </c>
      <c r="C978" s="113">
        <v>496.9</v>
      </c>
      <c r="D978" s="113">
        <v>496.9</v>
      </c>
      <c r="E978" s="113">
        <v>486</v>
      </c>
      <c r="F978" s="113">
        <v>492.42</v>
      </c>
      <c r="G978" s="113">
        <v>489.8</v>
      </c>
      <c r="H978" s="113">
        <v>487.17</v>
      </c>
      <c r="I978" s="113">
        <v>21282</v>
      </c>
      <c r="J978" s="113">
        <v>10460917.09</v>
      </c>
      <c r="K978" s="115">
        <v>43537</v>
      </c>
      <c r="L978" s="113">
        <v>193</v>
      </c>
      <c r="M978" s="113" t="s">
        <v>2757</v>
      </c>
      <c r="N978" s="351"/>
    </row>
    <row r="979" spans="1:14">
      <c r="A979" s="113" t="s">
        <v>2196</v>
      </c>
      <c r="B979" s="113" t="s">
        <v>383</v>
      </c>
      <c r="C979" s="113">
        <v>31</v>
      </c>
      <c r="D979" s="113">
        <v>31.2</v>
      </c>
      <c r="E979" s="113">
        <v>30.6</v>
      </c>
      <c r="F979" s="113">
        <v>30.75</v>
      </c>
      <c r="G979" s="113">
        <v>30.75</v>
      </c>
      <c r="H979" s="113">
        <v>31.15</v>
      </c>
      <c r="I979" s="113">
        <v>43067</v>
      </c>
      <c r="J979" s="113">
        <v>1332776.95</v>
      </c>
      <c r="K979" s="115">
        <v>43537</v>
      </c>
      <c r="L979" s="113">
        <v>185</v>
      </c>
      <c r="M979" s="113" t="s">
        <v>2029</v>
      </c>
      <c r="N979" s="351"/>
    </row>
    <row r="980" spans="1:14">
      <c r="A980" s="113" t="s">
        <v>1993</v>
      </c>
      <c r="B980" s="113" t="s">
        <v>383</v>
      </c>
      <c r="C980" s="113">
        <v>7.6</v>
      </c>
      <c r="D980" s="113">
        <v>7.7</v>
      </c>
      <c r="E980" s="113">
        <v>7.2</v>
      </c>
      <c r="F980" s="113">
        <v>7.25</v>
      </c>
      <c r="G980" s="113">
        <v>7.3</v>
      </c>
      <c r="H980" s="113">
        <v>7.5</v>
      </c>
      <c r="I980" s="113">
        <v>319975</v>
      </c>
      <c r="J980" s="113">
        <v>2371535.7000000002</v>
      </c>
      <c r="K980" s="115">
        <v>43537</v>
      </c>
      <c r="L980" s="113">
        <v>652</v>
      </c>
      <c r="M980" s="113" t="s">
        <v>1994</v>
      </c>
      <c r="N980" s="351"/>
    </row>
    <row r="981" spans="1:14">
      <c r="A981" s="113" t="s">
        <v>1210</v>
      </c>
      <c r="B981" s="113" t="s">
        <v>383</v>
      </c>
      <c r="C981" s="113">
        <v>0.35</v>
      </c>
      <c r="D981" s="113">
        <v>0.35</v>
      </c>
      <c r="E981" s="113">
        <v>0.3</v>
      </c>
      <c r="F981" s="113">
        <v>0.3</v>
      </c>
      <c r="G981" s="113">
        <v>0.3</v>
      </c>
      <c r="H981" s="113">
        <v>0.35</v>
      </c>
      <c r="I981" s="113">
        <v>15021933</v>
      </c>
      <c r="J981" s="113">
        <v>4573467</v>
      </c>
      <c r="K981" s="115">
        <v>43537</v>
      </c>
      <c r="L981" s="113">
        <v>1082</v>
      </c>
      <c r="M981" s="113" t="s">
        <v>1211</v>
      </c>
      <c r="N981" s="351"/>
    </row>
    <row r="982" spans="1:14">
      <c r="A982" s="113" t="s">
        <v>1985</v>
      </c>
      <c r="B982" s="113" t="s">
        <v>383</v>
      </c>
      <c r="C982" s="113">
        <v>14</v>
      </c>
      <c r="D982" s="113">
        <v>14</v>
      </c>
      <c r="E982" s="113">
        <v>13.1</v>
      </c>
      <c r="F982" s="113">
        <v>13.25</v>
      </c>
      <c r="G982" s="113">
        <v>13.25</v>
      </c>
      <c r="H982" s="113">
        <v>13.35</v>
      </c>
      <c r="I982" s="113">
        <v>4311</v>
      </c>
      <c r="J982" s="113">
        <v>57910.75</v>
      </c>
      <c r="K982" s="115">
        <v>43537</v>
      </c>
      <c r="L982" s="113">
        <v>35</v>
      </c>
      <c r="M982" s="113" t="s">
        <v>1986</v>
      </c>
      <c r="N982" s="351"/>
    </row>
    <row r="983" spans="1:14">
      <c r="A983" s="113" t="s">
        <v>2448</v>
      </c>
      <c r="B983" s="113" t="s">
        <v>383</v>
      </c>
      <c r="C983" s="113">
        <v>24.95</v>
      </c>
      <c r="D983" s="113">
        <v>25</v>
      </c>
      <c r="E983" s="113">
        <v>23</v>
      </c>
      <c r="F983" s="113">
        <v>23.15</v>
      </c>
      <c r="G983" s="113">
        <v>23.5</v>
      </c>
      <c r="H983" s="113">
        <v>23.5</v>
      </c>
      <c r="I983" s="113">
        <v>2102</v>
      </c>
      <c r="J983" s="113">
        <v>48587.65</v>
      </c>
      <c r="K983" s="115">
        <v>43537</v>
      </c>
      <c r="L983" s="113">
        <v>44</v>
      </c>
      <c r="M983" s="113" t="s">
        <v>2449</v>
      </c>
      <c r="N983" s="351"/>
    </row>
    <row r="984" spans="1:14">
      <c r="A984" s="113" t="s">
        <v>1212</v>
      </c>
      <c r="B984" s="113" t="s">
        <v>383</v>
      </c>
      <c r="C984" s="113">
        <v>93</v>
      </c>
      <c r="D984" s="113">
        <v>93</v>
      </c>
      <c r="E984" s="113">
        <v>90.8</v>
      </c>
      <c r="F984" s="113">
        <v>91.5</v>
      </c>
      <c r="G984" s="113">
        <v>91.5</v>
      </c>
      <c r="H984" s="113">
        <v>93</v>
      </c>
      <c r="I984" s="113">
        <v>1012</v>
      </c>
      <c r="J984" s="113">
        <v>93071.8</v>
      </c>
      <c r="K984" s="115">
        <v>43537</v>
      </c>
      <c r="L984" s="113">
        <v>22</v>
      </c>
      <c r="M984" s="113" t="s">
        <v>1213</v>
      </c>
      <c r="N984" s="351"/>
    </row>
    <row r="985" spans="1:14">
      <c r="A985" s="113" t="s">
        <v>1214</v>
      </c>
      <c r="B985" s="113" t="s">
        <v>383</v>
      </c>
      <c r="C985" s="113">
        <v>43.3</v>
      </c>
      <c r="D985" s="113">
        <v>44.9</v>
      </c>
      <c r="E985" s="113">
        <v>43.3</v>
      </c>
      <c r="F985" s="113">
        <v>44.4</v>
      </c>
      <c r="G985" s="113">
        <v>44.9</v>
      </c>
      <c r="H985" s="113">
        <v>44.3</v>
      </c>
      <c r="I985" s="113">
        <v>13455</v>
      </c>
      <c r="J985" s="113">
        <v>595263.80000000005</v>
      </c>
      <c r="K985" s="115">
        <v>43537</v>
      </c>
      <c r="L985" s="113">
        <v>99</v>
      </c>
      <c r="M985" s="113" t="s">
        <v>1215</v>
      </c>
      <c r="N985" s="351"/>
    </row>
    <row r="986" spans="1:14">
      <c r="A986" s="113" t="s">
        <v>1216</v>
      </c>
      <c r="B986" s="113" t="s">
        <v>383</v>
      </c>
      <c r="C986" s="113">
        <v>40.65</v>
      </c>
      <c r="D986" s="113">
        <v>40.65</v>
      </c>
      <c r="E986" s="113">
        <v>38.4</v>
      </c>
      <c r="F986" s="113">
        <v>39</v>
      </c>
      <c r="G986" s="113">
        <v>39</v>
      </c>
      <c r="H986" s="113">
        <v>39</v>
      </c>
      <c r="I986" s="113">
        <v>1901</v>
      </c>
      <c r="J986" s="113">
        <v>75153.5</v>
      </c>
      <c r="K986" s="115">
        <v>43537</v>
      </c>
      <c r="L986" s="113">
        <v>30</v>
      </c>
      <c r="M986" s="113" t="s">
        <v>1217</v>
      </c>
      <c r="N986" s="351"/>
    </row>
    <row r="987" spans="1:14">
      <c r="A987" s="113" t="s">
        <v>1218</v>
      </c>
      <c r="B987" s="113" t="s">
        <v>383</v>
      </c>
      <c r="C987" s="113">
        <v>91.5</v>
      </c>
      <c r="D987" s="113">
        <v>92.5</v>
      </c>
      <c r="E987" s="113">
        <v>90.15</v>
      </c>
      <c r="F987" s="113">
        <v>91</v>
      </c>
      <c r="G987" s="113">
        <v>90.95</v>
      </c>
      <c r="H987" s="113">
        <v>91.55</v>
      </c>
      <c r="I987" s="113">
        <v>11678</v>
      </c>
      <c r="J987" s="113">
        <v>1065184.6499999999</v>
      </c>
      <c r="K987" s="115">
        <v>43537</v>
      </c>
      <c r="L987" s="113">
        <v>303</v>
      </c>
      <c r="M987" s="113" t="s">
        <v>1219</v>
      </c>
      <c r="N987" s="351"/>
    </row>
    <row r="988" spans="1:14">
      <c r="A988" s="113" t="s">
        <v>373</v>
      </c>
      <c r="B988" s="113" t="s">
        <v>383</v>
      </c>
      <c r="C988" s="113">
        <v>587.4</v>
      </c>
      <c r="D988" s="113">
        <v>595</v>
      </c>
      <c r="E988" s="113">
        <v>581</v>
      </c>
      <c r="F988" s="113">
        <v>582.70000000000005</v>
      </c>
      <c r="G988" s="113">
        <v>584</v>
      </c>
      <c r="H988" s="113">
        <v>583.9</v>
      </c>
      <c r="I988" s="113">
        <v>178489</v>
      </c>
      <c r="J988" s="113">
        <v>104552342.40000001</v>
      </c>
      <c r="K988" s="115">
        <v>43537</v>
      </c>
      <c r="L988" s="113">
        <v>5426</v>
      </c>
      <c r="M988" s="113" t="s">
        <v>1220</v>
      </c>
      <c r="N988" s="351"/>
    </row>
    <row r="989" spans="1:14">
      <c r="A989" s="113" t="s">
        <v>1221</v>
      </c>
      <c r="B989" s="113" t="s">
        <v>383</v>
      </c>
      <c r="C989" s="113">
        <v>402.2</v>
      </c>
      <c r="D989" s="113">
        <v>410.5</v>
      </c>
      <c r="E989" s="113">
        <v>355.15</v>
      </c>
      <c r="F989" s="113">
        <v>394.1</v>
      </c>
      <c r="G989" s="113">
        <v>409</v>
      </c>
      <c r="H989" s="113">
        <v>402.1</v>
      </c>
      <c r="I989" s="113">
        <v>149187</v>
      </c>
      <c r="J989" s="113">
        <v>57136064.399999999</v>
      </c>
      <c r="K989" s="115">
        <v>43537</v>
      </c>
      <c r="L989" s="113">
        <v>3352</v>
      </c>
      <c r="M989" s="113" t="s">
        <v>1222</v>
      </c>
      <c r="N989" s="351"/>
    </row>
    <row r="990" spans="1:14">
      <c r="A990" s="113" t="s">
        <v>1223</v>
      </c>
      <c r="B990" s="113" t="s">
        <v>383</v>
      </c>
      <c r="C990" s="113">
        <v>54.6</v>
      </c>
      <c r="D990" s="113">
        <v>54.65</v>
      </c>
      <c r="E990" s="113">
        <v>51.95</v>
      </c>
      <c r="F990" s="113">
        <v>52.5</v>
      </c>
      <c r="G990" s="113">
        <v>52.65</v>
      </c>
      <c r="H990" s="113">
        <v>54.5</v>
      </c>
      <c r="I990" s="113">
        <v>17936675</v>
      </c>
      <c r="J990" s="113">
        <v>948673656.89999998</v>
      </c>
      <c r="K990" s="115">
        <v>43537</v>
      </c>
      <c r="L990" s="113">
        <v>35985</v>
      </c>
      <c r="M990" s="113" t="s">
        <v>1224</v>
      </c>
      <c r="N990" s="351"/>
    </row>
    <row r="991" spans="1:14">
      <c r="A991" s="113" t="s">
        <v>3136</v>
      </c>
      <c r="B991" s="113" t="s">
        <v>3175</v>
      </c>
      <c r="C991" s="113">
        <v>5.65</v>
      </c>
      <c r="D991" s="113">
        <v>5.85</v>
      </c>
      <c r="E991" s="113">
        <v>5.6</v>
      </c>
      <c r="F991" s="113">
        <v>5.6</v>
      </c>
      <c r="G991" s="113">
        <v>5.6</v>
      </c>
      <c r="H991" s="113">
        <v>5.85</v>
      </c>
      <c r="I991" s="113">
        <v>16301</v>
      </c>
      <c r="J991" s="113">
        <v>91855.7</v>
      </c>
      <c r="K991" s="115">
        <v>43537</v>
      </c>
      <c r="L991" s="113">
        <v>70</v>
      </c>
      <c r="M991" s="113" t="s">
        <v>3137</v>
      </c>
      <c r="N991" s="351"/>
    </row>
    <row r="992" spans="1:14">
      <c r="A992" s="113" t="s">
        <v>1225</v>
      </c>
      <c r="B992" s="113" t="s">
        <v>383</v>
      </c>
      <c r="C992" s="113">
        <v>1860</v>
      </c>
      <c r="D992" s="113">
        <v>1918</v>
      </c>
      <c r="E992" s="113">
        <v>1840.05</v>
      </c>
      <c r="F992" s="113">
        <v>1899.45</v>
      </c>
      <c r="G992" s="113">
        <v>1915</v>
      </c>
      <c r="H992" s="113">
        <v>1840.9</v>
      </c>
      <c r="I992" s="113">
        <v>446490</v>
      </c>
      <c r="J992" s="113">
        <v>835455194.5</v>
      </c>
      <c r="K992" s="115">
        <v>43537</v>
      </c>
      <c r="L992" s="113">
        <v>21602</v>
      </c>
      <c r="M992" s="113" t="s">
        <v>1226</v>
      </c>
      <c r="N992" s="351"/>
    </row>
    <row r="993" spans="1:14">
      <c r="A993" s="113" t="s">
        <v>1227</v>
      </c>
      <c r="B993" s="113" t="s">
        <v>383</v>
      </c>
      <c r="C993" s="113">
        <v>676.05</v>
      </c>
      <c r="D993" s="113">
        <v>687.5</v>
      </c>
      <c r="E993" s="113">
        <v>668.85</v>
      </c>
      <c r="F993" s="113">
        <v>681.1</v>
      </c>
      <c r="G993" s="113">
        <v>682</v>
      </c>
      <c r="H993" s="113">
        <v>676.05</v>
      </c>
      <c r="I993" s="113">
        <v>28435</v>
      </c>
      <c r="J993" s="113">
        <v>19268265.899999999</v>
      </c>
      <c r="K993" s="115">
        <v>43537</v>
      </c>
      <c r="L993" s="113">
        <v>1350</v>
      </c>
      <c r="M993" s="113" t="s">
        <v>2108</v>
      </c>
      <c r="N993" s="351"/>
    </row>
    <row r="994" spans="1:14">
      <c r="A994" s="113" t="s">
        <v>1228</v>
      </c>
      <c r="B994" s="113" t="s">
        <v>383</v>
      </c>
      <c r="C994" s="113">
        <v>45.65</v>
      </c>
      <c r="D994" s="113">
        <v>46.35</v>
      </c>
      <c r="E994" s="113">
        <v>44.25</v>
      </c>
      <c r="F994" s="113">
        <v>45.05</v>
      </c>
      <c r="G994" s="113">
        <v>45</v>
      </c>
      <c r="H994" s="113">
        <v>45.55</v>
      </c>
      <c r="I994" s="113">
        <v>986393</v>
      </c>
      <c r="J994" s="113">
        <v>44912964.299999997</v>
      </c>
      <c r="K994" s="115">
        <v>43537</v>
      </c>
      <c r="L994" s="113">
        <v>7230</v>
      </c>
      <c r="M994" s="113" t="s">
        <v>1229</v>
      </c>
      <c r="N994" s="351"/>
    </row>
    <row r="995" spans="1:14">
      <c r="A995" s="113" t="s">
        <v>1230</v>
      </c>
      <c r="B995" s="113" t="s">
        <v>383</v>
      </c>
      <c r="C995" s="113">
        <v>110.3</v>
      </c>
      <c r="D995" s="113">
        <v>110.9</v>
      </c>
      <c r="E995" s="113">
        <v>108.05</v>
      </c>
      <c r="F995" s="113">
        <v>108.35</v>
      </c>
      <c r="G995" s="113">
        <v>108.6</v>
      </c>
      <c r="H995" s="113">
        <v>110.3</v>
      </c>
      <c r="I995" s="113">
        <v>19716</v>
      </c>
      <c r="J995" s="113">
        <v>2155810.7999999998</v>
      </c>
      <c r="K995" s="115">
        <v>43537</v>
      </c>
      <c r="L995" s="113">
        <v>1208</v>
      </c>
      <c r="M995" s="113" t="s">
        <v>1231</v>
      </c>
      <c r="N995" s="351"/>
    </row>
    <row r="996" spans="1:14">
      <c r="A996" s="113" t="s">
        <v>366</v>
      </c>
      <c r="B996" s="113" t="s">
        <v>383</v>
      </c>
      <c r="C996" s="113">
        <v>61.4</v>
      </c>
      <c r="D996" s="113">
        <v>61.6</v>
      </c>
      <c r="E996" s="113">
        <v>59</v>
      </c>
      <c r="F996" s="113">
        <v>60.05</v>
      </c>
      <c r="G996" s="113">
        <v>59.8</v>
      </c>
      <c r="H996" s="113">
        <v>61.05</v>
      </c>
      <c r="I996" s="113">
        <v>9942278</v>
      </c>
      <c r="J996" s="113">
        <v>595990023.35000002</v>
      </c>
      <c r="K996" s="115">
        <v>43537</v>
      </c>
      <c r="L996" s="113">
        <v>24287</v>
      </c>
      <c r="M996" s="113" t="s">
        <v>2562</v>
      </c>
      <c r="N996" s="351"/>
    </row>
    <row r="997" spans="1:14">
      <c r="A997" s="113" t="s">
        <v>2730</v>
      </c>
      <c r="B997" s="113" t="s">
        <v>383</v>
      </c>
      <c r="C997" s="113">
        <v>1135.55</v>
      </c>
      <c r="D997" s="113">
        <v>1135.55</v>
      </c>
      <c r="E997" s="113">
        <v>1125.3499999999999</v>
      </c>
      <c r="F997" s="113">
        <v>1125.3499999999999</v>
      </c>
      <c r="G997" s="113">
        <v>1125.3499999999999</v>
      </c>
      <c r="H997" s="113">
        <v>1135.55</v>
      </c>
      <c r="I997" s="113">
        <v>153</v>
      </c>
      <c r="J997" s="113">
        <v>172763.7</v>
      </c>
      <c r="K997" s="115">
        <v>43537</v>
      </c>
      <c r="L997" s="113">
        <v>23</v>
      </c>
      <c r="M997" s="113" t="s">
        <v>2731</v>
      </c>
      <c r="N997" s="351"/>
    </row>
    <row r="998" spans="1:14">
      <c r="A998" s="113" t="s">
        <v>1232</v>
      </c>
      <c r="B998" s="113" t="s">
        <v>383</v>
      </c>
      <c r="C998" s="113">
        <v>105.9</v>
      </c>
      <c r="D998" s="113">
        <v>106.75</v>
      </c>
      <c r="E998" s="113">
        <v>104.65</v>
      </c>
      <c r="F998" s="113">
        <v>105.2</v>
      </c>
      <c r="G998" s="113">
        <v>105.75</v>
      </c>
      <c r="H998" s="113">
        <v>105.45</v>
      </c>
      <c r="I998" s="113">
        <v>72570</v>
      </c>
      <c r="J998" s="113">
        <v>7670478.3499999996</v>
      </c>
      <c r="K998" s="115">
        <v>43537</v>
      </c>
      <c r="L998" s="113">
        <v>865</v>
      </c>
      <c r="M998" s="113" t="s">
        <v>1233</v>
      </c>
      <c r="N998" s="351"/>
    </row>
    <row r="999" spans="1:14">
      <c r="A999" s="113" t="s">
        <v>240</v>
      </c>
      <c r="B999" s="113" t="s">
        <v>383</v>
      </c>
      <c r="C999" s="113">
        <v>102.6</v>
      </c>
      <c r="D999" s="113">
        <v>108.65</v>
      </c>
      <c r="E999" s="113">
        <v>100.4</v>
      </c>
      <c r="F999" s="113">
        <v>106.9</v>
      </c>
      <c r="G999" s="113">
        <v>106.5</v>
      </c>
      <c r="H999" s="113">
        <v>103.2</v>
      </c>
      <c r="I999" s="113">
        <v>18153008</v>
      </c>
      <c r="J999" s="113">
        <v>1908823900.1500001</v>
      </c>
      <c r="K999" s="115">
        <v>43537</v>
      </c>
      <c r="L999" s="113">
        <v>50251</v>
      </c>
      <c r="M999" s="113" t="s">
        <v>1234</v>
      </c>
      <c r="N999" s="351"/>
    </row>
    <row r="1000" spans="1:14">
      <c r="A1000" s="113" t="s">
        <v>1235</v>
      </c>
      <c r="B1000" s="113" t="s">
        <v>383</v>
      </c>
      <c r="C1000" s="113">
        <v>154.75</v>
      </c>
      <c r="D1000" s="113">
        <v>156.19999999999999</v>
      </c>
      <c r="E1000" s="113">
        <v>150.65</v>
      </c>
      <c r="F1000" s="113">
        <v>152</v>
      </c>
      <c r="G1000" s="113">
        <v>150.9</v>
      </c>
      <c r="H1000" s="113">
        <v>153.65</v>
      </c>
      <c r="I1000" s="113">
        <v>33085</v>
      </c>
      <c r="J1000" s="113">
        <v>5101213.75</v>
      </c>
      <c r="K1000" s="115">
        <v>43537</v>
      </c>
      <c r="L1000" s="113">
        <v>668</v>
      </c>
      <c r="M1000" s="113" t="s">
        <v>1236</v>
      </c>
      <c r="N1000" s="351"/>
    </row>
    <row r="1001" spans="1:14">
      <c r="A1001" s="113" t="s">
        <v>3151</v>
      </c>
      <c r="B1001" s="113" t="s">
        <v>383</v>
      </c>
      <c r="C1001" s="113">
        <v>770.05</v>
      </c>
      <c r="D1001" s="113">
        <v>785.05</v>
      </c>
      <c r="E1001" s="113">
        <v>770.05</v>
      </c>
      <c r="F1001" s="113">
        <v>780.75</v>
      </c>
      <c r="G1001" s="113">
        <v>775</v>
      </c>
      <c r="H1001" s="113">
        <v>798.8</v>
      </c>
      <c r="I1001" s="113">
        <v>78</v>
      </c>
      <c r="J1001" s="113">
        <v>60886.05</v>
      </c>
      <c r="K1001" s="115">
        <v>43537</v>
      </c>
      <c r="L1001" s="113">
        <v>15</v>
      </c>
      <c r="M1001" s="113" t="s">
        <v>3152</v>
      </c>
      <c r="N1001" s="351"/>
    </row>
    <row r="1002" spans="1:14">
      <c r="A1002" s="113" t="s">
        <v>375</v>
      </c>
      <c r="B1002" s="113" t="s">
        <v>383</v>
      </c>
      <c r="C1002" s="113">
        <v>55.5</v>
      </c>
      <c r="D1002" s="113">
        <v>55.5</v>
      </c>
      <c r="E1002" s="113">
        <v>54.3</v>
      </c>
      <c r="F1002" s="113">
        <v>54.5</v>
      </c>
      <c r="G1002" s="113">
        <v>54.6</v>
      </c>
      <c r="H1002" s="113">
        <v>55.6</v>
      </c>
      <c r="I1002" s="113">
        <v>17513</v>
      </c>
      <c r="J1002" s="113">
        <v>960971.35</v>
      </c>
      <c r="K1002" s="115">
        <v>43537</v>
      </c>
      <c r="L1002" s="113">
        <v>290</v>
      </c>
      <c r="M1002" s="113" t="s">
        <v>1237</v>
      </c>
      <c r="N1002" s="351"/>
    </row>
    <row r="1003" spans="1:14">
      <c r="A1003" s="113" t="s">
        <v>2294</v>
      </c>
      <c r="B1003" s="113" t="s">
        <v>383</v>
      </c>
      <c r="C1003" s="113">
        <v>35.950000000000003</v>
      </c>
      <c r="D1003" s="113">
        <v>35.950000000000003</v>
      </c>
      <c r="E1003" s="113">
        <v>34.799999999999997</v>
      </c>
      <c r="F1003" s="113">
        <v>35.1</v>
      </c>
      <c r="G1003" s="113">
        <v>35</v>
      </c>
      <c r="H1003" s="113">
        <v>35.9</v>
      </c>
      <c r="I1003" s="113">
        <v>53880</v>
      </c>
      <c r="J1003" s="113">
        <v>1888892.4</v>
      </c>
      <c r="K1003" s="115">
        <v>43537</v>
      </c>
      <c r="L1003" s="113">
        <v>325</v>
      </c>
      <c r="M1003" s="113" t="s">
        <v>2295</v>
      </c>
      <c r="N1003" s="351"/>
    </row>
    <row r="1004" spans="1:14">
      <c r="A1004" s="113" t="s">
        <v>2005</v>
      </c>
      <c r="B1004" s="113" t="s">
        <v>383</v>
      </c>
      <c r="C1004" s="113">
        <v>9.1999999999999993</v>
      </c>
      <c r="D1004" s="113">
        <v>9.1999999999999993</v>
      </c>
      <c r="E1004" s="113">
        <v>8.9</v>
      </c>
      <c r="F1004" s="113">
        <v>9</v>
      </c>
      <c r="G1004" s="113">
        <v>9</v>
      </c>
      <c r="H1004" s="113">
        <v>9</v>
      </c>
      <c r="I1004" s="113">
        <v>14966</v>
      </c>
      <c r="J1004" s="113">
        <v>134816.65</v>
      </c>
      <c r="K1004" s="115">
        <v>43537</v>
      </c>
      <c r="L1004" s="113">
        <v>55</v>
      </c>
      <c r="M1004" s="113" t="s">
        <v>2006</v>
      </c>
      <c r="N1004" s="351"/>
    </row>
    <row r="1005" spans="1:14">
      <c r="A1005" s="113" t="s">
        <v>1238</v>
      </c>
      <c r="B1005" s="113" t="s">
        <v>383</v>
      </c>
      <c r="C1005" s="113">
        <v>19.399999999999999</v>
      </c>
      <c r="D1005" s="113">
        <v>19.649999999999999</v>
      </c>
      <c r="E1005" s="113">
        <v>18.600000000000001</v>
      </c>
      <c r="F1005" s="113">
        <v>18.75</v>
      </c>
      <c r="G1005" s="113">
        <v>18.7</v>
      </c>
      <c r="H1005" s="113">
        <v>19.350000000000001</v>
      </c>
      <c r="I1005" s="113">
        <v>82236</v>
      </c>
      <c r="J1005" s="113">
        <v>1558072.8</v>
      </c>
      <c r="K1005" s="115">
        <v>43537</v>
      </c>
      <c r="L1005" s="113">
        <v>457</v>
      </c>
      <c r="M1005" s="113" t="s">
        <v>1239</v>
      </c>
      <c r="N1005" s="351"/>
    </row>
    <row r="1006" spans="1:14">
      <c r="A1006" s="113" t="s">
        <v>3037</v>
      </c>
      <c r="B1006" s="113" t="s">
        <v>383</v>
      </c>
      <c r="C1006" s="113">
        <v>71.25</v>
      </c>
      <c r="D1006" s="113">
        <v>71.75</v>
      </c>
      <c r="E1006" s="113">
        <v>70.099999999999994</v>
      </c>
      <c r="F1006" s="113">
        <v>70.400000000000006</v>
      </c>
      <c r="G1006" s="113">
        <v>70.099999999999994</v>
      </c>
      <c r="H1006" s="113">
        <v>72.05</v>
      </c>
      <c r="I1006" s="113">
        <v>36032</v>
      </c>
      <c r="J1006" s="113">
        <v>2552461.0499999998</v>
      </c>
      <c r="K1006" s="115">
        <v>43537</v>
      </c>
      <c r="L1006" s="113">
        <v>450</v>
      </c>
      <c r="M1006" s="113" t="s">
        <v>3038</v>
      </c>
      <c r="N1006" s="351"/>
    </row>
    <row r="1007" spans="1:14">
      <c r="A1007" s="113" t="s">
        <v>2674</v>
      </c>
      <c r="B1007" s="113" t="s">
        <v>383</v>
      </c>
      <c r="C1007" s="113">
        <v>266.10000000000002</v>
      </c>
      <c r="D1007" s="113">
        <v>267.39999999999998</v>
      </c>
      <c r="E1007" s="113">
        <v>259</v>
      </c>
      <c r="F1007" s="113">
        <v>259.5</v>
      </c>
      <c r="G1007" s="113">
        <v>259.25</v>
      </c>
      <c r="H1007" s="113">
        <v>265.85000000000002</v>
      </c>
      <c r="I1007" s="113">
        <v>32492</v>
      </c>
      <c r="J1007" s="113">
        <v>8470532.1999999993</v>
      </c>
      <c r="K1007" s="115">
        <v>43537</v>
      </c>
      <c r="L1007" s="113">
        <v>899</v>
      </c>
      <c r="M1007" s="113" t="s">
        <v>2675</v>
      </c>
      <c r="N1007" s="351"/>
    </row>
    <row r="1008" spans="1:14">
      <c r="A1008" s="113" t="s">
        <v>1240</v>
      </c>
      <c r="B1008" s="113" t="s">
        <v>383</v>
      </c>
      <c r="C1008" s="113">
        <v>461</v>
      </c>
      <c r="D1008" s="113">
        <v>465</v>
      </c>
      <c r="E1008" s="113">
        <v>452.05</v>
      </c>
      <c r="F1008" s="113">
        <v>460.5</v>
      </c>
      <c r="G1008" s="113">
        <v>459</v>
      </c>
      <c r="H1008" s="113">
        <v>458.15</v>
      </c>
      <c r="I1008" s="113">
        <v>13290</v>
      </c>
      <c r="J1008" s="113">
        <v>6124450.9000000004</v>
      </c>
      <c r="K1008" s="115">
        <v>43537</v>
      </c>
      <c r="L1008" s="113">
        <v>1186</v>
      </c>
      <c r="M1008" s="113" t="s">
        <v>2187</v>
      </c>
      <c r="N1008" s="351"/>
    </row>
    <row r="1009" spans="1:14">
      <c r="A1009" s="113" t="s">
        <v>1241</v>
      </c>
      <c r="B1009" s="113" t="s">
        <v>383</v>
      </c>
      <c r="C1009" s="113">
        <v>10528</v>
      </c>
      <c r="D1009" s="113">
        <v>10754.95</v>
      </c>
      <c r="E1009" s="113">
        <v>10500.4</v>
      </c>
      <c r="F1009" s="113">
        <v>10723.3</v>
      </c>
      <c r="G1009" s="113">
        <v>10698</v>
      </c>
      <c r="H1009" s="113">
        <v>10428.9</v>
      </c>
      <c r="I1009" s="113">
        <v>133760</v>
      </c>
      <c r="J1009" s="113">
        <v>1429030676.25</v>
      </c>
      <c r="K1009" s="115">
        <v>43537</v>
      </c>
      <c r="L1009" s="113">
        <v>29707</v>
      </c>
      <c r="M1009" s="113" t="s">
        <v>3039</v>
      </c>
      <c r="N1009" s="351"/>
    </row>
    <row r="1010" spans="1:14">
      <c r="A1010" s="113" t="s">
        <v>1242</v>
      </c>
      <c r="B1010" s="113" t="s">
        <v>383</v>
      </c>
      <c r="C1010" s="113">
        <v>36</v>
      </c>
      <c r="D1010" s="113">
        <v>36.049999999999997</v>
      </c>
      <c r="E1010" s="113">
        <v>34.65</v>
      </c>
      <c r="F1010" s="113">
        <v>35.25</v>
      </c>
      <c r="G1010" s="113">
        <v>35.25</v>
      </c>
      <c r="H1010" s="113">
        <v>35.9</v>
      </c>
      <c r="I1010" s="113">
        <v>280506</v>
      </c>
      <c r="J1010" s="113">
        <v>9891347.3000000007</v>
      </c>
      <c r="K1010" s="115">
        <v>43537</v>
      </c>
      <c r="L1010" s="113">
        <v>2052</v>
      </c>
      <c r="M1010" s="113" t="s">
        <v>1243</v>
      </c>
      <c r="N1010" s="351"/>
    </row>
    <row r="1011" spans="1:14">
      <c r="A1011" s="113" t="s">
        <v>1244</v>
      </c>
      <c r="B1011" s="113" t="s">
        <v>383</v>
      </c>
      <c r="C1011" s="113">
        <v>700</v>
      </c>
      <c r="D1011" s="113">
        <v>712</v>
      </c>
      <c r="E1011" s="113">
        <v>681.1</v>
      </c>
      <c r="F1011" s="113">
        <v>684.75</v>
      </c>
      <c r="G1011" s="113">
        <v>683</v>
      </c>
      <c r="H1011" s="113">
        <v>696.35</v>
      </c>
      <c r="I1011" s="113">
        <v>15913</v>
      </c>
      <c r="J1011" s="113">
        <v>11141061.949999999</v>
      </c>
      <c r="K1011" s="115">
        <v>43537</v>
      </c>
      <c r="L1011" s="113">
        <v>2077</v>
      </c>
      <c r="M1011" s="113" t="s">
        <v>1245</v>
      </c>
      <c r="N1011" s="351"/>
    </row>
    <row r="1012" spans="1:14">
      <c r="A1012" s="113" t="s">
        <v>2343</v>
      </c>
      <c r="B1012" s="113" t="s">
        <v>383</v>
      </c>
      <c r="C1012" s="113">
        <v>307.2</v>
      </c>
      <c r="D1012" s="113">
        <v>308.85000000000002</v>
      </c>
      <c r="E1012" s="113">
        <v>305</v>
      </c>
      <c r="F1012" s="113">
        <v>305.95</v>
      </c>
      <c r="G1012" s="113">
        <v>307</v>
      </c>
      <c r="H1012" s="113">
        <v>305.85000000000002</v>
      </c>
      <c r="I1012" s="113">
        <v>29865</v>
      </c>
      <c r="J1012" s="113">
        <v>9135493.5999999996</v>
      </c>
      <c r="K1012" s="115">
        <v>43537</v>
      </c>
      <c r="L1012" s="113">
        <v>1225</v>
      </c>
      <c r="M1012" s="113" t="s">
        <v>2346</v>
      </c>
      <c r="N1012" s="351"/>
    </row>
    <row r="1013" spans="1:14">
      <c r="A1013" s="113" t="s">
        <v>2450</v>
      </c>
      <c r="B1013" s="113" t="s">
        <v>3175</v>
      </c>
      <c r="C1013" s="113">
        <v>26.6</v>
      </c>
      <c r="D1013" s="113">
        <v>26.7</v>
      </c>
      <c r="E1013" s="113">
        <v>26.6</v>
      </c>
      <c r="F1013" s="113">
        <v>26.65</v>
      </c>
      <c r="G1013" s="113">
        <v>26.65</v>
      </c>
      <c r="H1013" s="113">
        <v>26.65</v>
      </c>
      <c r="I1013" s="113">
        <v>145185</v>
      </c>
      <c r="J1013" s="113">
        <v>3868592.8</v>
      </c>
      <c r="K1013" s="115">
        <v>43537</v>
      </c>
      <c r="L1013" s="113">
        <v>45</v>
      </c>
      <c r="M1013" s="113" t="s">
        <v>2451</v>
      </c>
      <c r="N1013" s="351"/>
    </row>
    <row r="1014" spans="1:14">
      <c r="A1014" s="113" t="s">
        <v>1247</v>
      </c>
      <c r="B1014" s="113" t="s">
        <v>383</v>
      </c>
      <c r="C1014" s="113">
        <v>36</v>
      </c>
      <c r="D1014" s="113">
        <v>36</v>
      </c>
      <c r="E1014" s="113">
        <v>35.35</v>
      </c>
      <c r="F1014" s="113">
        <v>35.5</v>
      </c>
      <c r="G1014" s="113">
        <v>35.549999999999997</v>
      </c>
      <c r="H1014" s="113">
        <v>36</v>
      </c>
      <c r="I1014" s="113">
        <v>179309</v>
      </c>
      <c r="J1014" s="113">
        <v>6387970.7999999998</v>
      </c>
      <c r="K1014" s="115">
        <v>43537</v>
      </c>
      <c r="L1014" s="113">
        <v>1066</v>
      </c>
      <c r="M1014" s="113" t="s">
        <v>1248</v>
      </c>
      <c r="N1014" s="351"/>
    </row>
    <row r="1015" spans="1:14">
      <c r="A1015" s="113" t="s">
        <v>1249</v>
      </c>
      <c r="B1015" s="113" t="s">
        <v>383</v>
      </c>
      <c r="C1015" s="113">
        <v>224</v>
      </c>
      <c r="D1015" s="113">
        <v>224.85</v>
      </c>
      <c r="E1015" s="113">
        <v>219</v>
      </c>
      <c r="F1015" s="113">
        <v>221.7</v>
      </c>
      <c r="G1015" s="113">
        <v>224</v>
      </c>
      <c r="H1015" s="113">
        <v>221</v>
      </c>
      <c r="I1015" s="113">
        <v>19114</v>
      </c>
      <c r="J1015" s="113">
        <v>4244212.8499999996</v>
      </c>
      <c r="K1015" s="115">
        <v>43537</v>
      </c>
      <c r="L1015" s="113">
        <v>1072</v>
      </c>
      <c r="M1015" s="113" t="s">
        <v>1250</v>
      </c>
      <c r="N1015" s="351"/>
    </row>
    <row r="1016" spans="1:14">
      <c r="A1016" s="113" t="s">
        <v>120</v>
      </c>
      <c r="B1016" s="113" t="s">
        <v>383</v>
      </c>
      <c r="C1016" s="113">
        <v>25</v>
      </c>
      <c r="D1016" s="113">
        <v>25.1</v>
      </c>
      <c r="E1016" s="113">
        <v>24.7</v>
      </c>
      <c r="F1016" s="113">
        <v>24.85</v>
      </c>
      <c r="G1016" s="113">
        <v>24.95</v>
      </c>
      <c r="H1016" s="113">
        <v>24.95</v>
      </c>
      <c r="I1016" s="113">
        <v>2597419</v>
      </c>
      <c r="J1016" s="113">
        <v>64638916.25</v>
      </c>
      <c r="K1016" s="115">
        <v>43537</v>
      </c>
      <c r="L1016" s="113">
        <v>3181</v>
      </c>
      <c r="M1016" s="113" t="s">
        <v>1251</v>
      </c>
      <c r="N1016" s="351"/>
    </row>
    <row r="1017" spans="1:14">
      <c r="A1017" s="113" t="s">
        <v>2264</v>
      </c>
      <c r="B1017" s="113" t="s">
        <v>383</v>
      </c>
      <c r="C1017" s="113">
        <v>202</v>
      </c>
      <c r="D1017" s="113">
        <v>206.55</v>
      </c>
      <c r="E1017" s="113">
        <v>198.45</v>
      </c>
      <c r="F1017" s="113">
        <v>200.15</v>
      </c>
      <c r="G1017" s="113">
        <v>199.7</v>
      </c>
      <c r="H1017" s="113">
        <v>204.4</v>
      </c>
      <c r="I1017" s="113">
        <v>120985</v>
      </c>
      <c r="J1017" s="113">
        <v>24551063.149999999</v>
      </c>
      <c r="K1017" s="115">
        <v>43537</v>
      </c>
      <c r="L1017" s="113">
        <v>4445</v>
      </c>
      <c r="M1017" s="113" t="s">
        <v>2265</v>
      </c>
      <c r="N1017" s="351"/>
    </row>
    <row r="1018" spans="1:14">
      <c r="A1018" s="113" t="s">
        <v>3330</v>
      </c>
      <c r="B1018" s="113" t="s">
        <v>383</v>
      </c>
      <c r="C1018" s="113">
        <v>20.25</v>
      </c>
      <c r="D1018" s="113">
        <v>20.85</v>
      </c>
      <c r="E1018" s="113">
        <v>20</v>
      </c>
      <c r="F1018" s="113">
        <v>20.2</v>
      </c>
      <c r="G1018" s="113">
        <v>20.350000000000001</v>
      </c>
      <c r="H1018" s="113">
        <v>20.149999999999999</v>
      </c>
      <c r="I1018" s="113">
        <v>4341</v>
      </c>
      <c r="J1018" s="113">
        <v>87858.25</v>
      </c>
      <c r="K1018" s="115">
        <v>43537</v>
      </c>
      <c r="L1018" s="113">
        <v>29</v>
      </c>
      <c r="M1018" s="113" t="s">
        <v>3331</v>
      </c>
      <c r="N1018" s="351"/>
    </row>
    <row r="1019" spans="1:14">
      <c r="A1019" s="113" t="s">
        <v>3040</v>
      </c>
      <c r="B1019" s="113" t="s">
        <v>383</v>
      </c>
      <c r="C1019" s="113">
        <v>1183</v>
      </c>
      <c r="D1019" s="113">
        <v>1189.8</v>
      </c>
      <c r="E1019" s="113">
        <v>1180.8499999999999</v>
      </c>
      <c r="F1019" s="113">
        <v>1188.24</v>
      </c>
      <c r="G1019" s="113">
        <v>1189.8</v>
      </c>
      <c r="H1019" s="113">
        <v>1184.67</v>
      </c>
      <c r="I1019" s="113">
        <v>23572</v>
      </c>
      <c r="J1019" s="113">
        <v>27955614.48</v>
      </c>
      <c r="K1019" s="115">
        <v>43537</v>
      </c>
      <c r="L1019" s="113">
        <v>898</v>
      </c>
      <c r="M1019" s="113" t="s">
        <v>3041</v>
      </c>
      <c r="N1019" s="351"/>
    </row>
    <row r="1020" spans="1:14">
      <c r="A1020" s="113" t="s">
        <v>3574</v>
      </c>
      <c r="B1020" s="113" t="s">
        <v>383</v>
      </c>
      <c r="C1020" s="113">
        <v>12300.1</v>
      </c>
      <c r="D1020" s="113">
        <v>14199</v>
      </c>
      <c r="E1020" s="113">
        <v>12300.1</v>
      </c>
      <c r="F1020" s="113">
        <v>13749.99</v>
      </c>
      <c r="G1020" s="113">
        <v>13749.99</v>
      </c>
      <c r="H1020" s="113">
        <v>13500</v>
      </c>
      <c r="I1020" s="113">
        <v>18</v>
      </c>
      <c r="J1020" s="113">
        <v>243859.1</v>
      </c>
      <c r="K1020" s="115">
        <v>43537</v>
      </c>
      <c r="L1020" s="113">
        <v>13</v>
      </c>
      <c r="M1020" s="113" t="s">
        <v>3575</v>
      </c>
      <c r="N1020" s="351"/>
    </row>
    <row r="1021" spans="1:14">
      <c r="A1021" s="113" t="s">
        <v>1252</v>
      </c>
      <c r="B1021" s="113" t="s">
        <v>383</v>
      </c>
      <c r="C1021" s="113">
        <v>92</v>
      </c>
      <c r="D1021" s="113">
        <v>94.8</v>
      </c>
      <c r="E1021" s="113">
        <v>90.5</v>
      </c>
      <c r="F1021" s="113">
        <v>92.8</v>
      </c>
      <c r="G1021" s="113">
        <v>92.75</v>
      </c>
      <c r="H1021" s="113">
        <v>91.95</v>
      </c>
      <c r="I1021" s="113">
        <v>2959005</v>
      </c>
      <c r="J1021" s="113">
        <v>276294712.64999998</v>
      </c>
      <c r="K1021" s="115">
        <v>43537</v>
      </c>
      <c r="L1021" s="113">
        <v>13854</v>
      </c>
      <c r="M1021" s="113" t="s">
        <v>1253</v>
      </c>
      <c r="N1021" s="351"/>
    </row>
    <row r="1022" spans="1:14">
      <c r="A1022" s="113" t="s">
        <v>1254</v>
      </c>
      <c r="B1022" s="113" t="s">
        <v>383</v>
      </c>
      <c r="C1022" s="113">
        <v>1326</v>
      </c>
      <c r="D1022" s="113">
        <v>1344.1</v>
      </c>
      <c r="E1022" s="113">
        <v>1323.35</v>
      </c>
      <c r="F1022" s="113">
        <v>1332.95</v>
      </c>
      <c r="G1022" s="113">
        <v>1333</v>
      </c>
      <c r="H1022" s="113">
        <v>1325.25</v>
      </c>
      <c r="I1022" s="113">
        <v>562307</v>
      </c>
      <c r="J1022" s="113">
        <v>750698346.35000002</v>
      </c>
      <c r="K1022" s="115">
        <v>43537</v>
      </c>
      <c r="L1022" s="113">
        <v>38462</v>
      </c>
      <c r="M1022" s="113" t="s">
        <v>1255</v>
      </c>
      <c r="N1022" s="351"/>
    </row>
    <row r="1023" spans="1:14">
      <c r="A1023" s="113" t="s">
        <v>1256</v>
      </c>
      <c r="B1023" s="113" t="s">
        <v>383</v>
      </c>
      <c r="C1023" s="113">
        <v>8.4</v>
      </c>
      <c r="D1023" s="113">
        <v>8.6999999999999993</v>
      </c>
      <c r="E1023" s="113">
        <v>7.85</v>
      </c>
      <c r="F1023" s="113">
        <v>7.95</v>
      </c>
      <c r="G1023" s="113">
        <v>8.0500000000000007</v>
      </c>
      <c r="H1023" s="113">
        <v>8.4</v>
      </c>
      <c r="I1023" s="113">
        <v>500876</v>
      </c>
      <c r="J1023" s="113">
        <v>4056843.25</v>
      </c>
      <c r="K1023" s="115">
        <v>43537</v>
      </c>
      <c r="L1023" s="113">
        <v>674</v>
      </c>
      <c r="M1023" s="113" t="s">
        <v>1257</v>
      </c>
      <c r="N1023" s="351"/>
    </row>
    <row r="1024" spans="1:14">
      <c r="A1024" s="113" t="s">
        <v>3332</v>
      </c>
      <c r="B1024" s="113" t="s">
        <v>383</v>
      </c>
      <c r="C1024" s="113">
        <v>2.4500000000000002</v>
      </c>
      <c r="D1024" s="113">
        <v>2.4500000000000002</v>
      </c>
      <c r="E1024" s="113">
        <v>2.4</v>
      </c>
      <c r="F1024" s="113">
        <v>2.4</v>
      </c>
      <c r="G1024" s="113">
        <v>2.4</v>
      </c>
      <c r="H1024" s="113">
        <v>2.4500000000000002</v>
      </c>
      <c r="I1024" s="113">
        <v>110962</v>
      </c>
      <c r="J1024" s="113">
        <v>267040.95</v>
      </c>
      <c r="K1024" s="115">
        <v>43537</v>
      </c>
      <c r="L1024" s="113">
        <v>73</v>
      </c>
      <c r="M1024" s="113" t="s">
        <v>3333</v>
      </c>
      <c r="N1024" s="351"/>
    </row>
    <row r="1025" spans="1:14">
      <c r="A1025" s="113" t="s">
        <v>1258</v>
      </c>
      <c r="B1025" s="113" t="s">
        <v>383</v>
      </c>
      <c r="C1025" s="113">
        <v>1437.95</v>
      </c>
      <c r="D1025" s="113">
        <v>1437.95</v>
      </c>
      <c r="E1025" s="113">
        <v>1395.75</v>
      </c>
      <c r="F1025" s="113">
        <v>1403.55</v>
      </c>
      <c r="G1025" s="113">
        <v>1408.05</v>
      </c>
      <c r="H1025" s="113">
        <v>1421.3</v>
      </c>
      <c r="I1025" s="113">
        <v>19286</v>
      </c>
      <c r="J1025" s="113">
        <v>27333171.399999999</v>
      </c>
      <c r="K1025" s="115">
        <v>43537</v>
      </c>
      <c r="L1025" s="113">
        <v>1385</v>
      </c>
      <c r="M1025" s="113" t="s">
        <v>1259</v>
      </c>
      <c r="N1025" s="351"/>
    </row>
    <row r="1026" spans="1:14">
      <c r="A1026" s="113" t="s">
        <v>1260</v>
      </c>
      <c r="B1026" s="113" t="s">
        <v>383</v>
      </c>
      <c r="C1026" s="113">
        <v>722.55</v>
      </c>
      <c r="D1026" s="113">
        <v>729</v>
      </c>
      <c r="E1026" s="113">
        <v>712.55</v>
      </c>
      <c r="F1026" s="113">
        <v>727.3</v>
      </c>
      <c r="G1026" s="113">
        <v>724.75</v>
      </c>
      <c r="H1026" s="113">
        <v>732.05</v>
      </c>
      <c r="I1026" s="113">
        <v>883</v>
      </c>
      <c r="J1026" s="113">
        <v>639108.55000000005</v>
      </c>
      <c r="K1026" s="115">
        <v>43537</v>
      </c>
      <c r="L1026" s="113">
        <v>62</v>
      </c>
      <c r="M1026" s="113" t="s">
        <v>1261</v>
      </c>
      <c r="N1026" s="351"/>
    </row>
    <row r="1027" spans="1:14">
      <c r="A1027" s="113" t="s">
        <v>1262</v>
      </c>
      <c r="B1027" s="113" t="s">
        <v>383</v>
      </c>
      <c r="C1027" s="113">
        <v>43.3</v>
      </c>
      <c r="D1027" s="113">
        <v>43.35</v>
      </c>
      <c r="E1027" s="113">
        <v>41.75</v>
      </c>
      <c r="F1027" s="113">
        <v>42.3</v>
      </c>
      <c r="G1027" s="113">
        <v>42.1</v>
      </c>
      <c r="H1027" s="113">
        <v>43.35</v>
      </c>
      <c r="I1027" s="113">
        <v>176752</v>
      </c>
      <c r="J1027" s="113">
        <v>7477883.5999999996</v>
      </c>
      <c r="K1027" s="115">
        <v>43537</v>
      </c>
      <c r="L1027" s="113">
        <v>1083</v>
      </c>
      <c r="M1027" s="113" t="s">
        <v>1263</v>
      </c>
      <c r="N1027" s="351"/>
    </row>
    <row r="1028" spans="1:14">
      <c r="A1028" s="113" t="s">
        <v>2590</v>
      </c>
      <c r="B1028" s="113" t="s">
        <v>383</v>
      </c>
      <c r="C1028" s="113">
        <v>7.2</v>
      </c>
      <c r="D1028" s="113">
        <v>7.2</v>
      </c>
      <c r="E1028" s="113">
        <v>6.65</v>
      </c>
      <c r="F1028" s="113">
        <v>6.75</v>
      </c>
      <c r="G1028" s="113">
        <v>6.65</v>
      </c>
      <c r="H1028" s="113">
        <v>7.15</v>
      </c>
      <c r="I1028" s="113">
        <v>235336</v>
      </c>
      <c r="J1028" s="113">
        <v>1623280.55</v>
      </c>
      <c r="K1028" s="115">
        <v>43537</v>
      </c>
      <c r="L1028" s="113">
        <v>449</v>
      </c>
      <c r="M1028" s="113" t="s">
        <v>2591</v>
      </c>
      <c r="N1028" s="351"/>
    </row>
    <row r="1029" spans="1:14">
      <c r="A1029" s="113" t="s">
        <v>3250</v>
      </c>
      <c r="B1029" s="113" t="s">
        <v>383</v>
      </c>
      <c r="C1029" s="113">
        <v>1.8</v>
      </c>
      <c r="D1029" s="113">
        <v>1.8</v>
      </c>
      <c r="E1029" s="113">
        <v>1.7</v>
      </c>
      <c r="F1029" s="113">
        <v>1.75</v>
      </c>
      <c r="G1029" s="113">
        <v>1.75</v>
      </c>
      <c r="H1029" s="113">
        <v>1.75</v>
      </c>
      <c r="I1029" s="113">
        <v>149637</v>
      </c>
      <c r="J1029" s="113">
        <v>266371.7</v>
      </c>
      <c r="K1029" s="115">
        <v>43537</v>
      </c>
      <c r="L1029" s="113">
        <v>133</v>
      </c>
      <c r="M1029" s="113" t="s">
        <v>3251</v>
      </c>
      <c r="N1029" s="351"/>
    </row>
    <row r="1030" spans="1:14">
      <c r="A1030" s="113" t="s">
        <v>1264</v>
      </c>
      <c r="B1030" s="113" t="s">
        <v>383</v>
      </c>
      <c r="C1030" s="113">
        <v>83.6</v>
      </c>
      <c r="D1030" s="113">
        <v>84.8</v>
      </c>
      <c r="E1030" s="113">
        <v>81.75</v>
      </c>
      <c r="F1030" s="113">
        <v>82.95</v>
      </c>
      <c r="G1030" s="113">
        <v>82.45</v>
      </c>
      <c r="H1030" s="113">
        <v>83.4</v>
      </c>
      <c r="I1030" s="113">
        <v>29532</v>
      </c>
      <c r="J1030" s="113">
        <v>2458278.35</v>
      </c>
      <c r="K1030" s="115">
        <v>43537</v>
      </c>
      <c r="L1030" s="113">
        <v>623</v>
      </c>
      <c r="M1030" s="113" t="s">
        <v>1265</v>
      </c>
      <c r="N1030" s="351"/>
    </row>
    <row r="1031" spans="1:14">
      <c r="A1031" s="113" t="s">
        <v>3346</v>
      </c>
      <c r="B1031" s="113" t="s">
        <v>383</v>
      </c>
      <c r="C1031" s="113">
        <v>39.200000000000003</v>
      </c>
      <c r="D1031" s="113">
        <v>42.95</v>
      </c>
      <c r="E1031" s="113">
        <v>39.200000000000003</v>
      </c>
      <c r="F1031" s="113">
        <v>40.299999999999997</v>
      </c>
      <c r="G1031" s="113">
        <v>39.549999999999997</v>
      </c>
      <c r="H1031" s="113">
        <v>41</v>
      </c>
      <c r="I1031" s="113">
        <v>1422</v>
      </c>
      <c r="J1031" s="113">
        <v>57146</v>
      </c>
      <c r="K1031" s="115">
        <v>43537</v>
      </c>
      <c r="L1031" s="113">
        <v>22</v>
      </c>
      <c r="M1031" s="113" t="s">
        <v>3347</v>
      </c>
      <c r="N1031" s="351"/>
    </row>
    <row r="1032" spans="1:14">
      <c r="A1032" s="113" t="s">
        <v>1856</v>
      </c>
      <c r="B1032" s="113" t="s">
        <v>383</v>
      </c>
      <c r="C1032" s="113">
        <v>72.55</v>
      </c>
      <c r="D1032" s="113">
        <v>72.8</v>
      </c>
      <c r="E1032" s="113">
        <v>69.650000000000006</v>
      </c>
      <c r="F1032" s="113">
        <v>69.95</v>
      </c>
      <c r="G1032" s="113">
        <v>70</v>
      </c>
      <c r="H1032" s="113">
        <v>72.05</v>
      </c>
      <c r="I1032" s="113">
        <v>829458</v>
      </c>
      <c r="J1032" s="113">
        <v>58378827.100000001</v>
      </c>
      <c r="K1032" s="115">
        <v>43537</v>
      </c>
      <c r="L1032" s="113">
        <v>7368</v>
      </c>
      <c r="M1032" s="113" t="s">
        <v>1246</v>
      </c>
      <c r="N1032" s="351"/>
    </row>
    <row r="1033" spans="1:14">
      <c r="A1033" s="113" t="s">
        <v>121</v>
      </c>
      <c r="B1033" s="113" t="s">
        <v>383</v>
      </c>
      <c r="C1033" s="113">
        <v>113.95</v>
      </c>
      <c r="D1033" s="113">
        <v>115</v>
      </c>
      <c r="E1033" s="113">
        <v>112.8</v>
      </c>
      <c r="F1033" s="113">
        <v>113.85</v>
      </c>
      <c r="G1033" s="113">
        <v>113.75</v>
      </c>
      <c r="H1033" s="113">
        <v>111.9</v>
      </c>
      <c r="I1033" s="113">
        <v>8004032</v>
      </c>
      <c r="J1033" s="113">
        <v>911518585.75</v>
      </c>
      <c r="K1033" s="115">
        <v>43537</v>
      </c>
      <c r="L1033" s="113">
        <v>26673</v>
      </c>
      <c r="M1033" s="113" t="s">
        <v>1266</v>
      </c>
      <c r="N1033" s="351"/>
    </row>
    <row r="1034" spans="1:14">
      <c r="A1034" s="113" t="s">
        <v>1267</v>
      </c>
      <c r="B1034" s="113" t="s">
        <v>383</v>
      </c>
      <c r="C1034" s="113">
        <v>143.9</v>
      </c>
      <c r="D1034" s="113">
        <v>144.80000000000001</v>
      </c>
      <c r="E1034" s="113">
        <v>141.65</v>
      </c>
      <c r="F1034" s="113">
        <v>142.30000000000001</v>
      </c>
      <c r="G1034" s="113">
        <v>142.19999999999999</v>
      </c>
      <c r="H1034" s="113">
        <v>140</v>
      </c>
      <c r="I1034" s="113">
        <v>1092617</v>
      </c>
      <c r="J1034" s="113">
        <v>156171059.90000001</v>
      </c>
      <c r="K1034" s="115">
        <v>43537</v>
      </c>
      <c r="L1034" s="113">
        <v>8988</v>
      </c>
      <c r="M1034" s="113" t="s">
        <v>1268</v>
      </c>
      <c r="N1034" s="351"/>
    </row>
    <row r="1035" spans="1:14">
      <c r="A1035" s="113" t="s">
        <v>3042</v>
      </c>
      <c r="B1035" s="113" t="s">
        <v>383</v>
      </c>
      <c r="C1035" s="113">
        <v>6.05</v>
      </c>
      <c r="D1035" s="113">
        <v>6.05</v>
      </c>
      <c r="E1035" s="113">
        <v>5.65</v>
      </c>
      <c r="F1035" s="113">
        <v>5.75</v>
      </c>
      <c r="G1035" s="113">
        <v>5.8</v>
      </c>
      <c r="H1035" s="113">
        <v>5.9</v>
      </c>
      <c r="I1035" s="113">
        <v>101859</v>
      </c>
      <c r="J1035" s="113">
        <v>590600</v>
      </c>
      <c r="K1035" s="115">
        <v>43537</v>
      </c>
      <c r="L1035" s="113">
        <v>157</v>
      </c>
      <c r="M1035" s="113" t="s">
        <v>3043</v>
      </c>
      <c r="N1035" s="351"/>
    </row>
    <row r="1036" spans="1:14">
      <c r="A1036" s="113" t="s">
        <v>3788</v>
      </c>
      <c r="B1036" s="113" t="s">
        <v>383</v>
      </c>
      <c r="C1036" s="113">
        <v>5.3</v>
      </c>
      <c r="D1036" s="113">
        <v>5.3</v>
      </c>
      <c r="E1036" s="113">
        <v>5.3</v>
      </c>
      <c r="F1036" s="113">
        <v>5.3</v>
      </c>
      <c r="G1036" s="113">
        <v>5.3</v>
      </c>
      <c r="H1036" s="113">
        <v>5.3</v>
      </c>
      <c r="I1036" s="113">
        <v>5</v>
      </c>
      <c r="J1036" s="113">
        <v>26.5</v>
      </c>
      <c r="K1036" s="115">
        <v>43537</v>
      </c>
      <c r="L1036" s="113">
        <v>1</v>
      </c>
      <c r="M1036" s="113" t="s">
        <v>3789</v>
      </c>
      <c r="N1036" s="351"/>
    </row>
    <row r="1037" spans="1:14">
      <c r="A1037" s="113" t="s">
        <v>2025</v>
      </c>
      <c r="B1037" s="113" t="s">
        <v>383</v>
      </c>
      <c r="C1037" s="113">
        <v>346.95</v>
      </c>
      <c r="D1037" s="113">
        <v>346.95</v>
      </c>
      <c r="E1037" s="113">
        <v>331.05</v>
      </c>
      <c r="F1037" s="113">
        <v>339.45</v>
      </c>
      <c r="G1037" s="113">
        <v>335.25</v>
      </c>
      <c r="H1037" s="113">
        <v>340.25</v>
      </c>
      <c r="I1037" s="113">
        <v>80587</v>
      </c>
      <c r="J1037" s="113">
        <v>27250278.050000001</v>
      </c>
      <c r="K1037" s="115">
        <v>43537</v>
      </c>
      <c r="L1037" s="113">
        <v>580</v>
      </c>
      <c r="M1037" s="113" t="s">
        <v>2026</v>
      </c>
      <c r="N1037" s="351"/>
    </row>
    <row r="1038" spans="1:14">
      <c r="A1038" s="113" t="s">
        <v>1269</v>
      </c>
      <c r="B1038" s="113" t="s">
        <v>383</v>
      </c>
      <c r="C1038" s="113">
        <v>202</v>
      </c>
      <c r="D1038" s="113">
        <v>202.9</v>
      </c>
      <c r="E1038" s="113">
        <v>197.6</v>
      </c>
      <c r="F1038" s="113">
        <v>198.1</v>
      </c>
      <c r="G1038" s="113">
        <v>198.5</v>
      </c>
      <c r="H1038" s="113">
        <v>201.9</v>
      </c>
      <c r="I1038" s="113">
        <v>60678</v>
      </c>
      <c r="J1038" s="113">
        <v>12111255.15</v>
      </c>
      <c r="K1038" s="115">
        <v>43537</v>
      </c>
      <c r="L1038" s="113">
        <v>1364</v>
      </c>
      <c r="M1038" s="113" t="s">
        <v>1270</v>
      </c>
      <c r="N1038" s="351"/>
    </row>
    <row r="1039" spans="1:14">
      <c r="A1039" s="113" t="s">
        <v>3328</v>
      </c>
      <c r="B1039" s="113" t="s">
        <v>383</v>
      </c>
      <c r="C1039" s="113">
        <v>978.45</v>
      </c>
      <c r="D1039" s="113">
        <v>994.05</v>
      </c>
      <c r="E1039" s="113">
        <v>955</v>
      </c>
      <c r="F1039" s="113">
        <v>966.75</v>
      </c>
      <c r="G1039" s="113">
        <v>969.1</v>
      </c>
      <c r="H1039" s="113">
        <v>979.9</v>
      </c>
      <c r="I1039" s="113">
        <v>407</v>
      </c>
      <c r="J1039" s="113">
        <v>395782</v>
      </c>
      <c r="K1039" s="115">
        <v>43537</v>
      </c>
      <c r="L1039" s="113">
        <v>55</v>
      </c>
      <c r="M1039" s="113" t="s">
        <v>3329</v>
      </c>
      <c r="N1039" s="351"/>
    </row>
    <row r="1040" spans="1:14">
      <c r="A1040" s="113" t="s">
        <v>3496</v>
      </c>
      <c r="B1040" s="113" t="s">
        <v>3175</v>
      </c>
      <c r="C1040" s="113">
        <v>1.1499999999999999</v>
      </c>
      <c r="D1040" s="113">
        <v>1.1499999999999999</v>
      </c>
      <c r="E1040" s="113">
        <v>1.1499999999999999</v>
      </c>
      <c r="F1040" s="113">
        <v>1.1499999999999999</v>
      </c>
      <c r="G1040" s="113">
        <v>1.1499999999999999</v>
      </c>
      <c r="H1040" s="113">
        <v>1.1499999999999999</v>
      </c>
      <c r="I1040" s="113">
        <v>300</v>
      </c>
      <c r="J1040" s="113">
        <v>345</v>
      </c>
      <c r="K1040" s="115">
        <v>43537</v>
      </c>
      <c r="L1040" s="113">
        <v>1</v>
      </c>
      <c r="M1040" s="113" t="s">
        <v>3497</v>
      </c>
      <c r="N1040" s="351"/>
    </row>
    <row r="1041" spans="1:14">
      <c r="A1041" s="113" t="s">
        <v>122</v>
      </c>
      <c r="B1041" s="113" t="s">
        <v>383</v>
      </c>
      <c r="C1041" s="113">
        <v>151</v>
      </c>
      <c r="D1041" s="113">
        <v>151.05000000000001</v>
      </c>
      <c r="E1041" s="113">
        <v>145</v>
      </c>
      <c r="F1041" s="113">
        <v>148.19999999999999</v>
      </c>
      <c r="G1041" s="113">
        <v>147.65</v>
      </c>
      <c r="H1041" s="113">
        <v>151.25</v>
      </c>
      <c r="I1041" s="113">
        <v>17452596</v>
      </c>
      <c r="J1041" s="113">
        <v>2587553882.9499998</v>
      </c>
      <c r="K1041" s="115">
        <v>43537</v>
      </c>
      <c r="L1041" s="113">
        <v>81942</v>
      </c>
      <c r="M1041" s="113" t="s">
        <v>1271</v>
      </c>
      <c r="N1041" s="351"/>
    </row>
    <row r="1042" spans="1:14">
      <c r="A1042" s="113" t="s">
        <v>1272</v>
      </c>
      <c r="B1042" s="113" t="s">
        <v>383</v>
      </c>
      <c r="C1042" s="113">
        <v>360.15</v>
      </c>
      <c r="D1042" s="113">
        <v>365</v>
      </c>
      <c r="E1042" s="113">
        <v>354.1</v>
      </c>
      <c r="F1042" s="113">
        <v>355.45</v>
      </c>
      <c r="G1042" s="113">
        <v>356</v>
      </c>
      <c r="H1042" s="113">
        <v>359.4</v>
      </c>
      <c r="I1042" s="113">
        <v>13375</v>
      </c>
      <c r="J1042" s="113">
        <v>4810792.7</v>
      </c>
      <c r="K1042" s="115">
        <v>43537</v>
      </c>
      <c r="L1042" s="113">
        <v>887</v>
      </c>
      <c r="M1042" s="113" t="s">
        <v>1273</v>
      </c>
      <c r="N1042" s="351"/>
    </row>
    <row r="1043" spans="1:14">
      <c r="A1043" s="113" t="s">
        <v>2211</v>
      </c>
      <c r="B1043" s="113" t="s">
        <v>383</v>
      </c>
      <c r="C1043" s="113">
        <v>0.3</v>
      </c>
      <c r="D1043" s="113">
        <v>0.35</v>
      </c>
      <c r="E1043" s="113">
        <v>0.3</v>
      </c>
      <c r="F1043" s="113">
        <v>0.3</v>
      </c>
      <c r="G1043" s="113">
        <v>0.3</v>
      </c>
      <c r="H1043" s="113">
        <v>0.3</v>
      </c>
      <c r="I1043" s="113">
        <v>31208</v>
      </c>
      <c r="J1043" s="113">
        <v>10367.4</v>
      </c>
      <c r="K1043" s="115">
        <v>43537</v>
      </c>
      <c r="L1043" s="113">
        <v>18</v>
      </c>
      <c r="M1043" s="113" t="s">
        <v>2212</v>
      </c>
      <c r="N1043" s="351"/>
    </row>
    <row r="1044" spans="1:14">
      <c r="A1044" s="113" t="s">
        <v>1274</v>
      </c>
      <c r="B1044" s="113" t="s">
        <v>383</v>
      </c>
      <c r="C1044" s="113">
        <v>486.4</v>
      </c>
      <c r="D1044" s="113">
        <v>492</v>
      </c>
      <c r="E1044" s="113">
        <v>480.2</v>
      </c>
      <c r="F1044" s="113">
        <v>481.35</v>
      </c>
      <c r="G1044" s="113">
        <v>480.5</v>
      </c>
      <c r="H1044" s="113">
        <v>483.7</v>
      </c>
      <c r="I1044" s="113">
        <v>1269466</v>
      </c>
      <c r="J1044" s="113">
        <v>615104924.10000002</v>
      </c>
      <c r="K1044" s="115">
        <v>43537</v>
      </c>
      <c r="L1044" s="113">
        <v>16467</v>
      </c>
      <c r="M1044" s="113" t="s">
        <v>1275</v>
      </c>
      <c r="N1044" s="351"/>
    </row>
    <row r="1045" spans="1:14">
      <c r="A1045" s="113" t="s">
        <v>1276</v>
      </c>
      <c r="B1045" s="113" t="s">
        <v>383</v>
      </c>
      <c r="C1045" s="113">
        <v>1139.25</v>
      </c>
      <c r="D1045" s="113">
        <v>1141.1500000000001</v>
      </c>
      <c r="E1045" s="113">
        <v>1125.05</v>
      </c>
      <c r="F1045" s="113">
        <v>1135.3</v>
      </c>
      <c r="G1045" s="113">
        <v>1126</v>
      </c>
      <c r="H1045" s="113">
        <v>1139.9000000000001</v>
      </c>
      <c r="I1045" s="113">
        <v>7861</v>
      </c>
      <c r="J1045" s="113">
        <v>8952326.5</v>
      </c>
      <c r="K1045" s="115">
        <v>43537</v>
      </c>
      <c r="L1045" s="113">
        <v>1723</v>
      </c>
      <c r="M1045" s="113" t="s">
        <v>1277</v>
      </c>
      <c r="N1045" s="351"/>
    </row>
    <row r="1046" spans="1:14">
      <c r="A1046" s="113" t="s">
        <v>123</v>
      </c>
      <c r="B1046" s="113" t="s">
        <v>383</v>
      </c>
      <c r="C1046" s="113">
        <v>3458</v>
      </c>
      <c r="D1046" s="113">
        <v>3495</v>
      </c>
      <c r="E1046" s="113">
        <v>3412.5</v>
      </c>
      <c r="F1046" s="113">
        <v>3420</v>
      </c>
      <c r="G1046" s="113">
        <v>3421</v>
      </c>
      <c r="H1046" s="113">
        <v>3458.25</v>
      </c>
      <c r="I1046" s="113">
        <v>24409</v>
      </c>
      <c r="J1046" s="113">
        <v>84030885.049999997</v>
      </c>
      <c r="K1046" s="115">
        <v>43537</v>
      </c>
      <c r="L1046" s="113">
        <v>3979</v>
      </c>
      <c r="M1046" s="113" t="s">
        <v>1278</v>
      </c>
      <c r="N1046" s="351"/>
    </row>
    <row r="1047" spans="1:14">
      <c r="A1047" s="113" t="s">
        <v>204</v>
      </c>
      <c r="B1047" s="113" t="s">
        <v>383</v>
      </c>
      <c r="C1047" s="113">
        <v>180.1</v>
      </c>
      <c r="D1047" s="113">
        <v>180.85</v>
      </c>
      <c r="E1047" s="113">
        <v>173.75</v>
      </c>
      <c r="F1047" s="113">
        <v>175.45</v>
      </c>
      <c r="G1047" s="113">
        <v>175</v>
      </c>
      <c r="H1047" s="113">
        <v>180.7</v>
      </c>
      <c r="I1047" s="113">
        <v>2138007</v>
      </c>
      <c r="J1047" s="113">
        <v>375639750.85000002</v>
      </c>
      <c r="K1047" s="115">
        <v>43537</v>
      </c>
      <c r="L1047" s="113">
        <v>23342</v>
      </c>
      <c r="M1047" s="113" t="s">
        <v>1279</v>
      </c>
      <c r="N1047" s="351"/>
    </row>
    <row r="1048" spans="1:14">
      <c r="A1048" s="113" t="s">
        <v>3044</v>
      </c>
      <c r="B1048" s="113" t="s">
        <v>383</v>
      </c>
      <c r="C1048" s="113">
        <v>14.65</v>
      </c>
      <c r="D1048" s="113">
        <v>14.75</v>
      </c>
      <c r="E1048" s="113">
        <v>14.2</v>
      </c>
      <c r="F1048" s="113">
        <v>14.45</v>
      </c>
      <c r="G1048" s="113">
        <v>14.45</v>
      </c>
      <c r="H1048" s="113">
        <v>14.7</v>
      </c>
      <c r="I1048" s="113">
        <v>13299</v>
      </c>
      <c r="J1048" s="113">
        <v>192350.55</v>
      </c>
      <c r="K1048" s="115">
        <v>43537</v>
      </c>
      <c r="L1048" s="113">
        <v>100</v>
      </c>
      <c r="M1048" s="113" t="s">
        <v>3045</v>
      </c>
      <c r="N1048" s="351"/>
    </row>
    <row r="1049" spans="1:14">
      <c r="A1049" s="113" t="s">
        <v>2750</v>
      </c>
      <c r="B1049" s="113" t="s">
        <v>383</v>
      </c>
      <c r="C1049" s="113">
        <v>254</v>
      </c>
      <c r="D1049" s="113">
        <v>265</v>
      </c>
      <c r="E1049" s="113">
        <v>249.55</v>
      </c>
      <c r="F1049" s="113">
        <v>258.10000000000002</v>
      </c>
      <c r="G1049" s="113">
        <v>259</v>
      </c>
      <c r="H1049" s="113">
        <v>254.05</v>
      </c>
      <c r="I1049" s="113">
        <v>107397</v>
      </c>
      <c r="J1049" s="113">
        <v>27693804.300000001</v>
      </c>
      <c r="K1049" s="115">
        <v>43537</v>
      </c>
      <c r="L1049" s="113">
        <v>3316</v>
      </c>
      <c r="M1049" s="113" t="s">
        <v>2281</v>
      </c>
      <c r="N1049" s="351"/>
    </row>
    <row r="1050" spans="1:14">
      <c r="A1050" s="113" t="s">
        <v>2676</v>
      </c>
      <c r="B1050" s="113" t="s">
        <v>383</v>
      </c>
      <c r="C1050" s="113">
        <v>90.4</v>
      </c>
      <c r="D1050" s="113">
        <v>90.9</v>
      </c>
      <c r="E1050" s="113">
        <v>87.4</v>
      </c>
      <c r="F1050" s="113">
        <v>88.05</v>
      </c>
      <c r="G1050" s="113">
        <v>88.05</v>
      </c>
      <c r="H1050" s="113">
        <v>89</v>
      </c>
      <c r="I1050" s="113">
        <v>5775</v>
      </c>
      <c r="J1050" s="113">
        <v>509319.4</v>
      </c>
      <c r="K1050" s="115">
        <v>43537</v>
      </c>
      <c r="L1050" s="113">
        <v>225</v>
      </c>
      <c r="M1050" s="113" t="s">
        <v>2677</v>
      </c>
      <c r="N1050" s="351"/>
    </row>
    <row r="1051" spans="1:14">
      <c r="A1051" s="113" t="s">
        <v>1280</v>
      </c>
      <c r="B1051" s="113" t="s">
        <v>383</v>
      </c>
      <c r="C1051" s="113">
        <v>206.5</v>
      </c>
      <c r="D1051" s="113">
        <v>209.65</v>
      </c>
      <c r="E1051" s="113">
        <v>204.5</v>
      </c>
      <c r="F1051" s="113">
        <v>208.1</v>
      </c>
      <c r="G1051" s="113">
        <v>206.35</v>
      </c>
      <c r="H1051" s="113">
        <v>205.65</v>
      </c>
      <c r="I1051" s="113">
        <v>800548</v>
      </c>
      <c r="J1051" s="113">
        <v>164403046.94999999</v>
      </c>
      <c r="K1051" s="115">
        <v>43537</v>
      </c>
      <c r="L1051" s="113">
        <v>3219</v>
      </c>
      <c r="M1051" s="113" t="s">
        <v>1281</v>
      </c>
      <c r="N1051" s="351"/>
    </row>
    <row r="1052" spans="1:14">
      <c r="A1052" s="113" t="s">
        <v>2085</v>
      </c>
      <c r="B1052" s="113" t="s">
        <v>3175</v>
      </c>
      <c r="C1052" s="113">
        <v>19.350000000000001</v>
      </c>
      <c r="D1052" s="113">
        <v>20.399999999999999</v>
      </c>
      <c r="E1052" s="113">
        <v>18.899999999999999</v>
      </c>
      <c r="F1052" s="113">
        <v>19.350000000000001</v>
      </c>
      <c r="G1052" s="113">
        <v>19.45</v>
      </c>
      <c r="H1052" s="113">
        <v>19.850000000000001</v>
      </c>
      <c r="I1052" s="113">
        <v>49276</v>
      </c>
      <c r="J1052" s="113">
        <v>953473.6</v>
      </c>
      <c r="K1052" s="115">
        <v>43537</v>
      </c>
      <c r="L1052" s="113">
        <v>281</v>
      </c>
      <c r="M1052" s="113" t="s">
        <v>2086</v>
      </c>
      <c r="N1052" s="351"/>
    </row>
    <row r="1053" spans="1:14">
      <c r="A1053" s="113" t="s">
        <v>1282</v>
      </c>
      <c r="B1053" s="113" t="s">
        <v>383</v>
      </c>
      <c r="C1053" s="113">
        <v>35</v>
      </c>
      <c r="D1053" s="113">
        <v>35.299999999999997</v>
      </c>
      <c r="E1053" s="113">
        <v>33.5</v>
      </c>
      <c r="F1053" s="113">
        <v>33.9</v>
      </c>
      <c r="G1053" s="113">
        <v>33.65</v>
      </c>
      <c r="H1053" s="113">
        <v>34.15</v>
      </c>
      <c r="I1053" s="113">
        <v>41454</v>
      </c>
      <c r="J1053" s="113">
        <v>1430089.15</v>
      </c>
      <c r="K1053" s="115">
        <v>43537</v>
      </c>
      <c r="L1053" s="113">
        <v>326</v>
      </c>
      <c r="M1053" s="113" t="s">
        <v>1283</v>
      </c>
      <c r="N1053" s="351"/>
    </row>
    <row r="1054" spans="1:14">
      <c r="A1054" s="113" t="s">
        <v>3350</v>
      </c>
      <c r="B1054" s="113" t="s">
        <v>3175</v>
      </c>
      <c r="C1054" s="113">
        <v>13.9</v>
      </c>
      <c r="D1054" s="113">
        <v>13.95</v>
      </c>
      <c r="E1054" s="113">
        <v>12.8</v>
      </c>
      <c r="F1054" s="113">
        <v>12.8</v>
      </c>
      <c r="G1054" s="113">
        <v>12.8</v>
      </c>
      <c r="H1054" s="113">
        <v>13.3</v>
      </c>
      <c r="I1054" s="113">
        <v>5336</v>
      </c>
      <c r="J1054" s="113">
        <v>71381.45</v>
      </c>
      <c r="K1054" s="115">
        <v>43537</v>
      </c>
      <c r="L1054" s="113">
        <v>30</v>
      </c>
      <c r="M1054" s="113" t="s">
        <v>3351</v>
      </c>
      <c r="N1054" s="351"/>
    </row>
    <row r="1055" spans="1:14">
      <c r="A1055" s="113" t="s">
        <v>124</v>
      </c>
      <c r="B1055" s="113" t="s">
        <v>383</v>
      </c>
      <c r="C1055" s="113">
        <v>151.25</v>
      </c>
      <c r="D1055" s="113">
        <v>151.25</v>
      </c>
      <c r="E1055" s="113">
        <v>145.69999999999999</v>
      </c>
      <c r="F1055" s="113">
        <v>149.75</v>
      </c>
      <c r="G1055" s="113">
        <v>149.85</v>
      </c>
      <c r="H1055" s="113">
        <v>151.85</v>
      </c>
      <c r="I1055" s="113">
        <v>21001041</v>
      </c>
      <c r="J1055" s="113">
        <v>3121515362.6500001</v>
      </c>
      <c r="K1055" s="115">
        <v>43537</v>
      </c>
      <c r="L1055" s="113">
        <v>78332</v>
      </c>
      <c r="M1055" s="113" t="s">
        <v>1284</v>
      </c>
      <c r="N1055" s="351"/>
    </row>
    <row r="1056" spans="1:14">
      <c r="A1056" s="113" t="s">
        <v>1285</v>
      </c>
      <c r="B1056" s="113" t="s">
        <v>383</v>
      </c>
      <c r="C1056" s="113">
        <v>34.549999999999997</v>
      </c>
      <c r="D1056" s="113">
        <v>34.549999999999997</v>
      </c>
      <c r="E1056" s="113">
        <v>33.85</v>
      </c>
      <c r="F1056" s="113">
        <v>34.25</v>
      </c>
      <c r="G1056" s="113">
        <v>34.1</v>
      </c>
      <c r="H1056" s="113">
        <v>34.450000000000003</v>
      </c>
      <c r="I1056" s="113">
        <v>132843</v>
      </c>
      <c r="J1056" s="113">
        <v>4549132.5999999996</v>
      </c>
      <c r="K1056" s="115">
        <v>43537</v>
      </c>
      <c r="L1056" s="113">
        <v>457</v>
      </c>
      <c r="M1056" s="113" t="s">
        <v>1286</v>
      </c>
      <c r="N1056" s="351"/>
    </row>
    <row r="1057" spans="1:14">
      <c r="A1057" s="113" t="s">
        <v>3046</v>
      </c>
      <c r="B1057" s="113" t="s">
        <v>383</v>
      </c>
      <c r="C1057" s="113">
        <v>60.25</v>
      </c>
      <c r="D1057" s="113">
        <v>61.15</v>
      </c>
      <c r="E1057" s="113">
        <v>58.65</v>
      </c>
      <c r="F1057" s="113">
        <v>60.2</v>
      </c>
      <c r="G1057" s="113">
        <v>60.2</v>
      </c>
      <c r="H1057" s="113">
        <v>60.55</v>
      </c>
      <c r="I1057" s="113">
        <v>8543</v>
      </c>
      <c r="J1057" s="113">
        <v>512487</v>
      </c>
      <c r="K1057" s="115">
        <v>43537</v>
      </c>
      <c r="L1057" s="113">
        <v>137</v>
      </c>
      <c r="M1057" s="113" t="s">
        <v>3047</v>
      </c>
      <c r="N1057" s="351"/>
    </row>
    <row r="1058" spans="1:14">
      <c r="A1058" s="113" t="s">
        <v>2592</v>
      </c>
      <c r="B1058" s="113" t="s">
        <v>383</v>
      </c>
      <c r="C1058" s="113">
        <v>104.35</v>
      </c>
      <c r="D1058" s="113">
        <v>104.45</v>
      </c>
      <c r="E1058" s="113">
        <v>96.05</v>
      </c>
      <c r="F1058" s="113">
        <v>96.05</v>
      </c>
      <c r="G1058" s="113">
        <v>96.05</v>
      </c>
      <c r="H1058" s="113">
        <v>101.1</v>
      </c>
      <c r="I1058" s="113">
        <v>72306</v>
      </c>
      <c r="J1058" s="113">
        <v>7158289.5</v>
      </c>
      <c r="K1058" s="115">
        <v>43537</v>
      </c>
      <c r="L1058" s="113">
        <v>406</v>
      </c>
      <c r="M1058" s="113" t="s">
        <v>2593</v>
      </c>
      <c r="N1058" s="351"/>
    </row>
    <row r="1059" spans="1:14">
      <c r="A1059" s="113" t="s">
        <v>2452</v>
      </c>
      <c r="B1059" s="113" t="s">
        <v>383</v>
      </c>
      <c r="C1059" s="113">
        <v>9.15</v>
      </c>
      <c r="D1059" s="113">
        <v>9.15</v>
      </c>
      <c r="E1059" s="113">
        <v>8.65</v>
      </c>
      <c r="F1059" s="113">
        <v>8.6999999999999993</v>
      </c>
      <c r="G1059" s="113">
        <v>8.75</v>
      </c>
      <c r="H1059" s="113">
        <v>8.9499999999999993</v>
      </c>
      <c r="I1059" s="113">
        <v>310138</v>
      </c>
      <c r="J1059" s="113">
        <v>2733541.3</v>
      </c>
      <c r="K1059" s="115">
        <v>43537</v>
      </c>
      <c r="L1059" s="113">
        <v>563</v>
      </c>
      <c r="M1059" s="113" t="s">
        <v>2453</v>
      </c>
      <c r="N1059" s="351"/>
    </row>
    <row r="1060" spans="1:14">
      <c r="A1060" s="113" t="s">
        <v>1287</v>
      </c>
      <c r="B1060" s="113" t="s">
        <v>383</v>
      </c>
      <c r="C1060" s="113">
        <v>119.95</v>
      </c>
      <c r="D1060" s="113">
        <v>129.4</v>
      </c>
      <c r="E1060" s="113">
        <v>117</v>
      </c>
      <c r="F1060" s="113">
        <v>125.05</v>
      </c>
      <c r="G1060" s="113">
        <v>124.05</v>
      </c>
      <c r="H1060" s="113">
        <v>115.55</v>
      </c>
      <c r="I1060" s="113">
        <v>23345</v>
      </c>
      <c r="J1060" s="113">
        <v>2895559.55</v>
      </c>
      <c r="K1060" s="115">
        <v>43537</v>
      </c>
      <c r="L1060" s="113">
        <v>575</v>
      </c>
      <c r="M1060" s="113" t="s">
        <v>1288</v>
      </c>
      <c r="N1060" s="351"/>
    </row>
    <row r="1061" spans="1:14">
      <c r="A1061" s="113" t="s">
        <v>1289</v>
      </c>
      <c r="B1061" s="113" t="s">
        <v>383</v>
      </c>
      <c r="C1061" s="113">
        <v>32.4</v>
      </c>
      <c r="D1061" s="113">
        <v>32.4</v>
      </c>
      <c r="E1061" s="113">
        <v>31.2</v>
      </c>
      <c r="F1061" s="113">
        <v>31.7</v>
      </c>
      <c r="G1061" s="113">
        <v>31.5</v>
      </c>
      <c r="H1061" s="113">
        <v>32.35</v>
      </c>
      <c r="I1061" s="113">
        <v>36931</v>
      </c>
      <c r="J1061" s="113">
        <v>1176999</v>
      </c>
      <c r="K1061" s="115">
        <v>43537</v>
      </c>
      <c r="L1061" s="113">
        <v>234</v>
      </c>
      <c r="M1061" s="113" t="s">
        <v>1290</v>
      </c>
      <c r="N1061" s="351"/>
    </row>
    <row r="1062" spans="1:14">
      <c r="A1062" s="113" t="s">
        <v>3048</v>
      </c>
      <c r="B1062" s="113" t="s">
        <v>383</v>
      </c>
      <c r="C1062" s="113">
        <v>26.55</v>
      </c>
      <c r="D1062" s="113">
        <v>26.6</v>
      </c>
      <c r="E1062" s="113">
        <v>26.05</v>
      </c>
      <c r="F1062" s="113">
        <v>26.1</v>
      </c>
      <c r="G1062" s="113">
        <v>26.05</v>
      </c>
      <c r="H1062" s="113">
        <v>26.3</v>
      </c>
      <c r="I1062" s="113">
        <v>6937</v>
      </c>
      <c r="J1062" s="113">
        <v>182618.6</v>
      </c>
      <c r="K1062" s="115">
        <v>43537</v>
      </c>
      <c r="L1062" s="113">
        <v>77</v>
      </c>
      <c r="M1062" s="113" t="s">
        <v>3049</v>
      </c>
      <c r="N1062" s="351"/>
    </row>
    <row r="1063" spans="1:14">
      <c r="A1063" s="113" t="s">
        <v>2454</v>
      </c>
      <c r="B1063" s="113" t="s">
        <v>383</v>
      </c>
      <c r="C1063" s="113">
        <v>14.35</v>
      </c>
      <c r="D1063" s="113">
        <v>14.35</v>
      </c>
      <c r="E1063" s="113">
        <v>13.75</v>
      </c>
      <c r="F1063" s="113">
        <v>14</v>
      </c>
      <c r="G1063" s="113">
        <v>14.15</v>
      </c>
      <c r="H1063" s="113">
        <v>14.2</v>
      </c>
      <c r="I1063" s="113">
        <v>10945</v>
      </c>
      <c r="J1063" s="113">
        <v>153283.25</v>
      </c>
      <c r="K1063" s="115">
        <v>43537</v>
      </c>
      <c r="L1063" s="113">
        <v>47</v>
      </c>
      <c r="M1063" s="113" t="s">
        <v>2455</v>
      </c>
      <c r="N1063" s="351"/>
    </row>
    <row r="1064" spans="1:14">
      <c r="A1064" s="113" t="s">
        <v>125</v>
      </c>
      <c r="B1064" s="113" t="s">
        <v>383</v>
      </c>
      <c r="C1064" s="113">
        <v>97.3</v>
      </c>
      <c r="D1064" s="113">
        <v>98.45</v>
      </c>
      <c r="E1064" s="113">
        <v>95.1</v>
      </c>
      <c r="F1064" s="113">
        <v>97.85</v>
      </c>
      <c r="G1064" s="113">
        <v>97.9</v>
      </c>
      <c r="H1064" s="113">
        <v>97.3</v>
      </c>
      <c r="I1064" s="113">
        <v>4050748</v>
      </c>
      <c r="J1064" s="113">
        <v>392018044.69999999</v>
      </c>
      <c r="K1064" s="115">
        <v>43537</v>
      </c>
      <c r="L1064" s="113">
        <v>16628</v>
      </c>
      <c r="M1064" s="113" t="s">
        <v>1291</v>
      </c>
      <c r="N1064" s="351"/>
    </row>
    <row r="1065" spans="1:14">
      <c r="A1065" s="113" t="s">
        <v>3050</v>
      </c>
      <c r="B1065" s="113" t="s">
        <v>383</v>
      </c>
      <c r="C1065" s="113">
        <v>180.25</v>
      </c>
      <c r="D1065" s="113">
        <v>180.7</v>
      </c>
      <c r="E1065" s="113">
        <v>174.3</v>
      </c>
      <c r="F1065" s="113">
        <v>175.35</v>
      </c>
      <c r="G1065" s="113">
        <v>176.8</v>
      </c>
      <c r="H1065" s="113">
        <v>182.9</v>
      </c>
      <c r="I1065" s="113">
        <v>11432</v>
      </c>
      <c r="J1065" s="113">
        <v>2021654.3</v>
      </c>
      <c r="K1065" s="115">
        <v>43537</v>
      </c>
      <c r="L1065" s="113">
        <v>545</v>
      </c>
      <c r="M1065" s="113" t="s">
        <v>3051</v>
      </c>
      <c r="N1065" s="351"/>
    </row>
    <row r="1066" spans="1:14">
      <c r="A1066" s="113" t="s">
        <v>313</v>
      </c>
      <c r="B1066" s="113" t="s">
        <v>383</v>
      </c>
      <c r="C1066" s="113">
        <v>88</v>
      </c>
      <c r="D1066" s="113">
        <v>91.75</v>
      </c>
      <c r="E1066" s="113">
        <v>86.7</v>
      </c>
      <c r="F1066" s="113">
        <v>88.95</v>
      </c>
      <c r="G1066" s="113">
        <v>88.5</v>
      </c>
      <c r="H1066" s="113">
        <v>88.5</v>
      </c>
      <c r="I1066" s="113">
        <v>72813</v>
      </c>
      <c r="J1066" s="113">
        <v>6489243.9000000004</v>
      </c>
      <c r="K1066" s="115">
        <v>43537</v>
      </c>
      <c r="L1066" s="113">
        <v>1515</v>
      </c>
      <c r="M1066" s="113" t="s">
        <v>1292</v>
      </c>
      <c r="N1066" s="351"/>
    </row>
    <row r="1067" spans="1:14">
      <c r="A1067" s="113" t="s">
        <v>2700</v>
      </c>
      <c r="B1067" s="113" t="s">
        <v>383</v>
      </c>
      <c r="C1067" s="113">
        <v>153.9</v>
      </c>
      <c r="D1067" s="113">
        <v>154.75</v>
      </c>
      <c r="E1067" s="113">
        <v>148.19999999999999</v>
      </c>
      <c r="F1067" s="113">
        <v>149.65</v>
      </c>
      <c r="G1067" s="113">
        <v>149</v>
      </c>
      <c r="H1067" s="113">
        <v>152.94999999999999</v>
      </c>
      <c r="I1067" s="113">
        <v>90749</v>
      </c>
      <c r="J1067" s="113">
        <v>13759257.5</v>
      </c>
      <c r="K1067" s="115">
        <v>43537</v>
      </c>
      <c r="L1067" s="113">
        <v>1336</v>
      </c>
      <c r="M1067" s="113" t="s">
        <v>2701</v>
      </c>
      <c r="N1067" s="351"/>
    </row>
    <row r="1068" spans="1:14">
      <c r="A1068" s="113" t="s">
        <v>1293</v>
      </c>
      <c r="B1068" s="113" t="s">
        <v>383</v>
      </c>
      <c r="C1068" s="113">
        <v>42.95</v>
      </c>
      <c r="D1068" s="113">
        <v>45</v>
      </c>
      <c r="E1068" s="113">
        <v>42.1</v>
      </c>
      <c r="F1068" s="113">
        <v>44.3</v>
      </c>
      <c r="G1068" s="113">
        <v>44.5</v>
      </c>
      <c r="H1068" s="113">
        <v>42.5</v>
      </c>
      <c r="I1068" s="113">
        <v>236852</v>
      </c>
      <c r="J1068" s="113">
        <v>10491126.800000001</v>
      </c>
      <c r="K1068" s="115">
        <v>43537</v>
      </c>
      <c r="L1068" s="113">
        <v>1863</v>
      </c>
      <c r="M1068" s="113" t="s">
        <v>1294</v>
      </c>
      <c r="N1068" s="351"/>
    </row>
    <row r="1069" spans="1:14">
      <c r="A1069" s="113" t="s">
        <v>3421</v>
      </c>
      <c r="B1069" s="113" t="s">
        <v>383</v>
      </c>
      <c r="C1069" s="113">
        <v>157.9</v>
      </c>
      <c r="D1069" s="113">
        <v>157.94999999999999</v>
      </c>
      <c r="E1069" s="113">
        <v>150.19999999999999</v>
      </c>
      <c r="F1069" s="113">
        <v>155.6</v>
      </c>
      <c r="G1069" s="113">
        <v>156</v>
      </c>
      <c r="H1069" s="113">
        <v>150.15</v>
      </c>
      <c r="I1069" s="113">
        <v>686</v>
      </c>
      <c r="J1069" s="113">
        <v>106895.55</v>
      </c>
      <c r="K1069" s="115">
        <v>43537</v>
      </c>
      <c r="L1069" s="113">
        <v>41</v>
      </c>
      <c r="M1069" s="113" t="s">
        <v>3422</v>
      </c>
      <c r="N1069" s="351"/>
    </row>
    <row r="1070" spans="1:14">
      <c r="A1070" s="113" t="s">
        <v>2341</v>
      </c>
      <c r="B1070" s="113" t="s">
        <v>383</v>
      </c>
      <c r="C1070" s="113">
        <v>38.299999999999997</v>
      </c>
      <c r="D1070" s="113">
        <v>38.299999999999997</v>
      </c>
      <c r="E1070" s="113">
        <v>36.549999999999997</v>
      </c>
      <c r="F1070" s="113">
        <v>36.799999999999997</v>
      </c>
      <c r="G1070" s="113">
        <v>36.75</v>
      </c>
      <c r="H1070" s="113">
        <v>38</v>
      </c>
      <c r="I1070" s="113">
        <v>577151</v>
      </c>
      <c r="J1070" s="113">
        <v>21450512.5</v>
      </c>
      <c r="K1070" s="115">
        <v>43537</v>
      </c>
      <c r="L1070" s="113">
        <v>2223</v>
      </c>
      <c r="M1070" s="113" t="s">
        <v>2342</v>
      </c>
      <c r="N1070" s="351"/>
    </row>
    <row r="1071" spans="1:14">
      <c r="A1071" s="113" t="s">
        <v>1295</v>
      </c>
      <c r="B1071" s="113" t="s">
        <v>383</v>
      </c>
      <c r="C1071" s="113">
        <v>248.1</v>
      </c>
      <c r="D1071" s="113">
        <v>248.55</v>
      </c>
      <c r="E1071" s="113">
        <v>242</v>
      </c>
      <c r="F1071" s="113">
        <v>243</v>
      </c>
      <c r="G1071" s="113">
        <v>242.7</v>
      </c>
      <c r="H1071" s="113">
        <v>250.85</v>
      </c>
      <c r="I1071" s="113">
        <v>35659</v>
      </c>
      <c r="J1071" s="113">
        <v>8695726.0500000007</v>
      </c>
      <c r="K1071" s="115">
        <v>43537</v>
      </c>
      <c r="L1071" s="113">
        <v>1020</v>
      </c>
      <c r="M1071" s="113" t="s">
        <v>1296</v>
      </c>
      <c r="N1071" s="351"/>
    </row>
    <row r="1072" spans="1:14">
      <c r="A1072" s="113" t="s">
        <v>1297</v>
      </c>
      <c r="B1072" s="113" t="s">
        <v>383</v>
      </c>
      <c r="C1072" s="113">
        <v>903</v>
      </c>
      <c r="D1072" s="113">
        <v>932.4</v>
      </c>
      <c r="E1072" s="113">
        <v>888</v>
      </c>
      <c r="F1072" s="113">
        <v>897.15</v>
      </c>
      <c r="G1072" s="113">
        <v>894.15</v>
      </c>
      <c r="H1072" s="113">
        <v>904</v>
      </c>
      <c r="I1072" s="113">
        <v>12759</v>
      </c>
      <c r="J1072" s="113">
        <v>11620446.699999999</v>
      </c>
      <c r="K1072" s="115">
        <v>43537</v>
      </c>
      <c r="L1072" s="113">
        <v>1426</v>
      </c>
      <c r="M1072" s="113" t="s">
        <v>1298</v>
      </c>
      <c r="N1072" s="351"/>
    </row>
    <row r="1073" spans="1:14">
      <c r="A1073" s="113" t="s">
        <v>1967</v>
      </c>
      <c r="B1073" s="113" t="s">
        <v>3175</v>
      </c>
      <c r="C1073" s="113">
        <v>4.5</v>
      </c>
      <c r="D1073" s="113">
        <v>4.5</v>
      </c>
      <c r="E1073" s="113">
        <v>4.3</v>
      </c>
      <c r="F1073" s="113">
        <v>4.3</v>
      </c>
      <c r="G1073" s="113">
        <v>4.3</v>
      </c>
      <c r="H1073" s="113">
        <v>4.5</v>
      </c>
      <c r="I1073" s="113">
        <v>1761</v>
      </c>
      <c r="J1073" s="113">
        <v>7847.8</v>
      </c>
      <c r="K1073" s="115">
        <v>43537</v>
      </c>
      <c r="L1073" s="113">
        <v>10</v>
      </c>
      <c r="M1073" s="113" t="s">
        <v>1968</v>
      </c>
      <c r="N1073" s="351"/>
    </row>
    <row r="1074" spans="1:14">
      <c r="A1074" s="113" t="s">
        <v>2456</v>
      </c>
      <c r="B1074" s="113" t="s">
        <v>383</v>
      </c>
      <c r="C1074" s="113">
        <v>14.8</v>
      </c>
      <c r="D1074" s="113">
        <v>14.8</v>
      </c>
      <c r="E1074" s="113">
        <v>14.6</v>
      </c>
      <c r="F1074" s="113">
        <v>14.7</v>
      </c>
      <c r="G1074" s="113">
        <v>14.65</v>
      </c>
      <c r="H1074" s="113">
        <v>14.75</v>
      </c>
      <c r="I1074" s="113">
        <v>2586</v>
      </c>
      <c r="J1074" s="113">
        <v>37957</v>
      </c>
      <c r="K1074" s="115">
        <v>43537</v>
      </c>
      <c r="L1074" s="113">
        <v>21</v>
      </c>
      <c r="M1074" s="113" t="s">
        <v>2457</v>
      </c>
      <c r="N1074" s="351"/>
    </row>
    <row r="1075" spans="1:14">
      <c r="A1075" s="113" t="s">
        <v>2594</v>
      </c>
      <c r="B1075" s="113" t="s">
        <v>383</v>
      </c>
      <c r="C1075" s="113">
        <v>8.5</v>
      </c>
      <c r="D1075" s="113">
        <v>8.65</v>
      </c>
      <c r="E1075" s="113">
        <v>8.1</v>
      </c>
      <c r="F1075" s="113">
        <v>8.1999999999999993</v>
      </c>
      <c r="G1075" s="113">
        <v>8.1999999999999993</v>
      </c>
      <c r="H1075" s="113">
        <v>8.4499999999999993</v>
      </c>
      <c r="I1075" s="113">
        <v>21698</v>
      </c>
      <c r="J1075" s="113">
        <v>179182.75</v>
      </c>
      <c r="K1075" s="115">
        <v>43537</v>
      </c>
      <c r="L1075" s="113">
        <v>163</v>
      </c>
      <c r="M1075" s="113" t="s">
        <v>2595</v>
      </c>
      <c r="N1075" s="351"/>
    </row>
    <row r="1076" spans="1:14">
      <c r="A1076" s="113" t="s">
        <v>228</v>
      </c>
      <c r="B1076" s="113" t="s">
        <v>383</v>
      </c>
      <c r="C1076" s="113">
        <v>24149</v>
      </c>
      <c r="D1076" s="113">
        <v>24149</v>
      </c>
      <c r="E1076" s="113">
        <v>23810.15</v>
      </c>
      <c r="F1076" s="113">
        <v>23902.5</v>
      </c>
      <c r="G1076" s="113">
        <v>23815</v>
      </c>
      <c r="H1076" s="113">
        <v>24127</v>
      </c>
      <c r="I1076" s="113">
        <v>18136</v>
      </c>
      <c r="J1076" s="113">
        <v>434460010.14999998</v>
      </c>
      <c r="K1076" s="115">
        <v>43537</v>
      </c>
      <c r="L1076" s="113">
        <v>7382</v>
      </c>
      <c r="M1076" s="113" t="s">
        <v>1299</v>
      </c>
      <c r="N1076" s="351"/>
    </row>
    <row r="1077" spans="1:14">
      <c r="A1077" s="113" t="s">
        <v>2340</v>
      </c>
      <c r="B1077" s="113" t="s">
        <v>383</v>
      </c>
      <c r="C1077" s="113">
        <v>300.10000000000002</v>
      </c>
      <c r="D1077" s="113">
        <v>300.10000000000002</v>
      </c>
      <c r="E1077" s="113">
        <v>298</v>
      </c>
      <c r="F1077" s="113">
        <v>298.10000000000002</v>
      </c>
      <c r="G1077" s="113">
        <v>298</v>
      </c>
      <c r="H1077" s="113">
        <v>298</v>
      </c>
      <c r="I1077" s="113">
        <v>373</v>
      </c>
      <c r="J1077" s="113">
        <v>111447.5</v>
      </c>
      <c r="K1077" s="115">
        <v>43537</v>
      </c>
      <c r="L1077" s="113">
        <v>14</v>
      </c>
      <c r="M1077" s="113" t="s">
        <v>1869</v>
      </c>
      <c r="N1077" s="351"/>
    </row>
    <row r="1078" spans="1:14">
      <c r="A1078" s="113" t="s">
        <v>3395</v>
      </c>
      <c r="B1078" s="113" t="s">
        <v>383</v>
      </c>
      <c r="C1078" s="113">
        <v>39</v>
      </c>
      <c r="D1078" s="113">
        <v>39</v>
      </c>
      <c r="E1078" s="113">
        <v>37.15</v>
      </c>
      <c r="F1078" s="113">
        <v>38.799999999999997</v>
      </c>
      <c r="G1078" s="113">
        <v>39</v>
      </c>
      <c r="H1078" s="113">
        <v>38.049999999999997</v>
      </c>
      <c r="I1078" s="113">
        <v>185</v>
      </c>
      <c r="J1078" s="113">
        <v>7177.8</v>
      </c>
      <c r="K1078" s="115">
        <v>43537</v>
      </c>
      <c r="L1078" s="113">
        <v>7</v>
      </c>
      <c r="M1078" s="113" t="s">
        <v>3396</v>
      </c>
      <c r="N1078" s="351"/>
    </row>
    <row r="1079" spans="1:14">
      <c r="A1079" s="113" t="s">
        <v>2069</v>
      </c>
      <c r="B1079" s="113" t="s">
        <v>383</v>
      </c>
      <c r="C1079" s="113">
        <v>31.2</v>
      </c>
      <c r="D1079" s="113">
        <v>31.7</v>
      </c>
      <c r="E1079" s="113">
        <v>28.35</v>
      </c>
      <c r="F1079" s="113">
        <v>28.95</v>
      </c>
      <c r="G1079" s="113">
        <v>28.55</v>
      </c>
      <c r="H1079" s="113">
        <v>30.55</v>
      </c>
      <c r="I1079" s="113">
        <v>11094</v>
      </c>
      <c r="J1079" s="113">
        <v>337389.35</v>
      </c>
      <c r="K1079" s="115">
        <v>43537</v>
      </c>
      <c r="L1079" s="113">
        <v>427</v>
      </c>
      <c r="M1079" s="113" t="s">
        <v>2070</v>
      </c>
      <c r="N1079" s="351"/>
    </row>
    <row r="1080" spans="1:14">
      <c r="A1080" s="113" t="s">
        <v>1300</v>
      </c>
      <c r="B1080" s="113" t="s">
        <v>383</v>
      </c>
      <c r="C1080" s="113">
        <v>195</v>
      </c>
      <c r="D1080" s="113">
        <v>205</v>
      </c>
      <c r="E1080" s="113">
        <v>192.2</v>
      </c>
      <c r="F1080" s="113">
        <v>199.25</v>
      </c>
      <c r="G1080" s="113">
        <v>199</v>
      </c>
      <c r="H1080" s="113">
        <v>194.35</v>
      </c>
      <c r="I1080" s="113">
        <v>124605</v>
      </c>
      <c r="J1080" s="113">
        <v>25027320.350000001</v>
      </c>
      <c r="K1080" s="115">
        <v>43537</v>
      </c>
      <c r="L1080" s="113">
        <v>2781</v>
      </c>
      <c r="M1080" s="113" t="s">
        <v>1301</v>
      </c>
      <c r="N1080" s="351"/>
    </row>
    <row r="1081" spans="1:14">
      <c r="A1081" s="113" t="s">
        <v>1302</v>
      </c>
      <c r="B1081" s="113" t="s">
        <v>383</v>
      </c>
      <c r="C1081" s="113">
        <v>134.1</v>
      </c>
      <c r="D1081" s="113">
        <v>142.94999999999999</v>
      </c>
      <c r="E1081" s="113">
        <v>132.55000000000001</v>
      </c>
      <c r="F1081" s="113">
        <v>133.6</v>
      </c>
      <c r="G1081" s="113">
        <v>134</v>
      </c>
      <c r="H1081" s="113">
        <v>131.05000000000001</v>
      </c>
      <c r="I1081" s="113">
        <v>126489</v>
      </c>
      <c r="J1081" s="113">
        <v>17298717.399999999</v>
      </c>
      <c r="K1081" s="115">
        <v>43537</v>
      </c>
      <c r="L1081" s="113">
        <v>2788</v>
      </c>
      <c r="M1081" s="113" t="s">
        <v>1303</v>
      </c>
      <c r="N1081" s="351"/>
    </row>
    <row r="1082" spans="1:14">
      <c r="A1082" s="113" t="s">
        <v>1304</v>
      </c>
      <c r="B1082" s="113" t="s">
        <v>383</v>
      </c>
      <c r="C1082" s="113">
        <v>203.6</v>
      </c>
      <c r="D1082" s="113">
        <v>205.15</v>
      </c>
      <c r="E1082" s="113">
        <v>201.75</v>
      </c>
      <c r="F1082" s="113">
        <v>202.25</v>
      </c>
      <c r="G1082" s="113">
        <v>201.75</v>
      </c>
      <c r="H1082" s="113">
        <v>204.55</v>
      </c>
      <c r="I1082" s="113">
        <v>7658</v>
      </c>
      <c r="J1082" s="113">
        <v>1553714.65</v>
      </c>
      <c r="K1082" s="115">
        <v>43537</v>
      </c>
      <c r="L1082" s="113">
        <v>342</v>
      </c>
      <c r="M1082" s="113" t="s">
        <v>1305</v>
      </c>
      <c r="N1082" s="351"/>
    </row>
    <row r="1083" spans="1:14">
      <c r="A1083" s="113" t="s">
        <v>3408</v>
      </c>
      <c r="B1083" s="113" t="s">
        <v>3175</v>
      </c>
      <c r="C1083" s="113">
        <v>1.75</v>
      </c>
      <c r="D1083" s="113">
        <v>1.75</v>
      </c>
      <c r="E1083" s="113">
        <v>1.7</v>
      </c>
      <c r="F1083" s="113">
        <v>1.7</v>
      </c>
      <c r="G1083" s="113">
        <v>1.7</v>
      </c>
      <c r="H1083" s="113">
        <v>1.7</v>
      </c>
      <c r="I1083" s="113">
        <v>1789</v>
      </c>
      <c r="J1083" s="113">
        <v>3121.3</v>
      </c>
      <c r="K1083" s="115">
        <v>43537</v>
      </c>
      <c r="L1083" s="113">
        <v>7</v>
      </c>
      <c r="M1083" s="113" t="s">
        <v>3409</v>
      </c>
      <c r="N1083" s="351"/>
    </row>
    <row r="1084" spans="1:14">
      <c r="A1084" s="113" t="s">
        <v>2804</v>
      </c>
      <c r="B1084" s="113" t="s">
        <v>383</v>
      </c>
      <c r="C1084" s="113">
        <v>12.05</v>
      </c>
      <c r="D1084" s="113">
        <v>12.05</v>
      </c>
      <c r="E1084" s="113">
        <v>11.65</v>
      </c>
      <c r="F1084" s="113">
        <v>11.7</v>
      </c>
      <c r="G1084" s="113">
        <v>11.7</v>
      </c>
      <c r="H1084" s="113">
        <v>11.9</v>
      </c>
      <c r="I1084" s="113">
        <v>42947</v>
      </c>
      <c r="J1084" s="113">
        <v>505465.1</v>
      </c>
      <c r="K1084" s="115">
        <v>43537</v>
      </c>
      <c r="L1084" s="113">
        <v>243</v>
      </c>
      <c r="M1084" s="113" t="s">
        <v>2805</v>
      </c>
      <c r="N1084" s="351"/>
    </row>
    <row r="1085" spans="1:14">
      <c r="A1085" s="113" t="s">
        <v>1306</v>
      </c>
      <c r="B1085" s="113" t="s">
        <v>383</v>
      </c>
      <c r="C1085" s="113">
        <v>255.9</v>
      </c>
      <c r="D1085" s="113">
        <v>259.60000000000002</v>
      </c>
      <c r="E1085" s="113">
        <v>253.85</v>
      </c>
      <c r="F1085" s="113">
        <v>256.2</v>
      </c>
      <c r="G1085" s="113">
        <v>256</v>
      </c>
      <c r="H1085" s="113">
        <v>255.95</v>
      </c>
      <c r="I1085" s="113">
        <v>157122</v>
      </c>
      <c r="J1085" s="113">
        <v>40225188.049999997</v>
      </c>
      <c r="K1085" s="115">
        <v>43537</v>
      </c>
      <c r="L1085" s="113">
        <v>5924</v>
      </c>
      <c r="M1085" s="113" t="s">
        <v>3052</v>
      </c>
      <c r="N1085" s="351"/>
    </row>
    <row r="1086" spans="1:14">
      <c r="A1086" s="113" t="s">
        <v>3053</v>
      </c>
      <c r="B1086" s="113" t="s">
        <v>383</v>
      </c>
      <c r="C1086" s="113">
        <v>6.45</v>
      </c>
      <c r="D1086" s="113">
        <v>6.45</v>
      </c>
      <c r="E1086" s="113">
        <v>6</v>
      </c>
      <c r="F1086" s="113">
        <v>6.05</v>
      </c>
      <c r="G1086" s="113">
        <v>6.05</v>
      </c>
      <c r="H1086" s="113">
        <v>6.2</v>
      </c>
      <c r="I1086" s="113">
        <v>72930</v>
      </c>
      <c r="J1086" s="113">
        <v>444311.55</v>
      </c>
      <c r="K1086" s="115">
        <v>43537</v>
      </c>
      <c r="L1086" s="113">
        <v>302</v>
      </c>
      <c r="M1086" s="113" t="s">
        <v>3054</v>
      </c>
      <c r="N1086" s="351"/>
    </row>
    <row r="1087" spans="1:14">
      <c r="A1087" s="113" t="s">
        <v>2806</v>
      </c>
      <c r="B1087" s="113" t="s">
        <v>383</v>
      </c>
      <c r="C1087" s="113">
        <v>28.9</v>
      </c>
      <c r="D1087" s="113">
        <v>29.2</v>
      </c>
      <c r="E1087" s="113">
        <v>28.1</v>
      </c>
      <c r="F1087" s="113">
        <v>28.2</v>
      </c>
      <c r="G1087" s="113">
        <v>28.25</v>
      </c>
      <c r="H1087" s="113">
        <v>28.95</v>
      </c>
      <c r="I1087" s="113">
        <v>108742</v>
      </c>
      <c r="J1087" s="113">
        <v>3095937.95</v>
      </c>
      <c r="K1087" s="115">
        <v>43537</v>
      </c>
      <c r="L1087" s="113">
        <v>905</v>
      </c>
      <c r="M1087" s="113" t="s">
        <v>2807</v>
      </c>
      <c r="N1087" s="351"/>
    </row>
    <row r="1088" spans="1:14">
      <c r="A1088" s="113" t="s">
        <v>3055</v>
      </c>
      <c r="B1088" s="113" t="s">
        <v>383</v>
      </c>
      <c r="C1088" s="113">
        <v>48.7</v>
      </c>
      <c r="D1088" s="113">
        <v>53.65</v>
      </c>
      <c r="E1088" s="113">
        <v>48.1</v>
      </c>
      <c r="F1088" s="113">
        <v>48.85</v>
      </c>
      <c r="G1088" s="113">
        <v>49.25</v>
      </c>
      <c r="H1088" s="113">
        <v>48.7</v>
      </c>
      <c r="I1088" s="113">
        <v>102783</v>
      </c>
      <c r="J1088" s="113">
        <v>5194750.5999999996</v>
      </c>
      <c r="K1088" s="115">
        <v>43537</v>
      </c>
      <c r="L1088" s="113">
        <v>1169</v>
      </c>
      <c r="M1088" s="113" t="s">
        <v>3056</v>
      </c>
      <c r="N1088" s="351"/>
    </row>
    <row r="1089" spans="1:14">
      <c r="A1089" s="113" t="s">
        <v>1965</v>
      </c>
      <c r="B1089" s="113" t="s">
        <v>383</v>
      </c>
      <c r="C1089" s="113">
        <v>11.95</v>
      </c>
      <c r="D1089" s="113">
        <v>11.95</v>
      </c>
      <c r="E1089" s="113">
        <v>10.85</v>
      </c>
      <c r="F1089" s="113">
        <v>11.15</v>
      </c>
      <c r="G1089" s="113">
        <v>10.85</v>
      </c>
      <c r="H1089" s="113">
        <v>11.75</v>
      </c>
      <c r="I1089" s="113">
        <v>4670</v>
      </c>
      <c r="J1089" s="113">
        <v>52571.8</v>
      </c>
      <c r="K1089" s="115">
        <v>43537</v>
      </c>
      <c r="L1089" s="113">
        <v>67</v>
      </c>
      <c r="M1089" s="113" t="s">
        <v>1966</v>
      </c>
      <c r="N1089" s="351"/>
    </row>
    <row r="1090" spans="1:14">
      <c r="A1090" s="113" t="s">
        <v>348</v>
      </c>
      <c r="B1090" s="113" t="s">
        <v>383</v>
      </c>
      <c r="C1090" s="113">
        <v>80.75</v>
      </c>
      <c r="D1090" s="113">
        <v>82.25</v>
      </c>
      <c r="E1090" s="113">
        <v>78.05</v>
      </c>
      <c r="F1090" s="113">
        <v>80.75</v>
      </c>
      <c r="G1090" s="113">
        <v>82.2</v>
      </c>
      <c r="H1090" s="113">
        <v>80.3</v>
      </c>
      <c r="I1090" s="113">
        <v>7577505</v>
      </c>
      <c r="J1090" s="113">
        <v>603322285.20000005</v>
      </c>
      <c r="K1090" s="115">
        <v>43537</v>
      </c>
      <c r="L1090" s="113">
        <v>24197</v>
      </c>
      <c r="M1090" s="113" t="s">
        <v>1307</v>
      </c>
      <c r="N1090" s="351"/>
    </row>
    <row r="1091" spans="1:14">
      <c r="A1091" s="113" t="s">
        <v>1870</v>
      </c>
      <c r="B1091" s="113" t="s">
        <v>383</v>
      </c>
      <c r="C1091" s="113">
        <v>19.399999999999999</v>
      </c>
      <c r="D1091" s="113">
        <v>19.850000000000001</v>
      </c>
      <c r="E1091" s="113">
        <v>19.100000000000001</v>
      </c>
      <c r="F1091" s="113">
        <v>19.3</v>
      </c>
      <c r="G1091" s="113">
        <v>19.350000000000001</v>
      </c>
      <c r="H1091" s="113">
        <v>19.850000000000001</v>
      </c>
      <c r="I1091" s="113">
        <v>23975</v>
      </c>
      <c r="J1091" s="113">
        <v>464017.5</v>
      </c>
      <c r="K1091" s="115">
        <v>43537</v>
      </c>
      <c r="L1091" s="113">
        <v>605</v>
      </c>
      <c r="M1091" s="113" t="s">
        <v>1871</v>
      </c>
      <c r="N1091" s="351"/>
    </row>
    <row r="1092" spans="1:14">
      <c r="A1092" s="113" t="s">
        <v>2458</v>
      </c>
      <c r="B1092" s="113" t="s">
        <v>3175</v>
      </c>
      <c r="C1092" s="113">
        <v>9.5500000000000007</v>
      </c>
      <c r="D1092" s="113">
        <v>9.5500000000000007</v>
      </c>
      <c r="E1092" s="113">
        <v>8.65</v>
      </c>
      <c r="F1092" s="113">
        <v>8.9</v>
      </c>
      <c r="G1092" s="113">
        <v>8.9</v>
      </c>
      <c r="H1092" s="113">
        <v>9.1</v>
      </c>
      <c r="I1092" s="113">
        <v>3380</v>
      </c>
      <c r="J1092" s="113">
        <v>30868.55</v>
      </c>
      <c r="K1092" s="115">
        <v>43537</v>
      </c>
      <c r="L1092" s="113">
        <v>22</v>
      </c>
      <c r="M1092" s="113" t="s">
        <v>2459</v>
      </c>
      <c r="N1092" s="351"/>
    </row>
    <row r="1093" spans="1:14">
      <c r="A1093" s="113" t="s">
        <v>3167</v>
      </c>
      <c r="B1093" s="113" t="s">
        <v>383</v>
      </c>
      <c r="C1093" s="113">
        <v>277</v>
      </c>
      <c r="D1093" s="113">
        <v>277</v>
      </c>
      <c r="E1093" s="113">
        <v>263</v>
      </c>
      <c r="F1093" s="113">
        <v>264</v>
      </c>
      <c r="G1093" s="113">
        <v>264</v>
      </c>
      <c r="H1093" s="113">
        <v>266</v>
      </c>
      <c r="I1093" s="113">
        <v>1422</v>
      </c>
      <c r="J1093" s="113">
        <v>377336</v>
      </c>
      <c r="K1093" s="115">
        <v>43537</v>
      </c>
      <c r="L1093" s="113">
        <v>20</v>
      </c>
      <c r="M1093" s="113" t="s">
        <v>3168</v>
      </c>
      <c r="N1093" s="351"/>
    </row>
    <row r="1094" spans="1:14">
      <c r="A1094" s="113" t="s">
        <v>2596</v>
      </c>
      <c r="B1094" s="113" t="s">
        <v>383</v>
      </c>
      <c r="C1094" s="113">
        <v>13.2</v>
      </c>
      <c r="D1094" s="113">
        <v>13.3</v>
      </c>
      <c r="E1094" s="113">
        <v>13.1</v>
      </c>
      <c r="F1094" s="113">
        <v>13.25</v>
      </c>
      <c r="G1094" s="113">
        <v>13.25</v>
      </c>
      <c r="H1094" s="113">
        <v>13.35</v>
      </c>
      <c r="I1094" s="113">
        <v>5189</v>
      </c>
      <c r="J1094" s="113">
        <v>68645.350000000006</v>
      </c>
      <c r="K1094" s="115">
        <v>43537</v>
      </c>
      <c r="L1094" s="113">
        <v>14</v>
      </c>
      <c r="M1094" s="113" t="s">
        <v>2597</v>
      </c>
      <c r="N1094" s="351"/>
    </row>
    <row r="1095" spans="1:14">
      <c r="A1095" s="113" t="s">
        <v>206</v>
      </c>
      <c r="B1095" s="113" t="s">
        <v>383</v>
      </c>
      <c r="C1095" s="113">
        <v>2640</v>
      </c>
      <c r="D1095" s="113">
        <v>2642</v>
      </c>
      <c r="E1095" s="113">
        <v>2581</v>
      </c>
      <c r="F1095" s="113">
        <v>2601.25</v>
      </c>
      <c r="G1095" s="113">
        <v>2596</v>
      </c>
      <c r="H1095" s="113">
        <v>2632.45</v>
      </c>
      <c r="I1095" s="113">
        <v>422479</v>
      </c>
      <c r="J1095" s="113">
        <v>1100769117.4000001</v>
      </c>
      <c r="K1095" s="115">
        <v>43537</v>
      </c>
      <c r="L1095" s="113">
        <v>17941</v>
      </c>
      <c r="M1095" s="113" t="s">
        <v>1309</v>
      </c>
      <c r="N1095" s="351"/>
    </row>
    <row r="1096" spans="1:14">
      <c r="A1096" s="113" t="s">
        <v>1310</v>
      </c>
      <c r="B1096" s="113" t="s">
        <v>383</v>
      </c>
      <c r="C1096" s="113">
        <v>38.299999999999997</v>
      </c>
      <c r="D1096" s="113">
        <v>40.5</v>
      </c>
      <c r="E1096" s="113">
        <v>37.6</v>
      </c>
      <c r="F1096" s="113">
        <v>38.35</v>
      </c>
      <c r="G1096" s="113">
        <v>38.049999999999997</v>
      </c>
      <c r="H1096" s="113">
        <v>38.299999999999997</v>
      </c>
      <c r="I1096" s="113">
        <v>202736</v>
      </c>
      <c r="J1096" s="113">
        <v>7912303.9500000002</v>
      </c>
      <c r="K1096" s="115">
        <v>43537</v>
      </c>
      <c r="L1096" s="113">
        <v>3475</v>
      </c>
      <c r="M1096" s="113" t="s">
        <v>1311</v>
      </c>
      <c r="N1096" s="351"/>
    </row>
    <row r="1097" spans="1:14">
      <c r="A1097" s="113" t="s">
        <v>1312</v>
      </c>
      <c r="B1097" s="113" t="s">
        <v>383</v>
      </c>
      <c r="C1097" s="113">
        <v>9.35</v>
      </c>
      <c r="D1097" s="113">
        <v>9.5500000000000007</v>
      </c>
      <c r="E1097" s="113">
        <v>9.0500000000000007</v>
      </c>
      <c r="F1097" s="113">
        <v>9.1</v>
      </c>
      <c r="G1097" s="113">
        <v>9.15</v>
      </c>
      <c r="H1097" s="113">
        <v>9.1999999999999993</v>
      </c>
      <c r="I1097" s="113">
        <v>409887</v>
      </c>
      <c r="J1097" s="113">
        <v>3809797.75</v>
      </c>
      <c r="K1097" s="115">
        <v>43537</v>
      </c>
      <c r="L1097" s="113">
        <v>2005</v>
      </c>
      <c r="M1097" s="113" t="s">
        <v>1313</v>
      </c>
      <c r="N1097" s="351"/>
    </row>
    <row r="1098" spans="1:14">
      <c r="A1098" s="113" t="s">
        <v>2808</v>
      </c>
      <c r="B1098" s="113" t="s">
        <v>383</v>
      </c>
      <c r="C1098" s="113">
        <v>59</v>
      </c>
      <c r="D1098" s="113">
        <v>62</v>
      </c>
      <c r="E1098" s="113">
        <v>57.75</v>
      </c>
      <c r="F1098" s="113">
        <v>59.95</v>
      </c>
      <c r="G1098" s="113">
        <v>59.2</v>
      </c>
      <c r="H1098" s="113">
        <v>59.5</v>
      </c>
      <c r="I1098" s="113">
        <v>35543</v>
      </c>
      <c r="J1098" s="113">
        <v>2129752.25</v>
      </c>
      <c r="K1098" s="115">
        <v>43537</v>
      </c>
      <c r="L1098" s="113">
        <v>466</v>
      </c>
      <c r="M1098" s="113" t="s">
        <v>2809</v>
      </c>
      <c r="N1098" s="351"/>
    </row>
    <row r="1099" spans="1:14">
      <c r="A1099" s="113" t="s">
        <v>1314</v>
      </c>
      <c r="B1099" s="113" t="s">
        <v>383</v>
      </c>
      <c r="C1099" s="113">
        <v>690.1</v>
      </c>
      <c r="D1099" s="113">
        <v>695.85</v>
      </c>
      <c r="E1099" s="113">
        <v>650.04999999999995</v>
      </c>
      <c r="F1099" s="113">
        <v>655.5</v>
      </c>
      <c r="G1099" s="113">
        <v>659</v>
      </c>
      <c r="H1099" s="113">
        <v>688.6</v>
      </c>
      <c r="I1099" s="113">
        <v>176427</v>
      </c>
      <c r="J1099" s="113">
        <v>119097673.40000001</v>
      </c>
      <c r="K1099" s="115">
        <v>43537</v>
      </c>
      <c r="L1099" s="113">
        <v>12501</v>
      </c>
      <c r="M1099" s="113" t="s">
        <v>3057</v>
      </c>
      <c r="N1099" s="351"/>
    </row>
    <row r="1100" spans="1:14">
      <c r="A1100" s="113" t="s">
        <v>3252</v>
      </c>
      <c r="B1100" s="113" t="s">
        <v>383</v>
      </c>
      <c r="C1100" s="113">
        <v>20.7</v>
      </c>
      <c r="D1100" s="113">
        <v>20.7</v>
      </c>
      <c r="E1100" s="113">
        <v>19.350000000000001</v>
      </c>
      <c r="F1100" s="113">
        <v>19.649999999999999</v>
      </c>
      <c r="G1100" s="113">
        <v>20</v>
      </c>
      <c r="H1100" s="113">
        <v>20.05</v>
      </c>
      <c r="I1100" s="113">
        <v>9628</v>
      </c>
      <c r="J1100" s="113">
        <v>194347.45</v>
      </c>
      <c r="K1100" s="115">
        <v>43537</v>
      </c>
      <c r="L1100" s="113">
        <v>79</v>
      </c>
      <c r="M1100" s="113" t="s">
        <v>3253</v>
      </c>
      <c r="N1100" s="351"/>
    </row>
    <row r="1101" spans="1:14">
      <c r="A1101" s="113" t="s">
        <v>126</v>
      </c>
      <c r="B1101" s="113" t="s">
        <v>383</v>
      </c>
      <c r="C1101" s="113">
        <v>239.55</v>
      </c>
      <c r="D1101" s="113">
        <v>243</v>
      </c>
      <c r="E1101" s="113">
        <v>237.8</v>
      </c>
      <c r="F1101" s="113">
        <v>242.5</v>
      </c>
      <c r="G1101" s="113">
        <v>241.7</v>
      </c>
      <c r="H1101" s="113">
        <v>239.2</v>
      </c>
      <c r="I1101" s="113">
        <v>1558595</v>
      </c>
      <c r="J1101" s="113">
        <v>375949992.94999999</v>
      </c>
      <c r="K1101" s="115">
        <v>43537</v>
      </c>
      <c r="L1101" s="113">
        <v>27307</v>
      </c>
      <c r="M1101" s="113" t="s">
        <v>1315</v>
      </c>
      <c r="N1101" s="351"/>
    </row>
    <row r="1102" spans="1:14">
      <c r="A1102" s="113" t="s">
        <v>127</v>
      </c>
      <c r="B1102" s="113" t="s">
        <v>383</v>
      </c>
      <c r="C1102" s="113">
        <v>110.1</v>
      </c>
      <c r="D1102" s="113">
        <v>112.8</v>
      </c>
      <c r="E1102" s="113">
        <v>107.55</v>
      </c>
      <c r="F1102" s="113">
        <v>111.25</v>
      </c>
      <c r="G1102" s="113">
        <v>111.4</v>
      </c>
      <c r="H1102" s="113">
        <v>110.8</v>
      </c>
      <c r="I1102" s="113">
        <v>9150414</v>
      </c>
      <c r="J1102" s="113">
        <v>1007504048.15</v>
      </c>
      <c r="K1102" s="115">
        <v>43537</v>
      </c>
      <c r="L1102" s="113">
        <v>25837</v>
      </c>
      <c r="M1102" s="113" t="s">
        <v>1316</v>
      </c>
      <c r="N1102" s="351"/>
    </row>
    <row r="1103" spans="1:14">
      <c r="A1103" s="113" t="s">
        <v>1317</v>
      </c>
      <c r="B1103" s="113" t="s">
        <v>383</v>
      </c>
      <c r="C1103" s="113">
        <v>3221</v>
      </c>
      <c r="D1103" s="113">
        <v>3235</v>
      </c>
      <c r="E1103" s="113">
        <v>3132.3</v>
      </c>
      <c r="F1103" s="113">
        <v>3170.2</v>
      </c>
      <c r="G1103" s="113">
        <v>3142.05</v>
      </c>
      <c r="H1103" s="113">
        <v>3227.7</v>
      </c>
      <c r="I1103" s="113">
        <v>14695</v>
      </c>
      <c r="J1103" s="113">
        <v>46811457.549999997</v>
      </c>
      <c r="K1103" s="115">
        <v>43537</v>
      </c>
      <c r="L1103" s="113">
        <v>2424</v>
      </c>
      <c r="M1103" s="113" t="s">
        <v>1318</v>
      </c>
      <c r="N1103" s="351"/>
    </row>
    <row r="1104" spans="1:14">
      <c r="A1104" s="113" t="s">
        <v>2810</v>
      </c>
      <c r="B1104" s="113" t="s">
        <v>383</v>
      </c>
      <c r="C1104" s="113">
        <v>68.349999999999994</v>
      </c>
      <c r="D1104" s="113">
        <v>70</v>
      </c>
      <c r="E1104" s="113">
        <v>66.3</v>
      </c>
      <c r="F1104" s="113">
        <v>69.45</v>
      </c>
      <c r="G1104" s="113">
        <v>69</v>
      </c>
      <c r="H1104" s="113">
        <v>68.349999999999994</v>
      </c>
      <c r="I1104" s="113">
        <v>43685</v>
      </c>
      <c r="J1104" s="113">
        <v>3011162.85</v>
      </c>
      <c r="K1104" s="115">
        <v>43537</v>
      </c>
      <c r="L1104" s="113">
        <v>794</v>
      </c>
      <c r="M1104" s="113" t="s">
        <v>2811</v>
      </c>
      <c r="N1104" s="351"/>
    </row>
    <row r="1105" spans="1:14">
      <c r="A1105" s="113" t="s">
        <v>315</v>
      </c>
      <c r="B1105" s="113" t="s">
        <v>383</v>
      </c>
      <c r="C1105" s="113">
        <v>16.55</v>
      </c>
      <c r="D1105" s="113">
        <v>16.75</v>
      </c>
      <c r="E1105" s="113">
        <v>16.25</v>
      </c>
      <c r="F1105" s="113">
        <v>16.3</v>
      </c>
      <c r="G1105" s="113">
        <v>16.25</v>
      </c>
      <c r="H1105" s="113">
        <v>16.75</v>
      </c>
      <c r="I1105" s="113">
        <v>433665</v>
      </c>
      <c r="J1105" s="113">
        <v>7134979.25</v>
      </c>
      <c r="K1105" s="115">
        <v>43537</v>
      </c>
      <c r="L1105" s="113">
        <v>1433</v>
      </c>
      <c r="M1105" s="113" t="s">
        <v>3058</v>
      </c>
      <c r="N1105" s="351"/>
    </row>
    <row r="1106" spans="1:14">
      <c r="A1106" s="113" t="s">
        <v>1319</v>
      </c>
      <c r="B1106" s="113" t="s">
        <v>383</v>
      </c>
      <c r="C1106" s="113">
        <v>77.349999999999994</v>
      </c>
      <c r="D1106" s="113">
        <v>84.2</v>
      </c>
      <c r="E1106" s="113">
        <v>77.25</v>
      </c>
      <c r="F1106" s="113">
        <v>79.3</v>
      </c>
      <c r="G1106" s="113">
        <v>79.2</v>
      </c>
      <c r="H1106" s="113">
        <v>76.900000000000006</v>
      </c>
      <c r="I1106" s="113">
        <v>421690</v>
      </c>
      <c r="J1106" s="113">
        <v>34397149.399999999</v>
      </c>
      <c r="K1106" s="115">
        <v>43537</v>
      </c>
      <c r="L1106" s="113">
        <v>4937</v>
      </c>
      <c r="M1106" s="113" t="s">
        <v>1320</v>
      </c>
      <c r="N1106" s="351"/>
    </row>
    <row r="1107" spans="1:14">
      <c r="A1107" s="113" t="s">
        <v>207</v>
      </c>
      <c r="B1107" s="113" t="s">
        <v>383</v>
      </c>
      <c r="C1107" s="113">
        <v>10600.3</v>
      </c>
      <c r="D1107" s="113">
        <v>10673.5</v>
      </c>
      <c r="E1107" s="113">
        <v>10220.65</v>
      </c>
      <c r="F1107" s="113">
        <v>10395.4</v>
      </c>
      <c r="G1107" s="113">
        <v>10500</v>
      </c>
      <c r="H1107" s="113">
        <v>10506.2</v>
      </c>
      <c r="I1107" s="113">
        <v>3367</v>
      </c>
      <c r="J1107" s="113">
        <v>35147008.649999999</v>
      </c>
      <c r="K1107" s="115">
        <v>43537</v>
      </c>
      <c r="L1107" s="113">
        <v>1437</v>
      </c>
      <c r="M1107" s="113" t="s">
        <v>1321</v>
      </c>
      <c r="N1107" s="351"/>
    </row>
    <row r="1108" spans="1:14">
      <c r="A1108" s="113" t="s">
        <v>1322</v>
      </c>
      <c r="B1108" s="113" t="s">
        <v>383</v>
      </c>
      <c r="C1108" s="113">
        <v>160.15</v>
      </c>
      <c r="D1108" s="113">
        <v>165.9</v>
      </c>
      <c r="E1108" s="113">
        <v>158</v>
      </c>
      <c r="F1108" s="113">
        <v>164</v>
      </c>
      <c r="G1108" s="113">
        <v>164</v>
      </c>
      <c r="H1108" s="113">
        <v>160.15</v>
      </c>
      <c r="I1108" s="113">
        <v>5252</v>
      </c>
      <c r="J1108" s="113">
        <v>855450.9</v>
      </c>
      <c r="K1108" s="115">
        <v>43537</v>
      </c>
      <c r="L1108" s="113">
        <v>154</v>
      </c>
      <c r="M1108" s="113" t="s">
        <v>1323</v>
      </c>
      <c r="N1108" s="351"/>
    </row>
    <row r="1109" spans="1:14">
      <c r="A1109" s="113" t="s">
        <v>1324</v>
      </c>
      <c r="B1109" s="113" t="s">
        <v>383</v>
      </c>
      <c r="C1109" s="113">
        <v>182.5</v>
      </c>
      <c r="D1109" s="113">
        <v>183.45</v>
      </c>
      <c r="E1109" s="113">
        <v>178.5</v>
      </c>
      <c r="F1109" s="113">
        <v>179.35</v>
      </c>
      <c r="G1109" s="113">
        <v>179.3</v>
      </c>
      <c r="H1109" s="113">
        <v>179.35</v>
      </c>
      <c r="I1109" s="113">
        <v>801638</v>
      </c>
      <c r="J1109" s="113">
        <v>145027494.69999999</v>
      </c>
      <c r="K1109" s="115">
        <v>43537</v>
      </c>
      <c r="L1109" s="113">
        <v>10174</v>
      </c>
      <c r="M1109" s="113" t="s">
        <v>2558</v>
      </c>
      <c r="N1109" s="351"/>
    </row>
    <row r="1110" spans="1:14">
      <c r="A1110" s="113" t="s">
        <v>1325</v>
      </c>
      <c r="B1110" s="113" t="s">
        <v>383</v>
      </c>
      <c r="C1110" s="113">
        <v>632</v>
      </c>
      <c r="D1110" s="113">
        <v>639</v>
      </c>
      <c r="E1110" s="113">
        <v>624</v>
      </c>
      <c r="F1110" s="113">
        <v>627.1</v>
      </c>
      <c r="G1110" s="113">
        <v>626</v>
      </c>
      <c r="H1110" s="113">
        <v>629.25</v>
      </c>
      <c r="I1110" s="113">
        <v>19681</v>
      </c>
      <c r="J1110" s="113">
        <v>12403392.75</v>
      </c>
      <c r="K1110" s="115">
        <v>43537</v>
      </c>
      <c r="L1110" s="113">
        <v>1961</v>
      </c>
      <c r="M1110" s="113" t="s">
        <v>1326</v>
      </c>
      <c r="N1110" s="351"/>
    </row>
    <row r="1111" spans="1:14">
      <c r="A1111" s="113" t="s">
        <v>205</v>
      </c>
      <c r="B1111" s="113" t="s">
        <v>383</v>
      </c>
      <c r="C1111" s="113">
        <v>1134.05</v>
      </c>
      <c r="D1111" s="113">
        <v>1182</v>
      </c>
      <c r="E1111" s="113">
        <v>1131.1500000000001</v>
      </c>
      <c r="F1111" s="113">
        <v>1176.4000000000001</v>
      </c>
      <c r="G1111" s="113">
        <v>1180.0999999999999</v>
      </c>
      <c r="H1111" s="113">
        <v>1131.75</v>
      </c>
      <c r="I1111" s="113">
        <v>1467625</v>
      </c>
      <c r="J1111" s="113">
        <v>1706569566.3499999</v>
      </c>
      <c r="K1111" s="115">
        <v>43537</v>
      </c>
      <c r="L1111" s="113">
        <v>38877</v>
      </c>
      <c r="M1111" s="113" t="s">
        <v>1327</v>
      </c>
      <c r="N1111" s="351"/>
    </row>
    <row r="1112" spans="1:14">
      <c r="A1112" s="113" t="s">
        <v>1328</v>
      </c>
      <c r="B1112" s="113" t="s">
        <v>383</v>
      </c>
      <c r="C1112" s="113">
        <v>1014.95</v>
      </c>
      <c r="D1112" s="113">
        <v>1015</v>
      </c>
      <c r="E1112" s="113">
        <v>990</v>
      </c>
      <c r="F1112" s="113">
        <v>1002.65</v>
      </c>
      <c r="G1112" s="113">
        <v>1005.4</v>
      </c>
      <c r="H1112" s="113">
        <v>1010.5</v>
      </c>
      <c r="I1112" s="113">
        <v>138479</v>
      </c>
      <c r="J1112" s="113">
        <v>139126773.65000001</v>
      </c>
      <c r="K1112" s="115">
        <v>43537</v>
      </c>
      <c r="L1112" s="113">
        <v>3414</v>
      </c>
      <c r="M1112" s="113" t="s">
        <v>1329</v>
      </c>
      <c r="N1112" s="351"/>
    </row>
    <row r="1113" spans="1:14">
      <c r="A1113" s="113" t="s">
        <v>3254</v>
      </c>
      <c r="B1113" s="113" t="s">
        <v>383</v>
      </c>
      <c r="C1113" s="113">
        <v>2169.5</v>
      </c>
      <c r="D1113" s="113">
        <v>2169.5</v>
      </c>
      <c r="E1113" s="113">
        <v>2125.15</v>
      </c>
      <c r="F1113" s="113">
        <v>2158.1999999999998</v>
      </c>
      <c r="G1113" s="113">
        <v>2159.9499999999998</v>
      </c>
      <c r="H1113" s="113">
        <v>2158.75</v>
      </c>
      <c r="I1113" s="113">
        <v>2468</v>
      </c>
      <c r="J1113" s="113">
        <v>5288984</v>
      </c>
      <c r="K1113" s="115">
        <v>43537</v>
      </c>
      <c r="L1113" s="113">
        <v>80</v>
      </c>
      <c r="M1113" s="113" t="s">
        <v>3255</v>
      </c>
      <c r="N1113" s="351"/>
    </row>
    <row r="1114" spans="1:14">
      <c r="A1114" s="113" t="s">
        <v>3059</v>
      </c>
      <c r="B1114" s="113" t="s">
        <v>3175</v>
      </c>
      <c r="C1114" s="113">
        <v>6.6</v>
      </c>
      <c r="D1114" s="113">
        <v>6.65</v>
      </c>
      <c r="E1114" s="113">
        <v>6.5</v>
      </c>
      <c r="F1114" s="113">
        <v>6.55</v>
      </c>
      <c r="G1114" s="113">
        <v>6.65</v>
      </c>
      <c r="H1114" s="113">
        <v>6.55</v>
      </c>
      <c r="I1114" s="113">
        <v>7097</v>
      </c>
      <c r="J1114" s="113">
        <v>46414.25</v>
      </c>
      <c r="K1114" s="115">
        <v>43537</v>
      </c>
      <c r="L1114" s="113">
        <v>11</v>
      </c>
      <c r="M1114" s="113" t="s">
        <v>3060</v>
      </c>
      <c r="N1114" s="351"/>
    </row>
    <row r="1115" spans="1:14">
      <c r="A1115" s="113" t="s">
        <v>2160</v>
      </c>
      <c r="B1115" s="113" t="s">
        <v>383</v>
      </c>
      <c r="C1115" s="113">
        <v>160.30000000000001</v>
      </c>
      <c r="D1115" s="113">
        <v>162.80000000000001</v>
      </c>
      <c r="E1115" s="113">
        <v>156.25</v>
      </c>
      <c r="F1115" s="113">
        <v>157.6</v>
      </c>
      <c r="G1115" s="113">
        <v>158.5</v>
      </c>
      <c r="H1115" s="113">
        <v>160.55000000000001</v>
      </c>
      <c r="I1115" s="113">
        <v>4044</v>
      </c>
      <c r="J1115" s="113">
        <v>637808.75</v>
      </c>
      <c r="K1115" s="115">
        <v>43537</v>
      </c>
      <c r="L1115" s="113">
        <v>172</v>
      </c>
      <c r="M1115" s="113" t="s">
        <v>2161</v>
      </c>
      <c r="N1115" s="351"/>
    </row>
    <row r="1116" spans="1:14">
      <c r="A1116" s="113" t="s">
        <v>1330</v>
      </c>
      <c r="B1116" s="113" t="s">
        <v>383</v>
      </c>
      <c r="C1116" s="113">
        <v>30.4</v>
      </c>
      <c r="D1116" s="113">
        <v>30.4</v>
      </c>
      <c r="E1116" s="113">
        <v>28.9</v>
      </c>
      <c r="F1116" s="113">
        <v>29.85</v>
      </c>
      <c r="G1116" s="113">
        <v>30.1</v>
      </c>
      <c r="H1116" s="113">
        <v>29.2</v>
      </c>
      <c r="I1116" s="113">
        <v>25882</v>
      </c>
      <c r="J1116" s="113">
        <v>768443.05</v>
      </c>
      <c r="K1116" s="115">
        <v>43537</v>
      </c>
      <c r="L1116" s="113">
        <v>131</v>
      </c>
      <c r="M1116" s="113" t="s">
        <v>1331</v>
      </c>
      <c r="N1116" s="351"/>
    </row>
    <row r="1117" spans="1:14">
      <c r="A1117" s="113" t="s">
        <v>3256</v>
      </c>
      <c r="B1117" s="113" t="s">
        <v>3175</v>
      </c>
      <c r="C1117" s="113">
        <v>36</v>
      </c>
      <c r="D1117" s="113">
        <v>36</v>
      </c>
      <c r="E1117" s="113">
        <v>34.5</v>
      </c>
      <c r="F1117" s="113">
        <v>34.700000000000003</v>
      </c>
      <c r="G1117" s="113">
        <v>34.700000000000003</v>
      </c>
      <c r="H1117" s="113">
        <v>34.799999999999997</v>
      </c>
      <c r="I1117" s="113">
        <v>10719</v>
      </c>
      <c r="J1117" s="113">
        <v>378218.1</v>
      </c>
      <c r="K1117" s="115">
        <v>43537</v>
      </c>
      <c r="L1117" s="113">
        <v>39</v>
      </c>
      <c r="M1117" s="113" t="s">
        <v>3257</v>
      </c>
      <c r="N1117" s="351"/>
    </row>
    <row r="1118" spans="1:14">
      <c r="A1118" s="113" t="s">
        <v>2711</v>
      </c>
      <c r="B1118" s="113" t="s">
        <v>383</v>
      </c>
      <c r="C1118" s="113">
        <v>60.4</v>
      </c>
      <c r="D1118" s="113">
        <v>60.4</v>
      </c>
      <c r="E1118" s="113">
        <v>56.25</v>
      </c>
      <c r="F1118" s="113">
        <v>56.75</v>
      </c>
      <c r="G1118" s="113">
        <v>56.5</v>
      </c>
      <c r="H1118" s="113">
        <v>57.7</v>
      </c>
      <c r="I1118" s="113">
        <v>25453</v>
      </c>
      <c r="J1118" s="113">
        <v>1472056.35</v>
      </c>
      <c r="K1118" s="115">
        <v>43537</v>
      </c>
      <c r="L1118" s="113">
        <v>450</v>
      </c>
      <c r="M1118" s="113" t="s">
        <v>1332</v>
      </c>
      <c r="N1118" s="351"/>
    </row>
    <row r="1119" spans="1:14">
      <c r="A1119" s="113" t="s">
        <v>3402</v>
      </c>
      <c r="B1119" s="113" t="s">
        <v>3175</v>
      </c>
      <c r="C1119" s="113">
        <v>170</v>
      </c>
      <c r="D1119" s="113">
        <v>178</v>
      </c>
      <c r="E1119" s="113">
        <v>170</v>
      </c>
      <c r="F1119" s="113">
        <v>178</v>
      </c>
      <c r="G1119" s="113">
        <v>178</v>
      </c>
      <c r="H1119" s="113">
        <v>177.1</v>
      </c>
      <c r="I1119" s="113">
        <v>52</v>
      </c>
      <c r="J1119" s="113">
        <v>8848</v>
      </c>
      <c r="K1119" s="115">
        <v>43537</v>
      </c>
      <c r="L1119" s="113">
        <v>3</v>
      </c>
      <c r="M1119" s="113" t="s">
        <v>3403</v>
      </c>
      <c r="N1119" s="351"/>
    </row>
    <row r="1120" spans="1:14">
      <c r="A1120" s="113" t="s">
        <v>2845</v>
      </c>
      <c r="B1120" s="113" t="s">
        <v>383</v>
      </c>
      <c r="C1120" s="113">
        <v>191.95</v>
      </c>
      <c r="D1120" s="113">
        <v>195</v>
      </c>
      <c r="E1120" s="113">
        <v>191.45</v>
      </c>
      <c r="F1120" s="113">
        <v>193.3</v>
      </c>
      <c r="G1120" s="113">
        <v>194.85</v>
      </c>
      <c r="H1120" s="113">
        <v>193.1</v>
      </c>
      <c r="I1120" s="113">
        <v>4719</v>
      </c>
      <c r="J1120" s="113">
        <v>912304.15</v>
      </c>
      <c r="K1120" s="115">
        <v>43537</v>
      </c>
      <c r="L1120" s="113">
        <v>118</v>
      </c>
      <c r="M1120" s="113" t="s">
        <v>2846</v>
      </c>
      <c r="N1120" s="351"/>
    </row>
    <row r="1121" spans="1:14">
      <c r="A1121" s="113" t="s">
        <v>128</v>
      </c>
      <c r="B1121" s="113" t="s">
        <v>383</v>
      </c>
      <c r="C1121" s="113">
        <v>85.2</v>
      </c>
      <c r="D1121" s="113">
        <v>85.95</v>
      </c>
      <c r="E1121" s="113">
        <v>83.3</v>
      </c>
      <c r="F1121" s="113">
        <v>84.85</v>
      </c>
      <c r="G1121" s="113">
        <v>85.05</v>
      </c>
      <c r="H1121" s="113">
        <v>85.4</v>
      </c>
      <c r="I1121" s="113">
        <v>26167126</v>
      </c>
      <c r="J1121" s="113">
        <v>2214634653.6999998</v>
      </c>
      <c r="K1121" s="115">
        <v>43537</v>
      </c>
      <c r="L1121" s="113">
        <v>62335</v>
      </c>
      <c r="M1121" s="113" t="s">
        <v>3061</v>
      </c>
      <c r="N1121" s="351"/>
    </row>
    <row r="1122" spans="1:14">
      <c r="A1122" s="113" t="s">
        <v>1333</v>
      </c>
      <c r="B1122" s="113" t="s">
        <v>383</v>
      </c>
      <c r="C1122" s="113">
        <v>31.9</v>
      </c>
      <c r="D1122" s="113">
        <v>31.9</v>
      </c>
      <c r="E1122" s="113">
        <v>31.25</v>
      </c>
      <c r="F1122" s="113">
        <v>31.45</v>
      </c>
      <c r="G1122" s="113">
        <v>31.45</v>
      </c>
      <c r="H1122" s="113">
        <v>31.9</v>
      </c>
      <c r="I1122" s="113">
        <v>57653</v>
      </c>
      <c r="J1122" s="113">
        <v>1812963.85</v>
      </c>
      <c r="K1122" s="115">
        <v>43537</v>
      </c>
      <c r="L1122" s="113">
        <v>410</v>
      </c>
      <c r="M1122" s="113" t="s">
        <v>1334</v>
      </c>
      <c r="N1122" s="351"/>
    </row>
    <row r="1123" spans="1:14">
      <c r="A1123" s="113" t="s">
        <v>1916</v>
      </c>
      <c r="B1123" s="113" t="s">
        <v>383</v>
      </c>
      <c r="C1123" s="113">
        <v>896.4</v>
      </c>
      <c r="D1123" s="113">
        <v>906.9</v>
      </c>
      <c r="E1123" s="113">
        <v>882</v>
      </c>
      <c r="F1123" s="113">
        <v>899.2</v>
      </c>
      <c r="G1123" s="113">
        <v>900</v>
      </c>
      <c r="H1123" s="113">
        <v>891</v>
      </c>
      <c r="I1123" s="113">
        <v>208739</v>
      </c>
      <c r="J1123" s="113">
        <v>186899698.80000001</v>
      </c>
      <c r="K1123" s="115">
        <v>43537</v>
      </c>
      <c r="L1123" s="113">
        <v>10415</v>
      </c>
      <c r="M1123" s="113" t="s">
        <v>1917</v>
      </c>
      <c r="N1123" s="351"/>
    </row>
    <row r="1124" spans="1:14">
      <c r="A1124" s="113" t="s">
        <v>3132</v>
      </c>
      <c r="B1124" s="113" t="s">
        <v>383</v>
      </c>
      <c r="C1124" s="113">
        <v>20</v>
      </c>
      <c r="D1124" s="113">
        <v>20</v>
      </c>
      <c r="E1124" s="113">
        <v>19</v>
      </c>
      <c r="F1124" s="113">
        <v>19.25</v>
      </c>
      <c r="G1124" s="113">
        <v>19.5</v>
      </c>
      <c r="H1124" s="113">
        <v>19.100000000000001</v>
      </c>
      <c r="I1124" s="113">
        <v>3663</v>
      </c>
      <c r="J1124" s="113">
        <v>70550.149999999994</v>
      </c>
      <c r="K1124" s="115">
        <v>43537</v>
      </c>
      <c r="L1124" s="113">
        <v>34</v>
      </c>
      <c r="M1124" s="113" t="s">
        <v>3133</v>
      </c>
      <c r="N1124" s="351"/>
    </row>
    <row r="1125" spans="1:14">
      <c r="A1125" s="113" t="s">
        <v>1335</v>
      </c>
      <c r="B1125" s="113" t="s">
        <v>383</v>
      </c>
      <c r="C1125" s="113">
        <v>159</v>
      </c>
      <c r="D1125" s="113">
        <v>162</v>
      </c>
      <c r="E1125" s="113">
        <v>154.65</v>
      </c>
      <c r="F1125" s="113">
        <v>159.15</v>
      </c>
      <c r="G1125" s="113">
        <v>159.55000000000001</v>
      </c>
      <c r="H1125" s="113">
        <v>157.5</v>
      </c>
      <c r="I1125" s="113">
        <v>233703</v>
      </c>
      <c r="J1125" s="113">
        <v>37267031.549999997</v>
      </c>
      <c r="K1125" s="115">
        <v>43537</v>
      </c>
      <c r="L1125" s="113">
        <v>4831</v>
      </c>
      <c r="M1125" s="113" t="s">
        <v>1865</v>
      </c>
      <c r="N1125" s="351"/>
    </row>
    <row r="1126" spans="1:14">
      <c r="A1126" s="113" t="s">
        <v>3157</v>
      </c>
      <c r="B1126" s="113" t="s">
        <v>383</v>
      </c>
      <c r="C1126" s="113">
        <v>507.95</v>
      </c>
      <c r="D1126" s="113">
        <v>508</v>
      </c>
      <c r="E1126" s="113">
        <v>500</v>
      </c>
      <c r="F1126" s="113">
        <v>504.55</v>
      </c>
      <c r="G1126" s="113">
        <v>500</v>
      </c>
      <c r="H1126" s="113">
        <v>502.9</v>
      </c>
      <c r="I1126" s="113">
        <v>627</v>
      </c>
      <c r="J1126" s="113">
        <v>317765.3</v>
      </c>
      <c r="K1126" s="115">
        <v>43537</v>
      </c>
      <c r="L1126" s="113">
        <v>43</v>
      </c>
      <c r="M1126" s="113" t="s">
        <v>3158</v>
      </c>
      <c r="N1126" s="351"/>
    </row>
    <row r="1127" spans="1:14">
      <c r="A1127" s="113" t="s">
        <v>1925</v>
      </c>
      <c r="B1127" s="113" t="s">
        <v>383</v>
      </c>
      <c r="C1127" s="113">
        <v>194</v>
      </c>
      <c r="D1127" s="113">
        <v>194</v>
      </c>
      <c r="E1127" s="113">
        <v>190</v>
      </c>
      <c r="F1127" s="113">
        <v>191.35</v>
      </c>
      <c r="G1127" s="113">
        <v>193</v>
      </c>
      <c r="H1127" s="113">
        <v>193.7</v>
      </c>
      <c r="I1127" s="113">
        <v>2318</v>
      </c>
      <c r="J1127" s="113">
        <v>445543.5</v>
      </c>
      <c r="K1127" s="115">
        <v>43537</v>
      </c>
      <c r="L1127" s="113">
        <v>55</v>
      </c>
      <c r="M1127" s="113" t="s">
        <v>1926</v>
      </c>
      <c r="N1127" s="351"/>
    </row>
    <row r="1128" spans="1:14">
      <c r="A1128" s="113" t="s">
        <v>1843</v>
      </c>
      <c r="B1128" s="113" t="s">
        <v>383</v>
      </c>
      <c r="C1128" s="113">
        <v>171.1</v>
      </c>
      <c r="D1128" s="113">
        <v>173.85</v>
      </c>
      <c r="E1128" s="113">
        <v>171.1</v>
      </c>
      <c r="F1128" s="113">
        <v>172.75</v>
      </c>
      <c r="G1128" s="113">
        <v>172.8</v>
      </c>
      <c r="H1128" s="113">
        <v>173.8</v>
      </c>
      <c r="I1128" s="113">
        <v>10006</v>
      </c>
      <c r="J1128" s="113">
        <v>1729071.5</v>
      </c>
      <c r="K1128" s="115">
        <v>43537</v>
      </c>
      <c r="L1128" s="113">
        <v>773</v>
      </c>
      <c r="M1128" s="113" t="s">
        <v>2237</v>
      </c>
      <c r="N1128" s="351"/>
    </row>
    <row r="1129" spans="1:14">
      <c r="A1129" s="113" t="s">
        <v>1336</v>
      </c>
      <c r="B1129" s="113" t="s">
        <v>383</v>
      </c>
      <c r="C1129" s="113">
        <v>216.95</v>
      </c>
      <c r="D1129" s="113">
        <v>221.55</v>
      </c>
      <c r="E1129" s="113">
        <v>214.95</v>
      </c>
      <c r="F1129" s="113">
        <v>215</v>
      </c>
      <c r="G1129" s="113">
        <v>215</v>
      </c>
      <c r="H1129" s="113">
        <v>215.6</v>
      </c>
      <c r="I1129" s="113">
        <v>7107</v>
      </c>
      <c r="J1129" s="113">
        <v>1532193.35</v>
      </c>
      <c r="K1129" s="115">
        <v>43537</v>
      </c>
      <c r="L1129" s="113">
        <v>172</v>
      </c>
      <c r="M1129" s="113" t="s">
        <v>1337</v>
      </c>
      <c r="N1129" s="351"/>
    </row>
    <row r="1130" spans="1:14">
      <c r="A1130" s="113" t="s">
        <v>1338</v>
      </c>
      <c r="B1130" s="113" t="s">
        <v>383</v>
      </c>
      <c r="C1130" s="113">
        <v>515.65</v>
      </c>
      <c r="D1130" s="113">
        <v>523.75</v>
      </c>
      <c r="E1130" s="113">
        <v>511.95</v>
      </c>
      <c r="F1130" s="113">
        <v>516.95000000000005</v>
      </c>
      <c r="G1130" s="113">
        <v>518.29999999999995</v>
      </c>
      <c r="H1130" s="113">
        <v>515</v>
      </c>
      <c r="I1130" s="113">
        <v>78171</v>
      </c>
      <c r="J1130" s="113">
        <v>40635556.799999997</v>
      </c>
      <c r="K1130" s="115">
        <v>43537</v>
      </c>
      <c r="L1130" s="113">
        <v>1144</v>
      </c>
      <c r="M1130" s="113" t="s">
        <v>1339</v>
      </c>
      <c r="N1130" s="351"/>
    </row>
    <row r="1131" spans="1:14">
      <c r="A1131" s="113" t="s">
        <v>2812</v>
      </c>
      <c r="B1131" s="113" t="s">
        <v>383</v>
      </c>
      <c r="C1131" s="113">
        <v>137.80000000000001</v>
      </c>
      <c r="D1131" s="113">
        <v>137.80000000000001</v>
      </c>
      <c r="E1131" s="113">
        <v>133.5</v>
      </c>
      <c r="F1131" s="113">
        <v>135.15</v>
      </c>
      <c r="G1131" s="113">
        <v>135.9</v>
      </c>
      <c r="H1131" s="113">
        <v>137.44999999999999</v>
      </c>
      <c r="I1131" s="113">
        <v>1476</v>
      </c>
      <c r="J1131" s="113">
        <v>200059.55</v>
      </c>
      <c r="K1131" s="115">
        <v>43537</v>
      </c>
      <c r="L1131" s="113">
        <v>28</v>
      </c>
      <c r="M1131" s="113" t="s">
        <v>2813</v>
      </c>
      <c r="N1131" s="351"/>
    </row>
    <row r="1132" spans="1:14">
      <c r="A1132" s="113" t="s">
        <v>129</v>
      </c>
      <c r="B1132" s="113" t="s">
        <v>383</v>
      </c>
      <c r="C1132" s="113">
        <v>198.1</v>
      </c>
      <c r="D1132" s="113">
        <v>198.25</v>
      </c>
      <c r="E1132" s="113">
        <v>193.1</v>
      </c>
      <c r="F1132" s="113">
        <v>194.75</v>
      </c>
      <c r="G1132" s="113">
        <v>194.75</v>
      </c>
      <c r="H1132" s="113">
        <v>196.35</v>
      </c>
      <c r="I1132" s="113">
        <v>3898251</v>
      </c>
      <c r="J1132" s="113">
        <v>758268518.10000002</v>
      </c>
      <c r="K1132" s="115">
        <v>43537</v>
      </c>
      <c r="L1132" s="113">
        <v>42743</v>
      </c>
      <c r="M1132" s="113" t="s">
        <v>3062</v>
      </c>
      <c r="N1132" s="351"/>
    </row>
    <row r="1133" spans="1:14">
      <c r="A1133" s="113" t="s">
        <v>1340</v>
      </c>
      <c r="B1133" s="113" t="s">
        <v>383</v>
      </c>
      <c r="C1133" s="113">
        <v>989.6</v>
      </c>
      <c r="D1133" s="113">
        <v>995</v>
      </c>
      <c r="E1133" s="113">
        <v>966</v>
      </c>
      <c r="F1133" s="113">
        <v>983.65</v>
      </c>
      <c r="G1133" s="113">
        <v>990</v>
      </c>
      <c r="H1133" s="113">
        <v>999.1</v>
      </c>
      <c r="I1133" s="113">
        <v>2644</v>
      </c>
      <c r="J1133" s="113">
        <v>2588431.15</v>
      </c>
      <c r="K1133" s="115">
        <v>43537</v>
      </c>
      <c r="L1133" s="113">
        <v>415</v>
      </c>
      <c r="M1133" s="113" t="s">
        <v>1341</v>
      </c>
      <c r="N1133" s="351"/>
    </row>
    <row r="1134" spans="1:14">
      <c r="A1134" s="113" t="s">
        <v>1342</v>
      </c>
      <c r="B1134" s="113" t="s">
        <v>383</v>
      </c>
      <c r="C1134" s="113">
        <v>337.45</v>
      </c>
      <c r="D1134" s="113">
        <v>341.05</v>
      </c>
      <c r="E1134" s="113">
        <v>330.1</v>
      </c>
      <c r="F1134" s="113">
        <v>334.25</v>
      </c>
      <c r="G1134" s="113">
        <v>333</v>
      </c>
      <c r="H1134" s="113">
        <v>334.15</v>
      </c>
      <c r="I1134" s="113">
        <v>11018</v>
      </c>
      <c r="J1134" s="113">
        <v>3671016.85</v>
      </c>
      <c r="K1134" s="115">
        <v>43537</v>
      </c>
      <c r="L1134" s="113">
        <v>517</v>
      </c>
      <c r="M1134" s="113" t="s">
        <v>1343</v>
      </c>
      <c r="N1134" s="351"/>
    </row>
    <row r="1135" spans="1:14">
      <c r="A1135" s="113" t="s">
        <v>1344</v>
      </c>
      <c r="B1135" s="113" t="s">
        <v>383</v>
      </c>
      <c r="C1135" s="113">
        <v>63.65</v>
      </c>
      <c r="D1135" s="113">
        <v>64.400000000000006</v>
      </c>
      <c r="E1135" s="113">
        <v>58.6</v>
      </c>
      <c r="F1135" s="113">
        <v>63.8</v>
      </c>
      <c r="G1135" s="113">
        <v>63.75</v>
      </c>
      <c r="H1135" s="113">
        <v>61.55</v>
      </c>
      <c r="I1135" s="113">
        <v>518815</v>
      </c>
      <c r="J1135" s="113">
        <v>32178465.550000001</v>
      </c>
      <c r="K1135" s="115">
        <v>43537</v>
      </c>
      <c r="L1135" s="113">
        <v>4664</v>
      </c>
      <c r="M1135" s="113" t="s">
        <v>1345</v>
      </c>
      <c r="N1135" s="351"/>
    </row>
    <row r="1136" spans="1:14">
      <c r="A1136" s="113" t="s">
        <v>3671</v>
      </c>
      <c r="B1136" s="113" t="s">
        <v>3175</v>
      </c>
      <c r="C1136" s="113">
        <v>1.25</v>
      </c>
      <c r="D1136" s="113">
        <v>1.3</v>
      </c>
      <c r="E1136" s="113">
        <v>1.25</v>
      </c>
      <c r="F1136" s="113">
        <v>1.3</v>
      </c>
      <c r="G1136" s="113">
        <v>1.3</v>
      </c>
      <c r="H1136" s="113">
        <v>1.3</v>
      </c>
      <c r="I1136" s="113">
        <v>1060</v>
      </c>
      <c r="J1136" s="113">
        <v>1328.8</v>
      </c>
      <c r="K1136" s="115">
        <v>43537</v>
      </c>
      <c r="L1136" s="113">
        <v>3</v>
      </c>
      <c r="M1136" s="113" t="s">
        <v>3672</v>
      </c>
      <c r="N1136" s="351"/>
    </row>
    <row r="1137" spans="1:14">
      <c r="A1137" s="113" t="s">
        <v>2007</v>
      </c>
      <c r="B1137" s="113" t="s">
        <v>383</v>
      </c>
      <c r="C1137" s="113">
        <v>9.25</v>
      </c>
      <c r="D1137" s="113">
        <v>9.25</v>
      </c>
      <c r="E1137" s="113">
        <v>8.4499999999999993</v>
      </c>
      <c r="F1137" s="113">
        <v>8.5500000000000007</v>
      </c>
      <c r="G1137" s="113">
        <v>8.8000000000000007</v>
      </c>
      <c r="H1137" s="113">
        <v>8.85</v>
      </c>
      <c r="I1137" s="113">
        <v>35697</v>
      </c>
      <c r="J1137" s="113">
        <v>308705.55</v>
      </c>
      <c r="K1137" s="115">
        <v>43537</v>
      </c>
      <c r="L1137" s="113">
        <v>91</v>
      </c>
      <c r="M1137" s="113" t="s">
        <v>2008</v>
      </c>
      <c r="N1137" s="351"/>
    </row>
    <row r="1138" spans="1:14">
      <c r="A1138" s="113" t="s">
        <v>1346</v>
      </c>
      <c r="B1138" s="113" t="s">
        <v>383</v>
      </c>
      <c r="C1138" s="113">
        <v>159.75</v>
      </c>
      <c r="D1138" s="113">
        <v>159.75</v>
      </c>
      <c r="E1138" s="113">
        <v>155.1</v>
      </c>
      <c r="F1138" s="113">
        <v>155.75</v>
      </c>
      <c r="G1138" s="113">
        <v>155.80000000000001</v>
      </c>
      <c r="H1138" s="113">
        <v>160.19999999999999</v>
      </c>
      <c r="I1138" s="113">
        <v>1289290</v>
      </c>
      <c r="J1138" s="113">
        <v>202257253.15000001</v>
      </c>
      <c r="K1138" s="115">
        <v>43537</v>
      </c>
      <c r="L1138" s="113">
        <v>13601</v>
      </c>
      <c r="M1138" s="113" t="s">
        <v>1347</v>
      </c>
      <c r="N1138" s="351"/>
    </row>
    <row r="1139" spans="1:14">
      <c r="A1139" s="113" t="s">
        <v>2125</v>
      </c>
      <c r="B1139" s="113" t="s">
        <v>383</v>
      </c>
      <c r="C1139" s="113">
        <v>92.3</v>
      </c>
      <c r="D1139" s="113">
        <v>93.8</v>
      </c>
      <c r="E1139" s="113">
        <v>90.3</v>
      </c>
      <c r="F1139" s="113">
        <v>91.3</v>
      </c>
      <c r="G1139" s="113">
        <v>90.8</v>
      </c>
      <c r="H1139" s="113">
        <v>92.25</v>
      </c>
      <c r="I1139" s="113">
        <v>990011</v>
      </c>
      <c r="J1139" s="113">
        <v>90657156.549999997</v>
      </c>
      <c r="K1139" s="115">
        <v>43537</v>
      </c>
      <c r="L1139" s="113">
        <v>4348</v>
      </c>
      <c r="M1139" s="113" t="s">
        <v>2126</v>
      </c>
      <c r="N1139" s="351"/>
    </row>
    <row r="1140" spans="1:14">
      <c r="A1140" s="113" t="s">
        <v>1348</v>
      </c>
      <c r="B1140" s="113" t="s">
        <v>383</v>
      </c>
      <c r="C1140" s="113">
        <v>4.6500000000000004</v>
      </c>
      <c r="D1140" s="113">
        <v>4.6500000000000004</v>
      </c>
      <c r="E1140" s="113">
        <v>4.05</v>
      </c>
      <c r="F1140" s="113">
        <v>4.25</v>
      </c>
      <c r="G1140" s="113">
        <v>4.3</v>
      </c>
      <c r="H1140" s="113">
        <v>4.25</v>
      </c>
      <c r="I1140" s="113">
        <v>43052</v>
      </c>
      <c r="J1140" s="113">
        <v>183915.3</v>
      </c>
      <c r="K1140" s="115">
        <v>43537</v>
      </c>
      <c r="L1140" s="113">
        <v>77</v>
      </c>
      <c r="M1140" s="113" t="s">
        <v>1349</v>
      </c>
      <c r="N1140" s="351"/>
    </row>
    <row r="1141" spans="1:14">
      <c r="A1141" s="113" t="s">
        <v>3258</v>
      </c>
      <c r="B1141" s="113" t="s">
        <v>383</v>
      </c>
      <c r="C1141" s="113">
        <v>0.4</v>
      </c>
      <c r="D1141" s="113">
        <v>0.4</v>
      </c>
      <c r="E1141" s="113">
        <v>0.3</v>
      </c>
      <c r="F1141" s="113">
        <v>0.35</v>
      </c>
      <c r="G1141" s="113">
        <v>0.35</v>
      </c>
      <c r="H1141" s="113">
        <v>0.35</v>
      </c>
      <c r="I1141" s="113">
        <v>111731</v>
      </c>
      <c r="J1141" s="113">
        <v>34005.85</v>
      </c>
      <c r="K1141" s="115">
        <v>43537</v>
      </c>
      <c r="L1141" s="113">
        <v>28</v>
      </c>
      <c r="M1141" s="113" t="s">
        <v>3259</v>
      </c>
      <c r="N1141" s="351"/>
    </row>
    <row r="1142" spans="1:14">
      <c r="A1142" s="113" t="s">
        <v>2678</v>
      </c>
      <c r="B1142" s="113" t="s">
        <v>383</v>
      </c>
      <c r="C1142" s="113">
        <v>189.75</v>
      </c>
      <c r="D1142" s="113">
        <v>191.8</v>
      </c>
      <c r="E1142" s="113">
        <v>173.25</v>
      </c>
      <c r="F1142" s="113">
        <v>176</v>
      </c>
      <c r="G1142" s="113">
        <v>176</v>
      </c>
      <c r="H1142" s="113">
        <v>187.2</v>
      </c>
      <c r="I1142" s="113">
        <v>192278</v>
      </c>
      <c r="J1142" s="113">
        <v>35026478.299999997</v>
      </c>
      <c r="K1142" s="115">
        <v>43537</v>
      </c>
      <c r="L1142" s="113">
        <v>2686</v>
      </c>
      <c r="M1142" s="113" t="s">
        <v>2679</v>
      </c>
      <c r="N1142" s="351"/>
    </row>
    <row r="1143" spans="1:14">
      <c r="A1143" s="113" t="s">
        <v>1350</v>
      </c>
      <c r="B1143" s="113" t="s">
        <v>383</v>
      </c>
      <c r="C1143" s="113">
        <v>59</v>
      </c>
      <c r="D1143" s="113">
        <v>60</v>
      </c>
      <c r="E1143" s="113">
        <v>58.2</v>
      </c>
      <c r="F1143" s="113">
        <v>59.7</v>
      </c>
      <c r="G1143" s="113">
        <v>59.4</v>
      </c>
      <c r="H1143" s="113">
        <v>59.6</v>
      </c>
      <c r="I1143" s="113">
        <v>12445</v>
      </c>
      <c r="J1143" s="113">
        <v>739070.8</v>
      </c>
      <c r="K1143" s="115">
        <v>43537</v>
      </c>
      <c r="L1143" s="113">
        <v>294</v>
      </c>
      <c r="M1143" s="113" t="s">
        <v>1351</v>
      </c>
      <c r="N1143" s="351"/>
    </row>
    <row r="1144" spans="1:14">
      <c r="A1144" s="113" t="s">
        <v>3260</v>
      </c>
      <c r="B1144" s="113" t="s">
        <v>383</v>
      </c>
      <c r="C1144" s="113">
        <v>48.05</v>
      </c>
      <c r="D1144" s="113">
        <v>49.95</v>
      </c>
      <c r="E1144" s="113">
        <v>48.05</v>
      </c>
      <c r="F1144" s="113">
        <v>48.15</v>
      </c>
      <c r="G1144" s="113">
        <v>48.1</v>
      </c>
      <c r="H1144" s="113">
        <v>48.1</v>
      </c>
      <c r="I1144" s="113">
        <v>563</v>
      </c>
      <c r="J1144" s="113">
        <v>27276.799999999999</v>
      </c>
      <c r="K1144" s="115">
        <v>43537</v>
      </c>
      <c r="L1144" s="113">
        <v>7</v>
      </c>
      <c r="M1144" s="113" t="s">
        <v>3261</v>
      </c>
      <c r="N1144" s="351"/>
    </row>
    <row r="1145" spans="1:14">
      <c r="A1145" s="113" t="s">
        <v>1352</v>
      </c>
      <c r="B1145" s="113" t="s">
        <v>383</v>
      </c>
      <c r="C1145" s="113">
        <v>220.3</v>
      </c>
      <c r="D1145" s="113">
        <v>220.75</v>
      </c>
      <c r="E1145" s="113">
        <v>208.9</v>
      </c>
      <c r="F1145" s="113">
        <v>212.7</v>
      </c>
      <c r="G1145" s="113">
        <v>212.5</v>
      </c>
      <c r="H1145" s="113">
        <v>221.1</v>
      </c>
      <c r="I1145" s="113">
        <v>6667</v>
      </c>
      <c r="J1145" s="113">
        <v>1432902.9</v>
      </c>
      <c r="K1145" s="115">
        <v>43537</v>
      </c>
      <c r="L1145" s="113">
        <v>283</v>
      </c>
      <c r="M1145" s="113" t="s">
        <v>1353</v>
      </c>
      <c r="N1145" s="351"/>
    </row>
    <row r="1146" spans="1:14">
      <c r="A1146" s="113" t="s">
        <v>1823</v>
      </c>
      <c r="B1146" s="113" t="s">
        <v>383</v>
      </c>
      <c r="C1146" s="113">
        <v>257</v>
      </c>
      <c r="D1146" s="113">
        <v>257</v>
      </c>
      <c r="E1146" s="113">
        <v>248</v>
      </c>
      <c r="F1146" s="113">
        <v>249.05</v>
      </c>
      <c r="G1146" s="113">
        <v>251.4</v>
      </c>
      <c r="H1146" s="113">
        <v>257.39999999999998</v>
      </c>
      <c r="I1146" s="113">
        <v>10665</v>
      </c>
      <c r="J1146" s="113">
        <v>2682624.85</v>
      </c>
      <c r="K1146" s="115">
        <v>43537</v>
      </c>
      <c r="L1146" s="113">
        <v>561</v>
      </c>
      <c r="M1146" s="113" t="s">
        <v>1824</v>
      </c>
      <c r="N1146" s="351"/>
    </row>
    <row r="1147" spans="1:14">
      <c r="A1147" s="113" t="s">
        <v>1354</v>
      </c>
      <c r="B1147" s="113" t="s">
        <v>383</v>
      </c>
      <c r="C1147" s="113">
        <v>7.65</v>
      </c>
      <c r="D1147" s="113">
        <v>7.75</v>
      </c>
      <c r="E1147" s="113">
        <v>7.3</v>
      </c>
      <c r="F1147" s="113">
        <v>7.55</v>
      </c>
      <c r="G1147" s="113">
        <v>7.75</v>
      </c>
      <c r="H1147" s="113">
        <v>7.4</v>
      </c>
      <c r="I1147" s="113">
        <v>19606</v>
      </c>
      <c r="J1147" s="113">
        <v>149676.95000000001</v>
      </c>
      <c r="K1147" s="115">
        <v>43537</v>
      </c>
      <c r="L1147" s="113">
        <v>80</v>
      </c>
      <c r="M1147" s="113" t="s">
        <v>1355</v>
      </c>
      <c r="N1147" s="351"/>
    </row>
    <row r="1148" spans="1:14">
      <c r="A1148" s="113" t="s">
        <v>2704</v>
      </c>
      <c r="B1148" s="113" t="s">
        <v>383</v>
      </c>
      <c r="C1148" s="113">
        <v>24.6</v>
      </c>
      <c r="D1148" s="113">
        <v>25.45</v>
      </c>
      <c r="E1148" s="113">
        <v>24.3</v>
      </c>
      <c r="F1148" s="113">
        <v>25</v>
      </c>
      <c r="G1148" s="113">
        <v>25</v>
      </c>
      <c r="H1148" s="113">
        <v>25.1</v>
      </c>
      <c r="I1148" s="113">
        <v>5166</v>
      </c>
      <c r="J1148" s="113">
        <v>128206.35</v>
      </c>
      <c r="K1148" s="115">
        <v>43537</v>
      </c>
      <c r="L1148" s="113">
        <v>54</v>
      </c>
      <c r="M1148" s="113" t="s">
        <v>2705</v>
      </c>
      <c r="N1148" s="351"/>
    </row>
    <row r="1149" spans="1:14">
      <c r="A1149" s="113" t="s">
        <v>1356</v>
      </c>
      <c r="B1149" s="113" t="s">
        <v>383</v>
      </c>
      <c r="C1149" s="113">
        <v>31.05</v>
      </c>
      <c r="D1149" s="113">
        <v>31.9</v>
      </c>
      <c r="E1149" s="113">
        <v>29.4</v>
      </c>
      <c r="F1149" s="113">
        <v>30.35</v>
      </c>
      <c r="G1149" s="113">
        <v>30.3</v>
      </c>
      <c r="H1149" s="113">
        <v>30.9</v>
      </c>
      <c r="I1149" s="113">
        <v>11683</v>
      </c>
      <c r="J1149" s="113">
        <v>355363.5</v>
      </c>
      <c r="K1149" s="115">
        <v>43537</v>
      </c>
      <c r="L1149" s="113">
        <v>126</v>
      </c>
      <c r="M1149" s="113" t="s">
        <v>1357</v>
      </c>
      <c r="N1149" s="351"/>
    </row>
    <row r="1150" spans="1:14">
      <c r="A1150" s="113" t="s">
        <v>1358</v>
      </c>
      <c r="B1150" s="113" t="s">
        <v>383</v>
      </c>
      <c r="C1150" s="113">
        <v>207.4</v>
      </c>
      <c r="D1150" s="113">
        <v>212.9</v>
      </c>
      <c r="E1150" s="113">
        <v>205</v>
      </c>
      <c r="F1150" s="113">
        <v>207.8</v>
      </c>
      <c r="G1150" s="113">
        <v>207.6</v>
      </c>
      <c r="H1150" s="113">
        <v>205.85</v>
      </c>
      <c r="I1150" s="113">
        <v>517687</v>
      </c>
      <c r="J1150" s="113">
        <v>108518379.59999999</v>
      </c>
      <c r="K1150" s="115">
        <v>43537</v>
      </c>
      <c r="L1150" s="113">
        <v>10147</v>
      </c>
      <c r="M1150" s="113" t="s">
        <v>1359</v>
      </c>
      <c r="N1150" s="351"/>
    </row>
    <row r="1151" spans="1:14">
      <c r="A1151" s="113" t="s">
        <v>1995</v>
      </c>
      <c r="B1151" s="113" t="s">
        <v>383</v>
      </c>
      <c r="C1151" s="113">
        <v>41.5</v>
      </c>
      <c r="D1151" s="113">
        <v>42</v>
      </c>
      <c r="E1151" s="113">
        <v>40.75</v>
      </c>
      <c r="F1151" s="113">
        <v>40.9</v>
      </c>
      <c r="G1151" s="113">
        <v>40.75</v>
      </c>
      <c r="H1151" s="113">
        <v>41.45</v>
      </c>
      <c r="I1151" s="113">
        <v>79208</v>
      </c>
      <c r="J1151" s="113">
        <v>3269534.25</v>
      </c>
      <c r="K1151" s="115">
        <v>43537</v>
      </c>
      <c r="L1151" s="113">
        <v>581</v>
      </c>
      <c r="M1151" s="113" t="s">
        <v>1996</v>
      </c>
      <c r="N1151" s="351"/>
    </row>
    <row r="1152" spans="1:14">
      <c r="A1152" s="113" t="s">
        <v>1959</v>
      </c>
      <c r="B1152" s="113" t="s">
        <v>383</v>
      </c>
      <c r="C1152" s="113">
        <v>42</v>
      </c>
      <c r="D1152" s="113">
        <v>43</v>
      </c>
      <c r="E1152" s="113">
        <v>41.35</v>
      </c>
      <c r="F1152" s="113">
        <v>42.35</v>
      </c>
      <c r="G1152" s="113">
        <v>41.7</v>
      </c>
      <c r="H1152" s="113">
        <v>42.05</v>
      </c>
      <c r="I1152" s="113">
        <v>41040</v>
      </c>
      <c r="J1152" s="113">
        <v>1737848</v>
      </c>
      <c r="K1152" s="115">
        <v>43537</v>
      </c>
      <c r="L1152" s="113">
        <v>766</v>
      </c>
      <c r="M1152" s="113" t="s">
        <v>1960</v>
      </c>
      <c r="N1152" s="351"/>
    </row>
    <row r="1153" spans="1:14">
      <c r="A1153" s="113" t="s">
        <v>2774</v>
      </c>
      <c r="B1153" s="113" t="s">
        <v>3175</v>
      </c>
      <c r="C1153" s="113">
        <v>0.5</v>
      </c>
      <c r="D1153" s="113">
        <v>0.5</v>
      </c>
      <c r="E1153" s="113">
        <v>0.45</v>
      </c>
      <c r="F1153" s="113">
        <v>0.45</v>
      </c>
      <c r="G1153" s="113">
        <v>0.5</v>
      </c>
      <c r="H1153" s="113">
        <v>0.5</v>
      </c>
      <c r="I1153" s="113">
        <v>63318</v>
      </c>
      <c r="J1153" s="113">
        <v>29066.65</v>
      </c>
      <c r="K1153" s="115">
        <v>43537</v>
      </c>
      <c r="L1153" s="113">
        <v>47</v>
      </c>
      <c r="M1153" s="113" t="s">
        <v>2775</v>
      </c>
      <c r="N1153" s="351"/>
    </row>
    <row r="1154" spans="1:14">
      <c r="A1154" s="113" t="s">
        <v>2460</v>
      </c>
      <c r="B1154" s="113" t="s">
        <v>3175</v>
      </c>
      <c r="C1154" s="113">
        <v>1.45</v>
      </c>
      <c r="D1154" s="113">
        <v>1.5</v>
      </c>
      <c r="E1154" s="113">
        <v>1.4</v>
      </c>
      <c r="F1154" s="113">
        <v>1.4</v>
      </c>
      <c r="G1154" s="113">
        <v>1.4</v>
      </c>
      <c r="H1154" s="113">
        <v>1.45</v>
      </c>
      <c r="I1154" s="113">
        <v>131853</v>
      </c>
      <c r="J1154" s="113">
        <v>186626.55</v>
      </c>
      <c r="K1154" s="115">
        <v>43537</v>
      </c>
      <c r="L1154" s="113">
        <v>64</v>
      </c>
      <c r="M1154" s="113" t="s">
        <v>2461</v>
      </c>
      <c r="N1154" s="351"/>
    </row>
    <row r="1155" spans="1:14">
      <c r="A1155" s="113" t="s">
        <v>1361</v>
      </c>
      <c r="B1155" s="113" t="s">
        <v>383</v>
      </c>
      <c r="C1155" s="113">
        <v>29.4</v>
      </c>
      <c r="D1155" s="113">
        <v>31.85</v>
      </c>
      <c r="E1155" s="113">
        <v>29.4</v>
      </c>
      <c r="F1155" s="113">
        <v>30.65</v>
      </c>
      <c r="G1155" s="113">
        <v>30.5</v>
      </c>
      <c r="H1155" s="113">
        <v>29.25</v>
      </c>
      <c r="I1155" s="113">
        <v>289672</v>
      </c>
      <c r="J1155" s="113">
        <v>8956825.1999999993</v>
      </c>
      <c r="K1155" s="115">
        <v>43537</v>
      </c>
      <c r="L1155" s="113">
        <v>1529</v>
      </c>
      <c r="M1155" s="113" t="s">
        <v>1362</v>
      </c>
      <c r="N1155" s="351"/>
    </row>
    <row r="1156" spans="1:14">
      <c r="A1156" s="113" t="s">
        <v>2608</v>
      </c>
      <c r="B1156" s="113" t="s">
        <v>383</v>
      </c>
      <c r="C1156" s="113">
        <v>97.5</v>
      </c>
      <c r="D1156" s="113">
        <v>101.75</v>
      </c>
      <c r="E1156" s="113">
        <v>95.5</v>
      </c>
      <c r="F1156" s="113">
        <v>98.95</v>
      </c>
      <c r="G1156" s="113">
        <v>100</v>
      </c>
      <c r="H1156" s="113">
        <v>98.7</v>
      </c>
      <c r="I1156" s="113">
        <v>1246830</v>
      </c>
      <c r="J1156" s="113">
        <v>124345950.95</v>
      </c>
      <c r="K1156" s="115">
        <v>43537</v>
      </c>
      <c r="L1156" s="113">
        <v>10129</v>
      </c>
      <c r="M1156" s="113" t="s">
        <v>1360</v>
      </c>
      <c r="N1156" s="351"/>
    </row>
    <row r="1157" spans="1:14">
      <c r="A1157" s="113" t="s">
        <v>1363</v>
      </c>
      <c r="B1157" s="113" t="s">
        <v>383</v>
      </c>
      <c r="C1157" s="113">
        <v>32.65</v>
      </c>
      <c r="D1157" s="113">
        <v>32.700000000000003</v>
      </c>
      <c r="E1157" s="113">
        <v>30.8</v>
      </c>
      <c r="F1157" s="113">
        <v>31.05</v>
      </c>
      <c r="G1157" s="113">
        <v>31</v>
      </c>
      <c r="H1157" s="113">
        <v>32.65</v>
      </c>
      <c r="I1157" s="113">
        <v>178911</v>
      </c>
      <c r="J1157" s="113">
        <v>5627609.5</v>
      </c>
      <c r="K1157" s="115">
        <v>43537</v>
      </c>
      <c r="L1157" s="113">
        <v>1034</v>
      </c>
      <c r="M1157" s="113" t="s">
        <v>1364</v>
      </c>
      <c r="N1157" s="351"/>
    </row>
    <row r="1158" spans="1:14">
      <c r="A1158" s="113" t="s">
        <v>2598</v>
      </c>
      <c r="B1158" s="113" t="s">
        <v>3175</v>
      </c>
      <c r="C1158" s="113">
        <v>1.05</v>
      </c>
      <c r="D1158" s="113">
        <v>1.1000000000000001</v>
      </c>
      <c r="E1158" s="113">
        <v>1.05</v>
      </c>
      <c r="F1158" s="113">
        <v>1.05</v>
      </c>
      <c r="G1158" s="113">
        <v>1.05</v>
      </c>
      <c r="H1158" s="113">
        <v>1.1000000000000001</v>
      </c>
      <c r="I1158" s="113">
        <v>18973</v>
      </c>
      <c r="J1158" s="113">
        <v>20034.45</v>
      </c>
      <c r="K1158" s="115">
        <v>43537</v>
      </c>
      <c r="L1158" s="113">
        <v>33</v>
      </c>
      <c r="M1158" s="113" t="s">
        <v>2599</v>
      </c>
      <c r="N1158" s="351"/>
    </row>
    <row r="1159" spans="1:14">
      <c r="A1159" s="113" t="s">
        <v>2814</v>
      </c>
      <c r="B1159" s="113" t="s">
        <v>383</v>
      </c>
      <c r="C1159" s="113">
        <v>468.45</v>
      </c>
      <c r="D1159" s="113">
        <v>468.45</v>
      </c>
      <c r="E1159" s="113">
        <v>456.15</v>
      </c>
      <c r="F1159" s="113">
        <v>460.75</v>
      </c>
      <c r="G1159" s="113">
        <v>462</v>
      </c>
      <c r="H1159" s="113">
        <v>466.4</v>
      </c>
      <c r="I1159" s="113">
        <v>24753</v>
      </c>
      <c r="J1159" s="113">
        <v>11390005.800000001</v>
      </c>
      <c r="K1159" s="115">
        <v>43537</v>
      </c>
      <c r="L1159" s="113">
        <v>1247</v>
      </c>
      <c r="M1159" s="113" t="s">
        <v>2815</v>
      </c>
      <c r="N1159" s="351"/>
    </row>
    <row r="1160" spans="1:14">
      <c r="A1160" s="113" t="s">
        <v>3063</v>
      </c>
      <c r="B1160" s="113" t="s">
        <v>383</v>
      </c>
      <c r="C1160" s="113">
        <v>331.3</v>
      </c>
      <c r="D1160" s="113">
        <v>337.49</v>
      </c>
      <c r="E1160" s="113">
        <v>328.95</v>
      </c>
      <c r="F1160" s="113">
        <v>336.05</v>
      </c>
      <c r="G1160" s="113">
        <v>337.07</v>
      </c>
      <c r="H1160" s="113">
        <v>331.38</v>
      </c>
      <c r="I1160" s="113">
        <v>1703</v>
      </c>
      <c r="J1160" s="113">
        <v>567257.15</v>
      </c>
      <c r="K1160" s="115">
        <v>43537</v>
      </c>
      <c r="L1160" s="113">
        <v>56</v>
      </c>
      <c r="M1160" s="113" t="s">
        <v>3064</v>
      </c>
      <c r="N1160" s="351"/>
    </row>
    <row r="1161" spans="1:14">
      <c r="A1161" s="113" t="s">
        <v>130</v>
      </c>
      <c r="B1161" s="113" t="s">
        <v>383</v>
      </c>
      <c r="C1161" s="113">
        <v>80.900000000000006</v>
      </c>
      <c r="D1161" s="113">
        <v>80.900000000000006</v>
      </c>
      <c r="E1161" s="113">
        <v>78.5</v>
      </c>
      <c r="F1161" s="113">
        <v>79</v>
      </c>
      <c r="G1161" s="113">
        <v>79.099999999999994</v>
      </c>
      <c r="H1161" s="113">
        <v>80.3</v>
      </c>
      <c r="I1161" s="113">
        <v>254052</v>
      </c>
      <c r="J1161" s="113">
        <v>20117171.899999999</v>
      </c>
      <c r="K1161" s="115">
        <v>43537</v>
      </c>
      <c r="L1161" s="113">
        <v>3016</v>
      </c>
      <c r="M1161" s="113" t="s">
        <v>3065</v>
      </c>
      <c r="N1161" s="351"/>
    </row>
    <row r="1162" spans="1:14">
      <c r="A1162" s="113" t="s">
        <v>3066</v>
      </c>
      <c r="B1162" s="113" t="s">
        <v>383</v>
      </c>
      <c r="C1162" s="113">
        <v>41.35</v>
      </c>
      <c r="D1162" s="113">
        <v>41.35</v>
      </c>
      <c r="E1162" s="113">
        <v>39.200000000000003</v>
      </c>
      <c r="F1162" s="113">
        <v>39.4</v>
      </c>
      <c r="G1162" s="113">
        <v>39.65</v>
      </c>
      <c r="H1162" s="113">
        <v>39.4</v>
      </c>
      <c r="I1162" s="113">
        <v>53450</v>
      </c>
      <c r="J1162" s="113">
        <v>2124270.85</v>
      </c>
      <c r="K1162" s="115">
        <v>43537</v>
      </c>
      <c r="L1162" s="113">
        <v>218</v>
      </c>
      <c r="M1162" s="113" t="s">
        <v>3067</v>
      </c>
      <c r="N1162" s="351"/>
    </row>
    <row r="1163" spans="1:14">
      <c r="A1163" s="113" t="s">
        <v>3068</v>
      </c>
      <c r="B1163" s="113" t="s">
        <v>383</v>
      </c>
      <c r="C1163" s="113">
        <v>699.55</v>
      </c>
      <c r="D1163" s="113">
        <v>720</v>
      </c>
      <c r="E1163" s="113">
        <v>695.35</v>
      </c>
      <c r="F1163" s="113">
        <v>712.65</v>
      </c>
      <c r="G1163" s="113">
        <v>719.95</v>
      </c>
      <c r="H1163" s="113">
        <v>699.45</v>
      </c>
      <c r="I1163" s="113">
        <v>8952</v>
      </c>
      <c r="J1163" s="113">
        <v>6356470.7999999998</v>
      </c>
      <c r="K1163" s="115">
        <v>43537</v>
      </c>
      <c r="L1163" s="113">
        <v>606</v>
      </c>
      <c r="M1163" s="113" t="s">
        <v>3069</v>
      </c>
      <c r="N1163" s="351"/>
    </row>
    <row r="1164" spans="1:14">
      <c r="A1164" s="113" t="s">
        <v>3070</v>
      </c>
      <c r="B1164" s="113" t="s">
        <v>383</v>
      </c>
      <c r="C1164" s="113">
        <v>2.4</v>
      </c>
      <c r="D1164" s="113">
        <v>2.4</v>
      </c>
      <c r="E1164" s="113">
        <v>2.4</v>
      </c>
      <c r="F1164" s="113">
        <v>2.4</v>
      </c>
      <c r="G1164" s="113">
        <v>2.4</v>
      </c>
      <c r="H1164" s="113">
        <v>2.5</v>
      </c>
      <c r="I1164" s="113">
        <v>355262</v>
      </c>
      <c r="J1164" s="113">
        <v>852628.8</v>
      </c>
      <c r="K1164" s="115">
        <v>43537</v>
      </c>
      <c r="L1164" s="113">
        <v>313</v>
      </c>
      <c r="M1164" s="113" t="s">
        <v>3071</v>
      </c>
      <c r="N1164" s="351"/>
    </row>
    <row r="1165" spans="1:14">
      <c r="A1165" s="113" t="s">
        <v>3072</v>
      </c>
      <c r="B1165" s="113" t="s">
        <v>383</v>
      </c>
      <c r="C1165" s="113">
        <v>77.5</v>
      </c>
      <c r="D1165" s="113">
        <v>80.5</v>
      </c>
      <c r="E1165" s="113">
        <v>76.5</v>
      </c>
      <c r="F1165" s="113">
        <v>77.349999999999994</v>
      </c>
      <c r="G1165" s="113">
        <v>77.099999999999994</v>
      </c>
      <c r="H1165" s="113">
        <v>77.7</v>
      </c>
      <c r="I1165" s="113">
        <v>260873</v>
      </c>
      <c r="J1165" s="113">
        <v>20600370.75</v>
      </c>
      <c r="K1165" s="115">
        <v>43537</v>
      </c>
      <c r="L1165" s="113">
        <v>3223</v>
      </c>
      <c r="M1165" s="113" t="s">
        <v>3073</v>
      </c>
      <c r="N1165" s="351"/>
    </row>
    <row r="1166" spans="1:14">
      <c r="A1166" s="113" t="s">
        <v>1365</v>
      </c>
      <c r="B1166" s="113" t="s">
        <v>383</v>
      </c>
      <c r="C1166" s="113">
        <v>1632.5</v>
      </c>
      <c r="D1166" s="113">
        <v>1657.95</v>
      </c>
      <c r="E1166" s="113">
        <v>1600.55</v>
      </c>
      <c r="F1166" s="113">
        <v>1620.7</v>
      </c>
      <c r="G1166" s="113">
        <v>1626</v>
      </c>
      <c r="H1166" s="113">
        <v>1632.55</v>
      </c>
      <c r="I1166" s="113">
        <v>649563</v>
      </c>
      <c r="J1166" s="113">
        <v>1057733168.4</v>
      </c>
      <c r="K1166" s="115">
        <v>43537</v>
      </c>
      <c r="L1166" s="113">
        <v>34571</v>
      </c>
      <c r="M1166" s="113" t="s">
        <v>3074</v>
      </c>
      <c r="N1166" s="351"/>
    </row>
    <row r="1167" spans="1:14">
      <c r="A1167" s="113" t="s">
        <v>2847</v>
      </c>
      <c r="B1167" s="113" t="s">
        <v>383</v>
      </c>
      <c r="C1167" s="113">
        <v>1421</v>
      </c>
      <c r="D1167" s="113">
        <v>1424.5</v>
      </c>
      <c r="E1167" s="113">
        <v>1418</v>
      </c>
      <c r="F1167" s="113">
        <v>1424.05</v>
      </c>
      <c r="G1167" s="113">
        <v>1424.5</v>
      </c>
      <c r="H1167" s="113">
        <v>1410.2</v>
      </c>
      <c r="I1167" s="113">
        <v>316</v>
      </c>
      <c r="J1167" s="113">
        <v>449590.3</v>
      </c>
      <c r="K1167" s="115">
        <v>43537</v>
      </c>
      <c r="L1167" s="113">
        <v>44</v>
      </c>
      <c r="M1167" s="113" t="s">
        <v>2848</v>
      </c>
      <c r="N1167" s="351"/>
    </row>
    <row r="1168" spans="1:14">
      <c r="A1168" s="113" t="s">
        <v>3576</v>
      </c>
      <c r="B1168" s="113" t="s">
        <v>383</v>
      </c>
      <c r="C1168" s="113">
        <v>1155</v>
      </c>
      <c r="D1168" s="113">
        <v>1155</v>
      </c>
      <c r="E1168" s="113">
        <v>1149</v>
      </c>
      <c r="F1168" s="113">
        <v>1149</v>
      </c>
      <c r="G1168" s="113">
        <v>1149</v>
      </c>
      <c r="H1168" s="113">
        <v>1149.05</v>
      </c>
      <c r="I1168" s="113">
        <v>5</v>
      </c>
      <c r="J1168" s="113">
        <v>5753</v>
      </c>
      <c r="K1168" s="115">
        <v>43537</v>
      </c>
      <c r="L1168" s="113">
        <v>5</v>
      </c>
      <c r="M1168" s="113" t="s">
        <v>3577</v>
      </c>
      <c r="N1168" s="351"/>
    </row>
    <row r="1169" spans="1:14">
      <c r="A1169" s="113" t="s">
        <v>1846</v>
      </c>
      <c r="B1169" s="113" t="s">
        <v>383</v>
      </c>
      <c r="C1169" s="113">
        <v>796</v>
      </c>
      <c r="D1169" s="113">
        <v>796</v>
      </c>
      <c r="E1169" s="113">
        <v>767.8</v>
      </c>
      <c r="F1169" s="113">
        <v>782.95</v>
      </c>
      <c r="G1169" s="113">
        <v>780.15</v>
      </c>
      <c r="H1169" s="113">
        <v>790.25</v>
      </c>
      <c r="I1169" s="113">
        <v>22839</v>
      </c>
      <c r="J1169" s="113">
        <v>17807294.449999999</v>
      </c>
      <c r="K1169" s="115">
        <v>43537</v>
      </c>
      <c r="L1169" s="113">
        <v>2251</v>
      </c>
      <c r="M1169" s="113" t="s">
        <v>3075</v>
      </c>
      <c r="N1169" s="351"/>
    </row>
    <row r="1170" spans="1:14">
      <c r="A1170" s="113" t="s">
        <v>3076</v>
      </c>
      <c r="B1170" s="113" t="s">
        <v>383</v>
      </c>
      <c r="C1170" s="113">
        <v>230.85</v>
      </c>
      <c r="D1170" s="113">
        <v>231.9</v>
      </c>
      <c r="E1170" s="113">
        <v>227.1</v>
      </c>
      <c r="F1170" s="113">
        <v>227.95</v>
      </c>
      <c r="G1170" s="113">
        <v>227.55</v>
      </c>
      <c r="H1170" s="113">
        <v>230.5</v>
      </c>
      <c r="I1170" s="113">
        <v>99361</v>
      </c>
      <c r="J1170" s="113">
        <v>22764317.100000001</v>
      </c>
      <c r="K1170" s="115">
        <v>43537</v>
      </c>
      <c r="L1170" s="113">
        <v>5179</v>
      </c>
      <c r="M1170" s="113" t="s">
        <v>3077</v>
      </c>
      <c r="N1170" s="351"/>
    </row>
    <row r="1171" spans="1:14">
      <c r="A1171" s="113" t="s">
        <v>3673</v>
      </c>
      <c r="B1171" s="113" t="s">
        <v>3175</v>
      </c>
      <c r="C1171" s="113">
        <v>0.7</v>
      </c>
      <c r="D1171" s="113">
        <v>0.7</v>
      </c>
      <c r="E1171" s="113">
        <v>0.7</v>
      </c>
      <c r="F1171" s="113">
        <v>0.7</v>
      </c>
      <c r="G1171" s="113">
        <v>0.7</v>
      </c>
      <c r="H1171" s="113">
        <v>0.75</v>
      </c>
      <c r="I1171" s="113">
        <v>1000</v>
      </c>
      <c r="J1171" s="113">
        <v>700</v>
      </c>
      <c r="K1171" s="115">
        <v>43537</v>
      </c>
      <c r="L1171" s="113">
        <v>1</v>
      </c>
      <c r="M1171" s="113" t="s">
        <v>3674</v>
      </c>
      <c r="N1171" s="351"/>
    </row>
    <row r="1172" spans="1:14">
      <c r="A1172" s="113" t="s">
        <v>3404</v>
      </c>
      <c r="B1172" s="113" t="s">
        <v>3175</v>
      </c>
      <c r="C1172" s="113">
        <v>2.9</v>
      </c>
      <c r="D1172" s="113">
        <v>3</v>
      </c>
      <c r="E1172" s="113">
        <v>2.9</v>
      </c>
      <c r="F1172" s="113">
        <v>3</v>
      </c>
      <c r="G1172" s="113">
        <v>2.9</v>
      </c>
      <c r="H1172" s="113">
        <v>3</v>
      </c>
      <c r="I1172" s="113">
        <v>3057</v>
      </c>
      <c r="J1172" s="113">
        <v>9045.2999999999993</v>
      </c>
      <c r="K1172" s="115">
        <v>43537</v>
      </c>
      <c r="L1172" s="113">
        <v>14</v>
      </c>
      <c r="M1172" s="113" t="s">
        <v>3405</v>
      </c>
      <c r="N1172" s="351"/>
    </row>
    <row r="1173" spans="1:14">
      <c r="A1173" s="113" t="s">
        <v>1366</v>
      </c>
      <c r="B1173" s="113" t="s">
        <v>383</v>
      </c>
      <c r="C1173" s="113">
        <v>404.5</v>
      </c>
      <c r="D1173" s="113">
        <v>408</v>
      </c>
      <c r="E1173" s="113">
        <v>396.1</v>
      </c>
      <c r="F1173" s="113">
        <v>399.55</v>
      </c>
      <c r="G1173" s="113">
        <v>400.65</v>
      </c>
      <c r="H1173" s="113">
        <v>402.9</v>
      </c>
      <c r="I1173" s="113">
        <v>367354</v>
      </c>
      <c r="J1173" s="113">
        <v>147453519.15000001</v>
      </c>
      <c r="K1173" s="115">
        <v>43537</v>
      </c>
      <c r="L1173" s="113">
        <v>10019</v>
      </c>
      <c r="M1173" s="113" t="s">
        <v>1367</v>
      </c>
      <c r="N1173" s="351"/>
    </row>
    <row r="1174" spans="1:14">
      <c r="A1174" s="113" t="s">
        <v>2011</v>
      </c>
      <c r="B1174" s="113" t="s">
        <v>383</v>
      </c>
      <c r="C1174" s="113">
        <v>61</v>
      </c>
      <c r="D1174" s="113">
        <v>61.7</v>
      </c>
      <c r="E1174" s="113">
        <v>59.1</v>
      </c>
      <c r="F1174" s="113">
        <v>60.25</v>
      </c>
      <c r="G1174" s="113">
        <v>60.35</v>
      </c>
      <c r="H1174" s="113">
        <v>60.05</v>
      </c>
      <c r="I1174" s="113">
        <v>741541</v>
      </c>
      <c r="J1174" s="113">
        <v>44515309.549999997</v>
      </c>
      <c r="K1174" s="115">
        <v>43537</v>
      </c>
      <c r="L1174" s="113">
        <v>2614</v>
      </c>
      <c r="M1174" s="113" t="s">
        <v>3440</v>
      </c>
      <c r="N1174" s="351"/>
    </row>
    <row r="1175" spans="1:14">
      <c r="A1175" s="113" t="s">
        <v>1368</v>
      </c>
      <c r="B1175" s="113" t="s">
        <v>383</v>
      </c>
      <c r="C1175" s="113">
        <v>112.2</v>
      </c>
      <c r="D1175" s="113">
        <v>116.45</v>
      </c>
      <c r="E1175" s="113">
        <v>111.15</v>
      </c>
      <c r="F1175" s="113">
        <v>112.65</v>
      </c>
      <c r="G1175" s="113">
        <v>112.75</v>
      </c>
      <c r="H1175" s="113">
        <v>111.15</v>
      </c>
      <c r="I1175" s="113">
        <v>2471961</v>
      </c>
      <c r="J1175" s="113">
        <v>282705468.05000001</v>
      </c>
      <c r="K1175" s="115">
        <v>43537</v>
      </c>
      <c r="L1175" s="113">
        <v>18719</v>
      </c>
      <c r="M1175" s="113" t="s">
        <v>1369</v>
      </c>
      <c r="N1175" s="351"/>
    </row>
    <row r="1176" spans="1:14">
      <c r="A1176" s="113" t="s">
        <v>3262</v>
      </c>
      <c r="B1176" s="113" t="s">
        <v>3175</v>
      </c>
      <c r="C1176" s="113">
        <v>1.1000000000000001</v>
      </c>
      <c r="D1176" s="113">
        <v>1.1000000000000001</v>
      </c>
      <c r="E1176" s="113">
        <v>1</v>
      </c>
      <c r="F1176" s="113">
        <v>1</v>
      </c>
      <c r="G1176" s="113">
        <v>1</v>
      </c>
      <c r="H1176" s="113">
        <v>1.05</v>
      </c>
      <c r="I1176" s="113">
        <v>52062</v>
      </c>
      <c r="J1176" s="113">
        <v>52322.85</v>
      </c>
      <c r="K1176" s="115">
        <v>43537</v>
      </c>
      <c r="L1176" s="113">
        <v>31</v>
      </c>
      <c r="M1176" s="113" t="s">
        <v>3263</v>
      </c>
      <c r="N1176" s="351"/>
    </row>
    <row r="1177" spans="1:14">
      <c r="A1177" s="113" t="s">
        <v>1370</v>
      </c>
      <c r="B1177" s="113" t="s">
        <v>383</v>
      </c>
      <c r="C1177" s="113">
        <v>607</v>
      </c>
      <c r="D1177" s="113">
        <v>619.79999999999995</v>
      </c>
      <c r="E1177" s="113">
        <v>607</v>
      </c>
      <c r="F1177" s="113">
        <v>614</v>
      </c>
      <c r="G1177" s="113">
        <v>612.79999999999995</v>
      </c>
      <c r="H1177" s="113">
        <v>603.25</v>
      </c>
      <c r="I1177" s="113">
        <v>370280</v>
      </c>
      <c r="J1177" s="113">
        <v>227437266.44999999</v>
      </c>
      <c r="K1177" s="115">
        <v>43537</v>
      </c>
      <c r="L1177" s="113">
        <v>12941</v>
      </c>
      <c r="M1177" s="113" t="s">
        <v>1371</v>
      </c>
      <c r="N1177" s="351"/>
    </row>
    <row r="1178" spans="1:14">
      <c r="A1178" s="113" t="s">
        <v>3264</v>
      </c>
      <c r="B1178" s="113" t="s">
        <v>383</v>
      </c>
      <c r="C1178" s="113">
        <v>22.7</v>
      </c>
      <c r="D1178" s="113">
        <v>23</v>
      </c>
      <c r="E1178" s="113">
        <v>22</v>
      </c>
      <c r="F1178" s="113">
        <v>22.35</v>
      </c>
      <c r="G1178" s="113">
        <v>22.4</v>
      </c>
      <c r="H1178" s="113">
        <v>22.4</v>
      </c>
      <c r="I1178" s="113">
        <v>3374</v>
      </c>
      <c r="J1178" s="113">
        <v>75814.5</v>
      </c>
      <c r="K1178" s="115">
        <v>43537</v>
      </c>
      <c r="L1178" s="113">
        <v>32</v>
      </c>
      <c r="M1178" s="113" t="s">
        <v>3265</v>
      </c>
      <c r="N1178" s="351"/>
    </row>
    <row r="1179" spans="1:14">
      <c r="A1179" s="113" t="s">
        <v>1372</v>
      </c>
      <c r="B1179" s="113" t="s">
        <v>383</v>
      </c>
      <c r="C1179" s="113">
        <v>165.25</v>
      </c>
      <c r="D1179" s="113">
        <v>165.4</v>
      </c>
      <c r="E1179" s="113">
        <v>161.15</v>
      </c>
      <c r="F1179" s="113">
        <v>161.65</v>
      </c>
      <c r="G1179" s="113">
        <v>161.15</v>
      </c>
      <c r="H1179" s="113">
        <v>164</v>
      </c>
      <c r="I1179" s="113">
        <v>111582</v>
      </c>
      <c r="J1179" s="113">
        <v>18148827.050000001</v>
      </c>
      <c r="K1179" s="115">
        <v>43537</v>
      </c>
      <c r="L1179" s="113">
        <v>2267</v>
      </c>
      <c r="M1179" s="113" t="s">
        <v>1373</v>
      </c>
      <c r="N1179" s="351"/>
    </row>
    <row r="1180" spans="1:14">
      <c r="A1180" s="113" t="s">
        <v>3266</v>
      </c>
      <c r="B1180" s="113" t="s">
        <v>383</v>
      </c>
      <c r="C1180" s="113">
        <v>23.55</v>
      </c>
      <c r="D1180" s="113">
        <v>23.8</v>
      </c>
      <c r="E1180" s="113">
        <v>23</v>
      </c>
      <c r="F1180" s="113">
        <v>23.15</v>
      </c>
      <c r="G1180" s="113">
        <v>23.05</v>
      </c>
      <c r="H1180" s="113">
        <v>23.7</v>
      </c>
      <c r="I1180" s="113">
        <v>7406</v>
      </c>
      <c r="J1180" s="113">
        <v>172683.9</v>
      </c>
      <c r="K1180" s="115">
        <v>43537</v>
      </c>
      <c r="L1180" s="113">
        <v>99</v>
      </c>
      <c r="M1180" s="113" t="s">
        <v>3267</v>
      </c>
      <c r="N1180" s="351"/>
    </row>
    <row r="1181" spans="1:14">
      <c r="A1181" s="113" t="s">
        <v>3078</v>
      </c>
      <c r="B1181" s="113" t="s">
        <v>383</v>
      </c>
      <c r="C1181" s="113">
        <v>96.4</v>
      </c>
      <c r="D1181" s="113">
        <v>97</v>
      </c>
      <c r="E1181" s="113">
        <v>95.5</v>
      </c>
      <c r="F1181" s="113">
        <v>95.6</v>
      </c>
      <c r="G1181" s="113">
        <v>95.5</v>
      </c>
      <c r="H1181" s="113">
        <v>96.2</v>
      </c>
      <c r="I1181" s="113">
        <v>1024</v>
      </c>
      <c r="J1181" s="113">
        <v>98805.35</v>
      </c>
      <c r="K1181" s="115">
        <v>43537</v>
      </c>
      <c r="L1181" s="113">
        <v>42</v>
      </c>
      <c r="M1181" s="113" t="s">
        <v>3079</v>
      </c>
      <c r="N1181" s="351"/>
    </row>
    <row r="1182" spans="1:14">
      <c r="A1182" s="113" t="s">
        <v>211</v>
      </c>
      <c r="B1182" s="113" t="s">
        <v>383</v>
      </c>
      <c r="C1182" s="113">
        <v>726</v>
      </c>
      <c r="D1182" s="113">
        <v>737.5</v>
      </c>
      <c r="E1182" s="113">
        <v>720</v>
      </c>
      <c r="F1182" s="113">
        <v>726.15</v>
      </c>
      <c r="G1182" s="113">
        <v>725.4</v>
      </c>
      <c r="H1182" s="113">
        <v>737.9</v>
      </c>
      <c r="I1182" s="113">
        <v>316127</v>
      </c>
      <c r="J1182" s="113">
        <v>230260737.40000001</v>
      </c>
      <c r="K1182" s="115">
        <v>43537</v>
      </c>
      <c r="L1182" s="113">
        <v>8661</v>
      </c>
      <c r="M1182" s="113" t="s">
        <v>1374</v>
      </c>
      <c r="N1182" s="351"/>
    </row>
    <row r="1183" spans="1:14">
      <c r="A1183" s="113" t="s">
        <v>1375</v>
      </c>
      <c r="B1183" s="113" t="s">
        <v>383</v>
      </c>
      <c r="C1183" s="113">
        <v>206.05</v>
      </c>
      <c r="D1183" s="113">
        <v>215.65</v>
      </c>
      <c r="E1183" s="113">
        <v>204.05</v>
      </c>
      <c r="F1183" s="113">
        <v>211.3</v>
      </c>
      <c r="G1183" s="113">
        <v>212</v>
      </c>
      <c r="H1183" s="113">
        <v>206.05</v>
      </c>
      <c r="I1183" s="113">
        <v>112425</v>
      </c>
      <c r="J1183" s="113">
        <v>23804982.5</v>
      </c>
      <c r="K1183" s="115">
        <v>43537</v>
      </c>
      <c r="L1183" s="113">
        <v>1918</v>
      </c>
      <c r="M1183" s="113" t="s">
        <v>1376</v>
      </c>
      <c r="N1183" s="351"/>
    </row>
    <row r="1184" spans="1:14">
      <c r="A1184" s="113" t="s">
        <v>1377</v>
      </c>
      <c r="B1184" s="113" t="s">
        <v>383</v>
      </c>
      <c r="C1184" s="113">
        <v>260.85000000000002</v>
      </c>
      <c r="D1184" s="113">
        <v>275.3</v>
      </c>
      <c r="E1184" s="113">
        <v>259.05</v>
      </c>
      <c r="F1184" s="113">
        <v>263.8</v>
      </c>
      <c r="G1184" s="113">
        <v>262</v>
      </c>
      <c r="H1184" s="113">
        <v>260.85000000000002</v>
      </c>
      <c r="I1184" s="113">
        <v>64492</v>
      </c>
      <c r="J1184" s="113">
        <v>17399026.649999999</v>
      </c>
      <c r="K1184" s="115">
        <v>43537</v>
      </c>
      <c r="L1184" s="113">
        <v>2177</v>
      </c>
      <c r="M1184" s="113" t="s">
        <v>1378</v>
      </c>
      <c r="N1184" s="351"/>
    </row>
    <row r="1185" spans="1:14">
      <c r="A1185" s="113" t="s">
        <v>1379</v>
      </c>
      <c r="B1185" s="113" t="s">
        <v>383</v>
      </c>
      <c r="C1185" s="113">
        <v>113.4</v>
      </c>
      <c r="D1185" s="113">
        <v>114.15</v>
      </c>
      <c r="E1185" s="113">
        <v>109.95</v>
      </c>
      <c r="F1185" s="113">
        <v>110.6</v>
      </c>
      <c r="G1185" s="113">
        <v>110.25</v>
      </c>
      <c r="H1185" s="113">
        <v>113.45</v>
      </c>
      <c r="I1185" s="113">
        <v>106833</v>
      </c>
      <c r="J1185" s="113">
        <v>11880437.65</v>
      </c>
      <c r="K1185" s="115">
        <v>43537</v>
      </c>
      <c r="L1185" s="113">
        <v>1319</v>
      </c>
      <c r="M1185" s="113" t="s">
        <v>1380</v>
      </c>
      <c r="N1185" s="351"/>
    </row>
    <row r="1186" spans="1:14">
      <c r="A1186" s="113" t="s">
        <v>3268</v>
      </c>
      <c r="B1186" s="113" t="s">
        <v>383</v>
      </c>
      <c r="C1186" s="113">
        <v>3.75</v>
      </c>
      <c r="D1186" s="113">
        <v>3.85</v>
      </c>
      <c r="E1186" s="113">
        <v>3.7</v>
      </c>
      <c r="F1186" s="113">
        <v>3.75</v>
      </c>
      <c r="G1186" s="113">
        <v>3.7</v>
      </c>
      <c r="H1186" s="113">
        <v>3.85</v>
      </c>
      <c r="I1186" s="113">
        <v>159534</v>
      </c>
      <c r="J1186" s="113">
        <v>599451.35</v>
      </c>
      <c r="K1186" s="115">
        <v>43537</v>
      </c>
      <c r="L1186" s="113">
        <v>146</v>
      </c>
      <c r="M1186" s="113" t="s">
        <v>3269</v>
      </c>
      <c r="N1186" s="351"/>
    </row>
    <row r="1187" spans="1:14">
      <c r="A1187" s="113" t="s">
        <v>1381</v>
      </c>
      <c r="B1187" s="113" t="s">
        <v>383</v>
      </c>
      <c r="C1187" s="113">
        <v>452.25</v>
      </c>
      <c r="D1187" s="113">
        <v>458.85</v>
      </c>
      <c r="E1187" s="113">
        <v>451</v>
      </c>
      <c r="F1187" s="113">
        <v>451.85</v>
      </c>
      <c r="G1187" s="113">
        <v>451.2</v>
      </c>
      <c r="H1187" s="113">
        <v>453.3</v>
      </c>
      <c r="I1187" s="113">
        <v>605</v>
      </c>
      <c r="J1187" s="113">
        <v>273624</v>
      </c>
      <c r="K1187" s="115">
        <v>43537</v>
      </c>
      <c r="L1187" s="113">
        <v>93</v>
      </c>
      <c r="M1187" s="113" t="s">
        <v>1382</v>
      </c>
      <c r="N1187" s="351"/>
    </row>
    <row r="1188" spans="1:14">
      <c r="A1188" s="113" t="s">
        <v>1383</v>
      </c>
      <c r="B1188" s="113" t="s">
        <v>383</v>
      </c>
      <c r="C1188" s="113">
        <v>1211.45</v>
      </c>
      <c r="D1188" s="113">
        <v>1239.9000000000001</v>
      </c>
      <c r="E1188" s="113">
        <v>1208</v>
      </c>
      <c r="F1188" s="113">
        <v>1229</v>
      </c>
      <c r="G1188" s="113">
        <v>1239</v>
      </c>
      <c r="H1188" s="113">
        <v>1225.6500000000001</v>
      </c>
      <c r="I1188" s="113">
        <v>792</v>
      </c>
      <c r="J1188" s="113">
        <v>965191.85</v>
      </c>
      <c r="K1188" s="115">
        <v>43537</v>
      </c>
      <c r="L1188" s="113">
        <v>172</v>
      </c>
      <c r="M1188" s="113" t="s">
        <v>1384</v>
      </c>
      <c r="N1188" s="351"/>
    </row>
    <row r="1189" spans="1:14">
      <c r="A1189" s="113" t="s">
        <v>1385</v>
      </c>
      <c r="B1189" s="113" t="s">
        <v>383</v>
      </c>
      <c r="C1189" s="113">
        <v>887.55</v>
      </c>
      <c r="D1189" s="113">
        <v>897.95</v>
      </c>
      <c r="E1189" s="113">
        <v>875.5</v>
      </c>
      <c r="F1189" s="113">
        <v>891.85</v>
      </c>
      <c r="G1189" s="113">
        <v>896</v>
      </c>
      <c r="H1189" s="113">
        <v>888.35</v>
      </c>
      <c r="I1189" s="113">
        <v>4247</v>
      </c>
      <c r="J1189" s="113">
        <v>3771048.2</v>
      </c>
      <c r="K1189" s="115">
        <v>43537</v>
      </c>
      <c r="L1189" s="113">
        <v>485</v>
      </c>
      <c r="M1189" s="113" t="s">
        <v>1386</v>
      </c>
      <c r="N1189" s="351"/>
    </row>
    <row r="1190" spans="1:14">
      <c r="A1190" s="113" t="s">
        <v>1387</v>
      </c>
      <c r="B1190" s="113" t="s">
        <v>383</v>
      </c>
      <c r="C1190" s="113">
        <v>818.5</v>
      </c>
      <c r="D1190" s="113">
        <v>824</v>
      </c>
      <c r="E1190" s="113">
        <v>806.3</v>
      </c>
      <c r="F1190" s="113">
        <v>809.4</v>
      </c>
      <c r="G1190" s="113">
        <v>809</v>
      </c>
      <c r="H1190" s="113">
        <v>815.35</v>
      </c>
      <c r="I1190" s="113">
        <v>438805</v>
      </c>
      <c r="J1190" s="113">
        <v>356981539.55000001</v>
      </c>
      <c r="K1190" s="115">
        <v>43537</v>
      </c>
      <c r="L1190" s="113">
        <v>10099</v>
      </c>
      <c r="M1190" s="113" t="s">
        <v>1388</v>
      </c>
      <c r="N1190" s="351"/>
    </row>
    <row r="1191" spans="1:14">
      <c r="A1191" s="113" t="s">
        <v>1389</v>
      </c>
      <c r="B1191" s="113" t="s">
        <v>383</v>
      </c>
      <c r="C1191" s="113">
        <v>604.95000000000005</v>
      </c>
      <c r="D1191" s="113">
        <v>609</v>
      </c>
      <c r="E1191" s="113">
        <v>595.95000000000005</v>
      </c>
      <c r="F1191" s="113">
        <v>603.45000000000005</v>
      </c>
      <c r="G1191" s="113">
        <v>598.15</v>
      </c>
      <c r="H1191" s="113">
        <v>602.54999999999995</v>
      </c>
      <c r="I1191" s="113">
        <v>7506</v>
      </c>
      <c r="J1191" s="113">
        <v>4527820</v>
      </c>
      <c r="K1191" s="115">
        <v>43537</v>
      </c>
      <c r="L1191" s="113">
        <v>753</v>
      </c>
      <c r="M1191" s="113" t="s">
        <v>1390</v>
      </c>
      <c r="N1191" s="351"/>
    </row>
    <row r="1192" spans="1:14">
      <c r="A1192" s="113" t="s">
        <v>1877</v>
      </c>
      <c r="B1192" s="113" t="s">
        <v>383</v>
      </c>
      <c r="C1192" s="113">
        <v>634.75</v>
      </c>
      <c r="D1192" s="113">
        <v>640</v>
      </c>
      <c r="E1192" s="113">
        <v>623.29999999999995</v>
      </c>
      <c r="F1192" s="113">
        <v>627.25</v>
      </c>
      <c r="G1192" s="113">
        <v>627.79999999999995</v>
      </c>
      <c r="H1192" s="113">
        <v>633.25</v>
      </c>
      <c r="I1192" s="113">
        <v>2025239</v>
      </c>
      <c r="J1192" s="113">
        <v>1273516524.8499999</v>
      </c>
      <c r="K1192" s="115">
        <v>43537</v>
      </c>
      <c r="L1192" s="113">
        <v>45018</v>
      </c>
      <c r="M1192" s="113" t="s">
        <v>2816</v>
      </c>
      <c r="N1192" s="351"/>
    </row>
    <row r="1193" spans="1:14">
      <c r="A1193" s="113" t="s">
        <v>1391</v>
      </c>
      <c r="B1193" s="113" t="s">
        <v>383</v>
      </c>
      <c r="C1193" s="113">
        <v>60</v>
      </c>
      <c r="D1193" s="113">
        <v>60.4</v>
      </c>
      <c r="E1193" s="113">
        <v>58.75</v>
      </c>
      <c r="F1193" s="113">
        <v>59</v>
      </c>
      <c r="G1193" s="113">
        <v>58.9</v>
      </c>
      <c r="H1193" s="113">
        <v>59.45</v>
      </c>
      <c r="I1193" s="113">
        <v>879012</v>
      </c>
      <c r="J1193" s="113">
        <v>52155978.399999999</v>
      </c>
      <c r="K1193" s="115">
        <v>43537</v>
      </c>
      <c r="L1193" s="113">
        <v>5113</v>
      </c>
      <c r="M1193" s="113" t="s">
        <v>3080</v>
      </c>
      <c r="N1193" s="351"/>
    </row>
    <row r="1194" spans="1:14">
      <c r="A1194" s="113" t="s">
        <v>131</v>
      </c>
      <c r="B1194" s="113" t="s">
        <v>383</v>
      </c>
      <c r="C1194" s="113">
        <v>5.15</v>
      </c>
      <c r="D1194" s="113">
        <v>5.15</v>
      </c>
      <c r="E1194" s="113">
        <v>4.8</v>
      </c>
      <c r="F1194" s="113">
        <v>4.9000000000000004</v>
      </c>
      <c r="G1194" s="113">
        <v>4.95</v>
      </c>
      <c r="H1194" s="113">
        <v>5.0999999999999996</v>
      </c>
      <c r="I1194" s="113">
        <v>42631323</v>
      </c>
      <c r="J1194" s="113">
        <v>211772575.84999999</v>
      </c>
      <c r="K1194" s="115">
        <v>43537</v>
      </c>
      <c r="L1194" s="113">
        <v>47039</v>
      </c>
      <c r="M1194" s="113" t="s">
        <v>3081</v>
      </c>
      <c r="N1194" s="351"/>
    </row>
    <row r="1195" spans="1:14">
      <c r="A1195" s="113" t="s">
        <v>132</v>
      </c>
      <c r="B1195" s="113" t="s">
        <v>383</v>
      </c>
      <c r="C1195" s="113">
        <v>133</v>
      </c>
      <c r="D1195" s="113">
        <v>135.6</v>
      </c>
      <c r="E1195" s="113">
        <v>130.69999999999999</v>
      </c>
      <c r="F1195" s="113">
        <v>134.69999999999999</v>
      </c>
      <c r="G1195" s="113">
        <v>135.25</v>
      </c>
      <c r="H1195" s="113">
        <v>133.4</v>
      </c>
      <c r="I1195" s="113">
        <v>10100689</v>
      </c>
      <c r="J1195" s="113">
        <v>1346083556.3499999</v>
      </c>
      <c r="K1195" s="115">
        <v>43537</v>
      </c>
      <c r="L1195" s="113">
        <v>39221</v>
      </c>
      <c r="M1195" s="113" t="s">
        <v>3082</v>
      </c>
      <c r="N1195" s="351"/>
    </row>
    <row r="1196" spans="1:14">
      <c r="A1196" s="113" t="s">
        <v>1393</v>
      </c>
      <c r="B1196" s="113" t="s">
        <v>383</v>
      </c>
      <c r="C1196" s="113">
        <v>99.5</v>
      </c>
      <c r="D1196" s="113">
        <v>101</v>
      </c>
      <c r="E1196" s="113">
        <v>95.2</v>
      </c>
      <c r="F1196" s="113">
        <v>95.7</v>
      </c>
      <c r="G1196" s="113">
        <v>96</v>
      </c>
      <c r="H1196" s="113">
        <v>99.55</v>
      </c>
      <c r="I1196" s="113">
        <v>209979</v>
      </c>
      <c r="J1196" s="113">
        <v>20639448.899999999</v>
      </c>
      <c r="K1196" s="115">
        <v>43537</v>
      </c>
      <c r="L1196" s="113">
        <v>4284</v>
      </c>
      <c r="M1196" s="113" t="s">
        <v>1394</v>
      </c>
      <c r="N1196" s="351"/>
    </row>
    <row r="1197" spans="1:14">
      <c r="A1197" s="113" t="s">
        <v>3270</v>
      </c>
      <c r="B1197" s="113" t="s">
        <v>383</v>
      </c>
      <c r="C1197" s="113">
        <v>49.05</v>
      </c>
      <c r="D1197" s="113">
        <v>49.05</v>
      </c>
      <c r="E1197" s="113">
        <v>44.45</v>
      </c>
      <c r="F1197" s="113">
        <v>44.45</v>
      </c>
      <c r="G1197" s="113">
        <v>44.45</v>
      </c>
      <c r="H1197" s="113">
        <v>46.75</v>
      </c>
      <c r="I1197" s="113">
        <v>1136590</v>
      </c>
      <c r="J1197" s="113">
        <v>53883347.850000001</v>
      </c>
      <c r="K1197" s="115">
        <v>43537</v>
      </c>
      <c r="L1197" s="113">
        <v>3464</v>
      </c>
      <c r="M1197" s="113" t="s">
        <v>3271</v>
      </c>
      <c r="N1197" s="351"/>
    </row>
    <row r="1198" spans="1:14">
      <c r="A1198" s="113" t="s">
        <v>1395</v>
      </c>
      <c r="B1198" s="113" t="s">
        <v>383</v>
      </c>
      <c r="C1198" s="113">
        <v>759</v>
      </c>
      <c r="D1198" s="113">
        <v>762.85</v>
      </c>
      <c r="E1198" s="113">
        <v>740.05</v>
      </c>
      <c r="F1198" s="113">
        <v>741</v>
      </c>
      <c r="G1198" s="113">
        <v>741.35</v>
      </c>
      <c r="H1198" s="113">
        <v>759.35</v>
      </c>
      <c r="I1198" s="113">
        <v>520441</v>
      </c>
      <c r="J1198" s="113">
        <v>386633085.64999998</v>
      </c>
      <c r="K1198" s="115">
        <v>43537</v>
      </c>
      <c r="L1198" s="113">
        <v>3418</v>
      </c>
      <c r="M1198" s="113" t="s">
        <v>1396</v>
      </c>
      <c r="N1198" s="351"/>
    </row>
    <row r="1199" spans="1:14">
      <c r="A1199" s="113" t="s">
        <v>133</v>
      </c>
      <c r="B1199" s="113" t="s">
        <v>383</v>
      </c>
      <c r="C1199" s="113">
        <v>189</v>
      </c>
      <c r="D1199" s="113">
        <v>190.4</v>
      </c>
      <c r="E1199" s="113">
        <v>186.75</v>
      </c>
      <c r="F1199" s="113">
        <v>187.75</v>
      </c>
      <c r="G1199" s="113">
        <v>187.4</v>
      </c>
      <c r="H1199" s="113">
        <v>190</v>
      </c>
      <c r="I1199" s="113">
        <v>3923816</v>
      </c>
      <c r="J1199" s="113">
        <v>739123017.25</v>
      </c>
      <c r="K1199" s="115">
        <v>43537</v>
      </c>
      <c r="L1199" s="113">
        <v>36921</v>
      </c>
      <c r="M1199" s="113" t="s">
        <v>1397</v>
      </c>
      <c r="N1199" s="351"/>
    </row>
    <row r="1200" spans="1:14">
      <c r="A1200" s="113" t="s">
        <v>2706</v>
      </c>
      <c r="B1200" s="113" t="s">
        <v>383</v>
      </c>
      <c r="C1200" s="113">
        <v>118.12</v>
      </c>
      <c r="D1200" s="113">
        <v>118.42</v>
      </c>
      <c r="E1200" s="113">
        <v>117.38</v>
      </c>
      <c r="F1200" s="113">
        <v>117.75</v>
      </c>
      <c r="G1200" s="113">
        <v>117.75</v>
      </c>
      <c r="H1200" s="113">
        <v>118.24</v>
      </c>
      <c r="I1200" s="113">
        <v>762</v>
      </c>
      <c r="J1200" s="113">
        <v>89624.58</v>
      </c>
      <c r="K1200" s="115">
        <v>43537</v>
      </c>
      <c r="L1200" s="113">
        <v>15</v>
      </c>
      <c r="M1200" s="113" t="s">
        <v>2707</v>
      </c>
      <c r="N1200" s="351"/>
    </row>
    <row r="1201" spans="1:14">
      <c r="A1201" s="113" t="s">
        <v>2198</v>
      </c>
      <c r="B1201" s="113" t="s">
        <v>383</v>
      </c>
      <c r="C1201" s="113">
        <v>52.24</v>
      </c>
      <c r="D1201" s="113">
        <v>52.24</v>
      </c>
      <c r="E1201" s="113">
        <v>51.51</v>
      </c>
      <c r="F1201" s="113">
        <v>51.51</v>
      </c>
      <c r="G1201" s="113">
        <v>51.51</v>
      </c>
      <c r="H1201" s="113">
        <v>51.63</v>
      </c>
      <c r="I1201" s="113">
        <v>5095</v>
      </c>
      <c r="J1201" s="113">
        <v>264552.84999999998</v>
      </c>
      <c r="K1201" s="115">
        <v>43537</v>
      </c>
      <c r="L1201" s="113">
        <v>25</v>
      </c>
      <c r="M1201" s="113" t="s">
        <v>2199</v>
      </c>
      <c r="N1201" s="351"/>
    </row>
    <row r="1202" spans="1:14">
      <c r="A1202" s="113" t="s">
        <v>2745</v>
      </c>
      <c r="B1202" s="113" t="s">
        <v>383</v>
      </c>
      <c r="C1202" s="113">
        <v>30.06</v>
      </c>
      <c r="D1202" s="113">
        <v>30.06</v>
      </c>
      <c r="E1202" s="113">
        <v>29.96</v>
      </c>
      <c r="F1202" s="113">
        <v>29.98</v>
      </c>
      <c r="G1202" s="113">
        <v>29.98</v>
      </c>
      <c r="H1202" s="113">
        <v>30</v>
      </c>
      <c r="I1202" s="113">
        <v>244</v>
      </c>
      <c r="J1202" s="113">
        <v>7316.56</v>
      </c>
      <c r="K1202" s="115">
        <v>43537</v>
      </c>
      <c r="L1202" s="113">
        <v>4</v>
      </c>
      <c r="M1202" s="113" t="s">
        <v>2746</v>
      </c>
      <c r="N1202" s="351"/>
    </row>
    <row r="1203" spans="1:14">
      <c r="A1203" s="113" t="s">
        <v>134</v>
      </c>
      <c r="B1203" s="113" t="s">
        <v>383</v>
      </c>
      <c r="C1203" s="113">
        <v>1337</v>
      </c>
      <c r="D1203" s="113">
        <v>1360</v>
      </c>
      <c r="E1203" s="113">
        <v>1328.1</v>
      </c>
      <c r="F1203" s="113">
        <v>1347.3</v>
      </c>
      <c r="G1203" s="113">
        <v>1349</v>
      </c>
      <c r="H1203" s="113">
        <v>1331.35</v>
      </c>
      <c r="I1203" s="113">
        <v>11236048</v>
      </c>
      <c r="J1203" s="113">
        <v>15046185762.1</v>
      </c>
      <c r="K1203" s="115">
        <v>43537</v>
      </c>
      <c r="L1203" s="113">
        <v>219134</v>
      </c>
      <c r="M1203" s="113" t="s">
        <v>1398</v>
      </c>
      <c r="N1203" s="351"/>
    </row>
    <row r="1204" spans="1:14">
      <c r="A1204" s="113" t="s">
        <v>1399</v>
      </c>
      <c r="B1204" s="113" t="s">
        <v>383</v>
      </c>
      <c r="C1204" s="113">
        <v>29</v>
      </c>
      <c r="D1204" s="113">
        <v>29.55</v>
      </c>
      <c r="E1204" s="113">
        <v>29</v>
      </c>
      <c r="F1204" s="113">
        <v>29.3</v>
      </c>
      <c r="G1204" s="113">
        <v>29.2</v>
      </c>
      <c r="H1204" s="113">
        <v>29.3</v>
      </c>
      <c r="I1204" s="113">
        <v>745603</v>
      </c>
      <c r="J1204" s="113">
        <v>21916277.899999999</v>
      </c>
      <c r="K1204" s="115">
        <v>43537</v>
      </c>
      <c r="L1204" s="113">
        <v>491</v>
      </c>
      <c r="M1204" s="113" t="s">
        <v>1400</v>
      </c>
      <c r="N1204" s="351"/>
    </row>
    <row r="1205" spans="1:14">
      <c r="A1205" s="113" t="s">
        <v>135</v>
      </c>
      <c r="B1205" s="113" t="s">
        <v>383</v>
      </c>
      <c r="C1205" s="113">
        <v>132.25</v>
      </c>
      <c r="D1205" s="113">
        <v>132.5</v>
      </c>
      <c r="E1205" s="113">
        <v>129.1</v>
      </c>
      <c r="F1205" s="113">
        <v>129.80000000000001</v>
      </c>
      <c r="G1205" s="113">
        <v>129.6</v>
      </c>
      <c r="H1205" s="113">
        <v>131.25</v>
      </c>
      <c r="I1205" s="113">
        <v>6196465</v>
      </c>
      <c r="J1205" s="113">
        <v>810924784.10000002</v>
      </c>
      <c r="K1205" s="115">
        <v>43537</v>
      </c>
      <c r="L1205" s="113">
        <v>45413</v>
      </c>
      <c r="M1205" s="113" t="s">
        <v>1401</v>
      </c>
      <c r="N1205" s="351"/>
    </row>
    <row r="1206" spans="1:14">
      <c r="A1206" s="113" t="s">
        <v>2739</v>
      </c>
      <c r="B1206" s="113" t="s">
        <v>383</v>
      </c>
      <c r="C1206" s="113">
        <v>575.95000000000005</v>
      </c>
      <c r="D1206" s="113">
        <v>575.95000000000005</v>
      </c>
      <c r="E1206" s="113">
        <v>570.63</v>
      </c>
      <c r="F1206" s="113">
        <v>574.70000000000005</v>
      </c>
      <c r="G1206" s="113">
        <v>574.70000000000005</v>
      </c>
      <c r="H1206" s="113">
        <v>575.46</v>
      </c>
      <c r="I1206" s="113">
        <v>129</v>
      </c>
      <c r="J1206" s="113">
        <v>74132.28</v>
      </c>
      <c r="K1206" s="115">
        <v>43537</v>
      </c>
      <c r="L1206" s="113">
        <v>21</v>
      </c>
      <c r="M1206" s="113" t="s">
        <v>2740</v>
      </c>
      <c r="N1206" s="351"/>
    </row>
    <row r="1207" spans="1:14">
      <c r="A1207" s="113" t="s">
        <v>3339</v>
      </c>
      <c r="B1207" s="113" t="s">
        <v>383</v>
      </c>
      <c r="C1207" s="113">
        <v>90.25</v>
      </c>
      <c r="D1207" s="113">
        <v>90.25</v>
      </c>
      <c r="E1207" s="113">
        <v>86</v>
      </c>
      <c r="F1207" s="113">
        <v>86.65</v>
      </c>
      <c r="G1207" s="113">
        <v>86.1</v>
      </c>
      <c r="H1207" s="113">
        <v>88.55</v>
      </c>
      <c r="I1207" s="113">
        <v>502</v>
      </c>
      <c r="J1207" s="113">
        <v>43862.15</v>
      </c>
      <c r="K1207" s="115">
        <v>43537</v>
      </c>
      <c r="L1207" s="113">
        <v>39</v>
      </c>
      <c r="M1207" s="113" t="s">
        <v>3340</v>
      </c>
      <c r="N1207" s="351"/>
    </row>
    <row r="1208" spans="1:14">
      <c r="A1208" s="113" t="s">
        <v>1402</v>
      </c>
      <c r="B1208" s="113" t="s">
        <v>383</v>
      </c>
      <c r="C1208" s="113">
        <v>11.75</v>
      </c>
      <c r="D1208" s="113">
        <v>11.75</v>
      </c>
      <c r="E1208" s="113">
        <v>11.25</v>
      </c>
      <c r="F1208" s="113">
        <v>11.3</v>
      </c>
      <c r="G1208" s="113">
        <v>11.3</v>
      </c>
      <c r="H1208" s="113">
        <v>11.65</v>
      </c>
      <c r="I1208" s="113">
        <v>679332</v>
      </c>
      <c r="J1208" s="113">
        <v>7767717.2999999998</v>
      </c>
      <c r="K1208" s="115">
        <v>43537</v>
      </c>
      <c r="L1208" s="113">
        <v>1125</v>
      </c>
      <c r="M1208" s="113" t="s">
        <v>1403</v>
      </c>
      <c r="N1208" s="351"/>
    </row>
    <row r="1209" spans="1:14">
      <c r="A1209" s="113" t="s">
        <v>1404</v>
      </c>
      <c r="B1209" s="113" t="s">
        <v>383</v>
      </c>
      <c r="C1209" s="113">
        <v>461.3</v>
      </c>
      <c r="D1209" s="113">
        <v>463</v>
      </c>
      <c r="E1209" s="113">
        <v>452.55</v>
      </c>
      <c r="F1209" s="113">
        <v>458.9</v>
      </c>
      <c r="G1209" s="113">
        <v>459</v>
      </c>
      <c r="H1209" s="113">
        <v>458.55</v>
      </c>
      <c r="I1209" s="113">
        <v>750956</v>
      </c>
      <c r="J1209" s="113">
        <v>343705512.35000002</v>
      </c>
      <c r="K1209" s="115">
        <v>43537</v>
      </c>
      <c r="L1209" s="113">
        <v>13624</v>
      </c>
      <c r="M1209" s="113" t="s">
        <v>2817</v>
      </c>
      <c r="N1209" s="351"/>
    </row>
    <row r="1210" spans="1:14">
      <c r="A1210" s="113" t="s">
        <v>3083</v>
      </c>
      <c r="B1210" s="113" t="s">
        <v>383</v>
      </c>
      <c r="C1210" s="113">
        <v>607.15</v>
      </c>
      <c r="D1210" s="113">
        <v>607.20000000000005</v>
      </c>
      <c r="E1210" s="113">
        <v>584.1</v>
      </c>
      <c r="F1210" s="113">
        <v>593</v>
      </c>
      <c r="G1210" s="113">
        <v>584.1</v>
      </c>
      <c r="H1210" s="113">
        <v>604.6</v>
      </c>
      <c r="I1210" s="113">
        <v>1315</v>
      </c>
      <c r="J1210" s="113">
        <v>785808</v>
      </c>
      <c r="K1210" s="115">
        <v>43537</v>
      </c>
      <c r="L1210" s="113">
        <v>197</v>
      </c>
      <c r="M1210" s="113" t="s">
        <v>3084</v>
      </c>
      <c r="N1210" s="351"/>
    </row>
    <row r="1211" spans="1:14">
      <c r="A1211" s="113" t="s">
        <v>1859</v>
      </c>
      <c r="B1211" s="113" t="s">
        <v>383</v>
      </c>
      <c r="C1211" s="113">
        <v>92</v>
      </c>
      <c r="D1211" s="113">
        <v>92.95</v>
      </c>
      <c r="E1211" s="113">
        <v>89</v>
      </c>
      <c r="F1211" s="113">
        <v>90.15</v>
      </c>
      <c r="G1211" s="113">
        <v>90.95</v>
      </c>
      <c r="H1211" s="113">
        <v>91.65</v>
      </c>
      <c r="I1211" s="113">
        <v>97907</v>
      </c>
      <c r="J1211" s="113">
        <v>8843971.3000000007</v>
      </c>
      <c r="K1211" s="115">
        <v>43537</v>
      </c>
      <c r="L1211" s="113">
        <v>874</v>
      </c>
      <c r="M1211" s="113" t="s">
        <v>1860</v>
      </c>
      <c r="N1211" s="351"/>
    </row>
    <row r="1212" spans="1:14">
      <c r="A1212" s="113" t="s">
        <v>3441</v>
      </c>
      <c r="B1212" s="113" t="s">
        <v>383</v>
      </c>
      <c r="C1212" s="113">
        <v>63.7</v>
      </c>
      <c r="D1212" s="113">
        <v>63.75</v>
      </c>
      <c r="E1212" s="113">
        <v>63</v>
      </c>
      <c r="F1212" s="113">
        <v>63.38</v>
      </c>
      <c r="G1212" s="113">
        <v>63.38</v>
      </c>
      <c r="H1212" s="113">
        <v>63.83</v>
      </c>
      <c r="I1212" s="113">
        <v>268541</v>
      </c>
      <c r="J1212" s="113">
        <v>17024650.079999998</v>
      </c>
      <c r="K1212" s="115">
        <v>43537</v>
      </c>
      <c r="L1212" s="113">
        <v>19</v>
      </c>
      <c r="M1212" s="113" t="s">
        <v>3442</v>
      </c>
      <c r="N1212" s="351"/>
    </row>
    <row r="1213" spans="1:14">
      <c r="A1213" s="113" t="s">
        <v>1914</v>
      </c>
      <c r="B1213" s="113" t="s">
        <v>383</v>
      </c>
      <c r="C1213" s="113">
        <v>430</v>
      </c>
      <c r="D1213" s="113">
        <v>434</v>
      </c>
      <c r="E1213" s="113">
        <v>430</v>
      </c>
      <c r="F1213" s="113">
        <v>430</v>
      </c>
      <c r="G1213" s="113">
        <v>430</v>
      </c>
      <c r="H1213" s="113">
        <v>434.2</v>
      </c>
      <c r="I1213" s="113">
        <v>193</v>
      </c>
      <c r="J1213" s="113">
        <v>83370</v>
      </c>
      <c r="K1213" s="115">
        <v>43537</v>
      </c>
      <c r="L1213" s="113">
        <v>9</v>
      </c>
      <c r="M1213" s="113" t="s">
        <v>1915</v>
      </c>
      <c r="N1213" s="351"/>
    </row>
    <row r="1214" spans="1:14">
      <c r="A1214" s="113" t="s">
        <v>2206</v>
      </c>
      <c r="B1214" s="113" t="s">
        <v>383</v>
      </c>
      <c r="C1214" s="113">
        <v>29.7</v>
      </c>
      <c r="D1214" s="113">
        <v>29.7</v>
      </c>
      <c r="E1214" s="113">
        <v>28.25</v>
      </c>
      <c r="F1214" s="113">
        <v>28.25</v>
      </c>
      <c r="G1214" s="113">
        <v>28.25</v>
      </c>
      <c r="H1214" s="113">
        <v>29.7</v>
      </c>
      <c r="I1214" s="113">
        <v>377710</v>
      </c>
      <c r="J1214" s="113">
        <v>10855765.550000001</v>
      </c>
      <c r="K1214" s="115">
        <v>43537</v>
      </c>
      <c r="L1214" s="113">
        <v>1435</v>
      </c>
      <c r="M1214" s="113" t="s">
        <v>2207</v>
      </c>
      <c r="N1214" s="351"/>
    </row>
    <row r="1215" spans="1:14">
      <c r="A1215" s="113" t="s">
        <v>1405</v>
      </c>
      <c r="B1215" s="113" t="s">
        <v>383</v>
      </c>
      <c r="C1215" s="113">
        <v>67.5</v>
      </c>
      <c r="D1215" s="113">
        <v>67.849999999999994</v>
      </c>
      <c r="E1215" s="113">
        <v>66.05</v>
      </c>
      <c r="F1215" s="113">
        <v>66.349999999999994</v>
      </c>
      <c r="G1215" s="113">
        <v>66.400000000000006</v>
      </c>
      <c r="H1215" s="113">
        <v>67.7</v>
      </c>
      <c r="I1215" s="113">
        <v>175656</v>
      </c>
      <c r="J1215" s="113">
        <v>11716492.4</v>
      </c>
      <c r="K1215" s="115">
        <v>43537</v>
      </c>
      <c r="L1215" s="113">
        <v>1626</v>
      </c>
      <c r="M1215" s="113" t="s">
        <v>1406</v>
      </c>
      <c r="N1215" s="351"/>
    </row>
    <row r="1216" spans="1:14">
      <c r="A1216" s="113" t="s">
        <v>1407</v>
      </c>
      <c r="B1216" s="113" t="s">
        <v>383</v>
      </c>
      <c r="C1216" s="113">
        <v>335</v>
      </c>
      <c r="D1216" s="113">
        <v>336.8</v>
      </c>
      <c r="E1216" s="113">
        <v>326.10000000000002</v>
      </c>
      <c r="F1216" s="113">
        <v>327.75</v>
      </c>
      <c r="G1216" s="113">
        <v>327.14999999999998</v>
      </c>
      <c r="H1216" s="113">
        <v>333.8</v>
      </c>
      <c r="I1216" s="113">
        <v>209319</v>
      </c>
      <c r="J1216" s="113">
        <v>69243216.950000003</v>
      </c>
      <c r="K1216" s="115">
        <v>43537</v>
      </c>
      <c r="L1216" s="113">
        <v>4973</v>
      </c>
      <c r="M1216" s="113" t="s">
        <v>1408</v>
      </c>
      <c r="N1216" s="351"/>
    </row>
    <row r="1217" spans="1:14">
      <c r="A1217" s="113" t="s">
        <v>2818</v>
      </c>
      <c r="B1217" s="113" t="s">
        <v>383</v>
      </c>
      <c r="C1217" s="113">
        <v>269</v>
      </c>
      <c r="D1217" s="113">
        <v>274</v>
      </c>
      <c r="E1217" s="113">
        <v>263.75</v>
      </c>
      <c r="F1217" s="113">
        <v>264.7</v>
      </c>
      <c r="G1217" s="113">
        <v>264.35000000000002</v>
      </c>
      <c r="H1217" s="113">
        <v>268.55</v>
      </c>
      <c r="I1217" s="113">
        <v>538594</v>
      </c>
      <c r="J1217" s="113">
        <v>144367339.84999999</v>
      </c>
      <c r="K1217" s="115">
        <v>43537</v>
      </c>
      <c r="L1217" s="113">
        <v>11204</v>
      </c>
      <c r="M1217" s="113" t="s">
        <v>2819</v>
      </c>
      <c r="N1217" s="351"/>
    </row>
    <row r="1218" spans="1:14">
      <c r="A1218" s="113" t="s">
        <v>3085</v>
      </c>
      <c r="B1218" s="113" t="s">
        <v>383</v>
      </c>
      <c r="C1218" s="113">
        <v>306.05</v>
      </c>
      <c r="D1218" s="113">
        <v>308.25</v>
      </c>
      <c r="E1218" s="113">
        <v>304.95</v>
      </c>
      <c r="F1218" s="113">
        <v>307.64999999999998</v>
      </c>
      <c r="G1218" s="113">
        <v>307.89999999999998</v>
      </c>
      <c r="H1218" s="113">
        <v>305.45</v>
      </c>
      <c r="I1218" s="113">
        <v>2963</v>
      </c>
      <c r="J1218" s="113">
        <v>906293.2</v>
      </c>
      <c r="K1218" s="115">
        <v>43537</v>
      </c>
      <c r="L1218" s="113">
        <v>72</v>
      </c>
      <c r="M1218" s="113" t="s">
        <v>3086</v>
      </c>
      <c r="N1218" s="351"/>
    </row>
    <row r="1219" spans="1:14">
      <c r="A1219" s="113" t="s">
        <v>2462</v>
      </c>
      <c r="B1219" s="113" t="s">
        <v>383</v>
      </c>
      <c r="C1219" s="113">
        <v>8.9</v>
      </c>
      <c r="D1219" s="113">
        <v>9.4</v>
      </c>
      <c r="E1219" s="113">
        <v>8.6</v>
      </c>
      <c r="F1219" s="113">
        <v>9.1</v>
      </c>
      <c r="G1219" s="113">
        <v>9.0500000000000007</v>
      </c>
      <c r="H1219" s="113">
        <v>9.1999999999999993</v>
      </c>
      <c r="I1219" s="113">
        <v>60312</v>
      </c>
      <c r="J1219" s="113">
        <v>543846.30000000005</v>
      </c>
      <c r="K1219" s="115">
        <v>43537</v>
      </c>
      <c r="L1219" s="113">
        <v>66</v>
      </c>
      <c r="M1219" s="113" t="s">
        <v>2463</v>
      </c>
      <c r="N1219" s="351"/>
    </row>
    <row r="1220" spans="1:14">
      <c r="A1220" s="113" t="s">
        <v>1409</v>
      </c>
      <c r="B1220" s="113" t="s">
        <v>383</v>
      </c>
      <c r="C1220" s="113">
        <v>527.9</v>
      </c>
      <c r="D1220" s="113">
        <v>550</v>
      </c>
      <c r="E1220" s="113">
        <v>527.9</v>
      </c>
      <c r="F1220" s="113">
        <v>544.35</v>
      </c>
      <c r="G1220" s="113">
        <v>540.25</v>
      </c>
      <c r="H1220" s="113">
        <v>527.95000000000005</v>
      </c>
      <c r="I1220" s="113">
        <v>26651</v>
      </c>
      <c r="J1220" s="113">
        <v>14437875.050000001</v>
      </c>
      <c r="K1220" s="115">
        <v>43537</v>
      </c>
      <c r="L1220" s="113">
        <v>1008</v>
      </c>
      <c r="M1220" s="113" t="s">
        <v>1410</v>
      </c>
      <c r="N1220" s="351"/>
    </row>
    <row r="1221" spans="1:14">
      <c r="A1221" s="113" t="s">
        <v>2296</v>
      </c>
      <c r="B1221" s="113" t="s">
        <v>383</v>
      </c>
      <c r="C1221" s="113">
        <v>24.25</v>
      </c>
      <c r="D1221" s="113">
        <v>24.3</v>
      </c>
      <c r="E1221" s="113">
        <v>23.3</v>
      </c>
      <c r="F1221" s="113">
        <v>23.95</v>
      </c>
      <c r="G1221" s="113">
        <v>24</v>
      </c>
      <c r="H1221" s="113">
        <v>23.9</v>
      </c>
      <c r="I1221" s="113">
        <v>203242</v>
      </c>
      <c r="J1221" s="113">
        <v>4872025.8499999996</v>
      </c>
      <c r="K1221" s="115">
        <v>43537</v>
      </c>
      <c r="L1221" s="113">
        <v>418</v>
      </c>
      <c r="M1221" s="113" t="s">
        <v>2297</v>
      </c>
      <c r="N1221" s="351"/>
    </row>
    <row r="1222" spans="1:14">
      <c r="A1222" s="113" t="s">
        <v>1411</v>
      </c>
      <c r="B1222" s="113" t="s">
        <v>383</v>
      </c>
      <c r="C1222" s="113">
        <v>424</v>
      </c>
      <c r="D1222" s="113">
        <v>425</v>
      </c>
      <c r="E1222" s="113">
        <v>415.1</v>
      </c>
      <c r="F1222" s="113">
        <v>420.05</v>
      </c>
      <c r="G1222" s="113">
        <v>422</v>
      </c>
      <c r="H1222" s="113">
        <v>424.3</v>
      </c>
      <c r="I1222" s="113">
        <v>3273</v>
      </c>
      <c r="J1222" s="113">
        <v>1373784.65</v>
      </c>
      <c r="K1222" s="115">
        <v>43537</v>
      </c>
      <c r="L1222" s="113">
        <v>328</v>
      </c>
      <c r="M1222" s="113" t="s">
        <v>1412</v>
      </c>
      <c r="N1222" s="351"/>
    </row>
    <row r="1223" spans="1:14">
      <c r="A1223" s="113" t="s">
        <v>2257</v>
      </c>
      <c r="B1223" s="113" t="s">
        <v>383</v>
      </c>
      <c r="C1223" s="113">
        <v>202</v>
      </c>
      <c r="D1223" s="113">
        <v>206.7</v>
      </c>
      <c r="E1223" s="113">
        <v>201</v>
      </c>
      <c r="F1223" s="113">
        <v>201.7</v>
      </c>
      <c r="G1223" s="113">
        <v>201.3</v>
      </c>
      <c r="H1223" s="113">
        <v>200.95</v>
      </c>
      <c r="I1223" s="113">
        <v>284252</v>
      </c>
      <c r="J1223" s="113">
        <v>57671538.399999999</v>
      </c>
      <c r="K1223" s="115">
        <v>43537</v>
      </c>
      <c r="L1223" s="113">
        <v>4657</v>
      </c>
      <c r="M1223" s="113" t="s">
        <v>2258</v>
      </c>
      <c r="N1223" s="351"/>
    </row>
    <row r="1224" spans="1:14">
      <c r="A1224" s="113" t="s">
        <v>2180</v>
      </c>
      <c r="B1224" s="113" t="s">
        <v>383</v>
      </c>
      <c r="C1224" s="113">
        <v>11.25</v>
      </c>
      <c r="D1224" s="113">
        <v>11.25</v>
      </c>
      <c r="E1224" s="113">
        <v>10.5</v>
      </c>
      <c r="F1224" s="113">
        <v>10.65</v>
      </c>
      <c r="G1224" s="113">
        <v>10.65</v>
      </c>
      <c r="H1224" s="113">
        <v>11</v>
      </c>
      <c r="I1224" s="113">
        <v>679725</v>
      </c>
      <c r="J1224" s="113">
        <v>7272460.4000000004</v>
      </c>
      <c r="K1224" s="115">
        <v>43537</v>
      </c>
      <c r="L1224" s="113">
        <v>1691</v>
      </c>
      <c r="M1224" s="113" t="s">
        <v>1392</v>
      </c>
      <c r="N1224" s="351"/>
    </row>
    <row r="1225" spans="1:14">
      <c r="A1225" s="113" t="s">
        <v>3419</v>
      </c>
      <c r="B1225" s="113" t="s">
        <v>3175</v>
      </c>
      <c r="C1225" s="113">
        <v>1.3</v>
      </c>
      <c r="D1225" s="113">
        <v>1.3</v>
      </c>
      <c r="E1225" s="113">
        <v>1.3</v>
      </c>
      <c r="F1225" s="113">
        <v>1.3</v>
      </c>
      <c r="G1225" s="113">
        <v>1.3</v>
      </c>
      <c r="H1225" s="113">
        <v>1.25</v>
      </c>
      <c r="I1225" s="113">
        <v>2</v>
      </c>
      <c r="J1225" s="113">
        <v>2.6</v>
      </c>
      <c r="K1225" s="115">
        <v>43537</v>
      </c>
      <c r="L1225" s="113">
        <v>2</v>
      </c>
      <c r="M1225" s="113" t="s">
        <v>3420</v>
      </c>
      <c r="N1225" s="351"/>
    </row>
    <row r="1226" spans="1:14">
      <c r="A1226" s="113" t="s">
        <v>1413</v>
      </c>
      <c r="B1226" s="113" t="s">
        <v>383</v>
      </c>
      <c r="C1226" s="113">
        <v>120</v>
      </c>
      <c r="D1226" s="113">
        <v>130.9</v>
      </c>
      <c r="E1226" s="113">
        <v>119.55</v>
      </c>
      <c r="F1226" s="113">
        <v>122.9</v>
      </c>
      <c r="G1226" s="113">
        <v>122.6</v>
      </c>
      <c r="H1226" s="113">
        <v>118.85</v>
      </c>
      <c r="I1226" s="113">
        <v>186971</v>
      </c>
      <c r="J1226" s="113">
        <v>23596243.800000001</v>
      </c>
      <c r="K1226" s="115">
        <v>43537</v>
      </c>
      <c r="L1226" s="113">
        <v>4086</v>
      </c>
      <c r="M1226" s="113" t="s">
        <v>1414</v>
      </c>
      <c r="N1226" s="351"/>
    </row>
    <row r="1227" spans="1:14">
      <c r="A1227" s="113" t="s">
        <v>2464</v>
      </c>
      <c r="B1227" s="113" t="s">
        <v>3175</v>
      </c>
      <c r="C1227" s="113">
        <v>2.5499999999999998</v>
      </c>
      <c r="D1227" s="113">
        <v>2.6</v>
      </c>
      <c r="E1227" s="113">
        <v>2.4</v>
      </c>
      <c r="F1227" s="113">
        <v>2.4500000000000002</v>
      </c>
      <c r="G1227" s="113">
        <v>2.4500000000000002</v>
      </c>
      <c r="H1227" s="113">
        <v>2.5</v>
      </c>
      <c r="I1227" s="113">
        <v>48044</v>
      </c>
      <c r="J1227" s="113">
        <v>117934.5</v>
      </c>
      <c r="K1227" s="115">
        <v>43537</v>
      </c>
      <c r="L1227" s="113">
        <v>25</v>
      </c>
      <c r="M1227" s="113" t="s">
        <v>2465</v>
      </c>
      <c r="N1227" s="351"/>
    </row>
    <row r="1228" spans="1:14">
      <c r="A1228" s="113" t="s">
        <v>1415</v>
      </c>
      <c r="B1228" s="113" t="s">
        <v>3175</v>
      </c>
      <c r="C1228" s="113">
        <v>10.15</v>
      </c>
      <c r="D1228" s="113">
        <v>10.15</v>
      </c>
      <c r="E1228" s="113">
        <v>9.25</v>
      </c>
      <c r="F1228" s="113">
        <v>9.25</v>
      </c>
      <c r="G1228" s="113">
        <v>9.25</v>
      </c>
      <c r="H1228" s="113">
        <v>9.6999999999999993</v>
      </c>
      <c r="I1228" s="113">
        <v>2265042</v>
      </c>
      <c r="J1228" s="113">
        <v>21725759.449999999</v>
      </c>
      <c r="K1228" s="115">
        <v>43537</v>
      </c>
      <c r="L1228" s="113">
        <v>3149</v>
      </c>
      <c r="M1228" s="113" t="s">
        <v>1416</v>
      </c>
      <c r="N1228" s="351"/>
    </row>
    <row r="1229" spans="1:14">
      <c r="A1229" s="113" t="s">
        <v>2009</v>
      </c>
      <c r="B1229" s="113" t="s">
        <v>383</v>
      </c>
      <c r="C1229" s="113">
        <v>70.05</v>
      </c>
      <c r="D1229" s="113">
        <v>71.75</v>
      </c>
      <c r="E1229" s="113">
        <v>69.05</v>
      </c>
      <c r="F1229" s="113">
        <v>71</v>
      </c>
      <c r="G1229" s="113">
        <v>71.3</v>
      </c>
      <c r="H1229" s="113">
        <v>69.349999999999994</v>
      </c>
      <c r="I1229" s="113">
        <v>24648</v>
      </c>
      <c r="J1229" s="113">
        <v>1730555.8</v>
      </c>
      <c r="K1229" s="115">
        <v>43537</v>
      </c>
      <c r="L1229" s="113">
        <v>268</v>
      </c>
      <c r="M1229" s="113" t="s">
        <v>2010</v>
      </c>
      <c r="N1229" s="351"/>
    </row>
    <row r="1230" spans="1:14">
      <c r="A1230" s="113" t="s">
        <v>1417</v>
      </c>
      <c r="B1230" s="113" t="s">
        <v>383</v>
      </c>
      <c r="C1230" s="113">
        <v>258.55</v>
      </c>
      <c r="D1230" s="113">
        <v>262.05</v>
      </c>
      <c r="E1230" s="113">
        <v>252.5</v>
      </c>
      <c r="F1230" s="113">
        <v>253.85</v>
      </c>
      <c r="G1230" s="113">
        <v>254</v>
      </c>
      <c r="H1230" s="113">
        <v>257.14999999999998</v>
      </c>
      <c r="I1230" s="113">
        <v>12813</v>
      </c>
      <c r="J1230" s="113">
        <v>3295487.8</v>
      </c>
      <c r="K1230" s="115">
        <v>43537</v>
      </c>
      <c r="L1230" s="113">
        <v>601</v>
      </c>
      <c r="M1230" s="113" t="s">
        <v>1418</v>
      </c>
      <c r="N1230" s="351"/>
    </row>
    <row r="1231" spans="1:14">
      <c r="A1231" s="113" t="s">
        <v>136</v>
      </c>
      <c r="B1231" s="113" t="s">
        <v>383</v>
      </c>
      <c r="C1231" s="113">
        <v>12</v>
      </c>
      <c r="D1231" s="113">
        <v>12.05</v>
      </c>
      <c r="E1231" s="113">
        <v>11.45</v>
      </c>
      <c r="F1231" s="113">
        <v>11.5</v>
      </c>
      <c r="G1231" s="113">
        <v>11.45</v>
      </c>
      <c r="H1231" s="113">
        <v>11.9</v>
      </c>
      <c r="I1231" s="113">
        <v>32793164</v>
      </c>
      <c r="J1231" s="113">
        <v>383043224.05000001</v>
      </c>
      <c r="K1231" s="115">
        <v>43537</v>
      </c>
      <c r="L1231" s="113">
        <v>20650</v>
      </c>
      <c r="M1231" s="113" t="s">
        <v>1419</v>
      </c>
      <c r="N1231" s="351"/>
    </row>
    <row r="1232" spans="1:14">
      <c r="A1232" s="113" t="s">
        <v>1420</v>
      </c>
      <c r="B1232" s="113" t="s">
        <v>383</v>
      </c>
      <c r="C1232" s="113">
        <v>107.85</v>
      </c>
      <c r="D1232" s="113">
        <v>112</v>
      </c>
      <c r="E1232" s="113">
        <v>105.45</v>
      </c>
      <c r="F1232" s="113">
        <v>110.05</v>
      </c>
      <c r="G1232" s="113">
        <v>110.3</v>
      </c>
      <c r="H1232" s="113">
        <v>106.35</v>
      </c>
      <c r="I1232" s="113">
        <v>68073</v>
      </c>
      <c r="J1232" s="113">
        <v>7427644.25</v>
      </c>
      <c r="K1232" s="115">
        <v>43537</v>
      </c>
      <c r="L1232" s="113">
        <v>378</v>
      </c>
      <c r="M1232" s="113" t="s">
        <v>1421</v>
      </c>
      <c r="N1232" s="351"/>
    </row>
    <row r="1233" spans="1:14">
      <c r="A1233" s="113" t="s">
        <v>3159</v>
      </c>
      <c r="B1233" s="113" t="s">
        <v>383</v>
      </c>
      <c r="C1233" s="113">
        <v>17</v>
      </c>
      <c r="D1233" s="113">
        <v>18.25</v>
      </c>
      <c r="E1233" s="113">
        <v>15.05</v>
      </c>
      <c r="F1233" s="113">
        <v>18.25</v>
      </c>
      <c r="G1233" s="113">
        <v>18.25</v>
      </c>
      <c r="H1233" s="113">
        <v>18.34</v>
      </c>
      <c r="I1233" s="113">
        <v>6953</v>
      </c>
      <c r="J1233" s="113">
        <v>118744.72</v>
      </c>
      <c r="K1233" s="115">
        <v>43537</v>
      </c>
      <c r="L1233" s="113">
        <v>15</v>
      </c>
      <c r="M1233" s="113" t="s">
        <v>3160</v>
      </c>
      <c r="N1233" s="351"/>
    </row>
    <row r="1234" spans="1:14">
      <c r="A1234" s="113" t="s">
        <v>3087</v>
      </c>
      <c r="B1234" s="113" t="s">
        <v>383</v>
      </c>
      <c r="C1234" s="113">
        <v>30.6</v>
      </c>
      <c r="D1234" s="113">
        <v>30.65</v>
      </c>
      <c r="E1234" s="113">
        <v>29.7</v>
      </c>
      <c r="F1234" s="113">
        <v>29.9</v>
      </c>
      <c r="G1234" s="113">
        <v>29.9</v>
      </c>
      <c r="H1234" s="113">
        <v>30.55</v>
      </c>
      <c r="I1234" s="113">
        <v>14349</v>
      </c>
      <c r="J1234" s="113">
        <v>432470.05</v>
      </c>
      <c r="K1234" s="115">
        <v>43537</v>
      </c>
      <c r="L1234" s="113">
        <v>211</v>
      </c>
      <c r="M1234" s="113" t="s">
        <v>3088</v>
      </c>
      <c r="N1234" s="351"/>
    </row>
    <row r="1235" spans="1:14">
      <c r="A1235" s="113" t="s">
        <v>1422</v>
      </c>
      <c r="B1235" s="113" t="s">
        <v>383</v>
      </c>
      <c r="C1235" s="113">
        <v>193</v>
      </c>
      <c r="D1235" s="113">
        <v>193.9</v>
      </c>
      <c r="E1235" s="113">
        <v>189.05</v>
      </c>
      <c r="F1235" s="113">
        <v>192.5</v>
      </c>
      <c r="G1235" s="113">
        <v>192</v>
      </c>
      <c r="H1235" s="113">
        <v>194.25</v>
      </c>
      <c r="I1235" s="113">
        <v>11045</v>
      </c>
      <c r="J1235" s="113">
        <v>2119565.5</v>
      </c>
      <c r="K1235" s="115">
        <v>43537</v>
      </c>
      <c r="L1235" s="113">
        <v>260</v>
      </c>
      <c r="M1235" s="113" t="s">
        <v>1423</v>
      </c>
      <c r="N1235" s="351"/>
    </row>
    <row r="1236" spans="1:14">
      <c r="A1236" s="113" t="s">
        <v>1424</v>
      </c>
      <c r="B1236" s="113" t="s">
        <v>383</v>
      </c>
      <c r="C1236" s="113">
        <v>49.75</v>
      </c>
      <c r="D1236" s="113">
        <v>52.3</v>
      </c>
      <c r="E1236" s="113">
        <v>49.75</v>
      </c>
      <c r="F1236" s="113">
        <v>51.15</v>
      </c>
      <c r="G1236" s="113">
        <v>51</v>
      </c>
      <c r="H1236" s="113">
        <v>51</v>
      </c>
      <c r="I1236" s="113">
        <v>65573</v>
      </c>
      <c r="J1236" s="113">
        <v>3390920.2</v>
      </c>
      <c r="K1236" s="115">
        <v>43537</v>
      </c>
      <c r="L1236" s="113">
        <v>370</v>
      </c>
      <c r="M1236" s="113" t="s">
        <v>1425</v>
      </c>
      <c r="N1236" s="351"/>
    </row>
    <row r="1237" spans="1:14">
      <c r="A1237" s="113" t="s">
        <v>2466</v>
      </c>
      <c r="B1237" s="113" t="s">
        <v>383</v>
      </c>
      <c r="C1237" s="113">
        <v>3.15</v>
      </c>
      <c r="D1237" s="113">
        <v>3.25</v>
      </c>
      <c r="E1237" s="113">
        <v>2.9</v>
      </c>
      <c r="F1237" s="113">
        <v>2.95</v>
      </c>
      <c r="G1237" s="113">
        <v>2.9</v>
      </c>
      <c r="H1237" s="113">
        <v>3.15</v>
      </c>
      <c r="I1237" s="113">
        <v>472271</v>
      </c>
      <c r="J1237" s="113">
        <v>1426835.3</v>
      </c>
      <c r="K1237" s="115">
        <v>43537</v>
      </c>
      <c r="L1237" s="113">
        <v>280</v>
      </c>
      <c r="M1237" s="113" t="s">
        <v>2467</v>
      </c>
      <c r="N1237" s="351"/>
    </row>
    <row r="1238" spans="1:14">
      <c r="A1238" s="113" t="s">
        <v>1426</v>
      </c>
      <c r="B1238" s="113" t="s">
        <v>383</v>
      </c>
      <c r="C1238" s="113">
        <v>3.1</v>
      </c>
      <c r="D1238" s="113">
        <v>3.1</v>
      </c>
      <c r="E1238" s="113">
        <v>2.95</v>
      </c>
      <c r="F1238" s="113">
        <v>3</v>
      </c>
      <c r="G1238" s="113">
        <v>2.95</v>
      </c>
      <c r="H1238" s="113">
        <v>3.1</v>
      </c>
      <c r="I1238" s="113">
        <v>940338</v>
      </c>
      <c r="J1238" s="113">
        <v>2847186.2</v>
      </c>
      <c r="K1238" s="115">
        <v>43537</v>
      </c>
      <c r="L1238" s="113">
        <v>434</v>
      </c>
      <c r="M1238" s="113" t="s">
        <v>1427</v>
      </c>
      <c r="N1238" s="351"/>
    </row>
    <row r="1239" spans="1:14">
      <c r="A1239" s="113" t="s">
        <v>1428</v>
      </c>
      <c r="B1239" s="113" t="s">
        <v>383</v>
      </c>
      <c r="C1239" s="113">
        <v>295.05</v>
      </c>
      <c r="D1239" s="113">
        <v>295.7</v>
      </c>
      <c r="E1239" s="113">
        <v>285.10000000000002</v>
      </c>
      <c r="F1239" s="113">
        <v>286.64999999999998</v>
      </c>
      <c r="G1239" s="113">
        <v>286.5</v>
      </c>
      <c r="H1239" s="113">
        <v>294.55</v>
      </c>
      <c r="I1239" s="113">
        <v>5200</v>
      </c>
      <c r="J1239" s="113">
        <v>1504957.45</v>
      </c>
      <c r="K1239" s="115">
        <v>43537</v>
      </c>
      <c r="L1239" s="113">
        <v>438</v>
      </c>
      <c r="M1239" s="113" t="s">
        <v>1429</v>
      </c>
      <c r="N1239" s="351"/>
    </row>
    <row r="1240" spans="1:14">
      <c r="A1240" s="113" t="s">
        <v>3272</v>
      </c>
      <c r="B1240" s="113" t="s">
        <v>3175</v>
      </c>
      <c r="C1240" s="113">
        <v>3.15</v>
      </c>
      <c r="D1240" s="113">
        <v>3.15</v>
      </c>
      <c r="E1240" s="113">
        <v>2.9</v>
      </c>
      <c r="F1240" s="113">
        <v>3.1</v>
      </c>
      <c r="G1240" s="113">
        <v>3.1</v>
      </c>
      <c r="H1240" s="113">
        <v>3</v>
      </c>
      <c r="I1240" s="113">
        <v>169756</v>
      </c>
      <c r="J1240" s="113">
        <v>527085.6</v>
      </c>
      <c r="K1240" s="115">
        <v>43537</v>
      </c>
      <c r="L1240" s="113">
        <v>105</v>
      </c>
      <c r="M1240" s="113" t="s">
        <v>3273</v>
      </c>
      <c r="N1240" s="351"/>
    </row>
    <row r="1241" spans="1:14">
      <c r="A1241" s="113" t="s">
        <v>1430</v>
      </c>
      <c r="B1241" s="113" t="s">
        <v>383</v>
      </c>
      <c r="C1241" s="113">
        <v>115</v>
      </c>
      <c r="D1241" s="113">
        <v>115.7</v>
      </c>
      <c r="E1241" s="113">
        <v>111.2</v>
      </c>
      <c r="F1241" s="113">
        <v>112.35</v>
      </c>
      <c r="G1241" s="113">
        <v>111.85</v>
      </c>
      <c r="H1241" s="113">
        <v>114.8</v>
      </c>
      <c r="I1241" s="113">
        <v>39350</v>
      </c>
      <c r="J1241" s="113">
        <v>4468781.8</v>
      </c>
      <c r="K1241" s="115">
        <v>43537</v>
      </c>
      <c r="L1241" s="113">
        <v>635</v>
      </c>
      <c r="M1241" s="113" t="s">
        <v>1431</v>
      </c>
      <c r="N1241" s="351"/>
    </row>
    <row r="1242" spans="1:14">
      <c r="A1242" s="113" t="s">
        <v>1432</v>
      </c>
      <c r="B1242" s="113" t="s">
        <v>3175</v>
      </c>
      <c r="C1242" s="113">
        <v>7.65</v>
      </c>
      <c r="D1242" s="113">
        <v>7.65</v>
      </c>
      <c r="E1242" s="113">
        <v>7.4</v>
      </c>
      <c r="F1242" s="113">
        <v>7.6</v>
      </c>
      <c r="G1242" s="113">
        <v>7.6</v>
      </c>
      <c r="H1242" s="113">
        <v>7.3</v>
      </c>
      <c r="I1242" s="113">
        <v>2781370</v>
      </c>
      <c r="J1242" s="113">
        <v>21151025.5</v>
      </c>
      <c r="K1242" s="115">
        <v>43537</v>
      </c>
      <c r="L1242" s="113">
        <v>2272</v>
      </c>
      <c r="M1242" s="113" t="s">
        <v>1433</v>
      </c>
      <c r="N1242" s="351"/>
    </row>
    <row r="1243" spans="1:14">
      <c r="A1243" s="113" t="s">
        <v>1434</v>
      </c>
      <c r="B1243" s="113" t="s">
        <v>383</v>
      </c>
      <c r="C1243" s="113">
        <v>351.2</v>
      </c>
      <c r="D1243" s="113">
        <v>362.65</v>
      </c>
      <c r="E1243" s="113">
        <v>351.2</v>
      </c>
      <c r="F1243" s="113">
        <v>357.3</v>
      </c>
      <c r="G1243" s="113">
        <v>357.75</v>
      </c>
      <c r="H1243" s="113">
        <v>353.8</v>
      </c>
      <c r="I1243" s="113">
        <v>32637</v>
      </c>
      <c r="J1243" s="113">
        <v>11698569.949999999</v>
      </c>
      <c r="K1243" s="115">
        <v>43537</v>
      </c>
      <c r="L1243" s="113">
        <v>710</v>
      </c>
      <c r="M1243" s="113" t="s">
        <v>1435</v>
      </c>
      <c r="N1243" s="351"/>
    </row>
    <row r="1244" spans="1:14">
      <c r="A1244" s="113" t="s">
        <v>1436</v>
      </c>
      <c r="B1244" s="113" t="s">
        <v>383</v>
      </c>
      <c r="C1244" s="113">
        <v>540</v>
      </c>
      <c r="D1244" s="113">
        <v>559.75</v>
      </c>
      <c r="E1244" s="113">
        <v>507.95</v>
      </c>
      <c r="F1244" s="113">
        <v>527</v>
      </c>
      <c r="G1244" s="113">
        <v>522.95000000000005</v>
      </c>
      <c r="H1244" s="113">
        <v>541.5</v>
      </c>
      <c r="I1244" s="113">
        <v>4730</v>
      </c>
      <c r="J1244" s="113">
        <v>2520214.15</v>
      </c>
      <c r="K1244" s="115">
        <v>43537</v>
      </c>
      <c r="L1244" s="113">
        <v>612</v>
      </c>
      <c r="M1244" s="113" t="s">
        <v>1437</v>
      </c>
      <c r="N1244" s="351"/>
    </row>
    <row r="1245" spans="1:14">
      <c r="A1245" s="113" t="s">
        <v>3498</v>
      </c>
      <c r="B1245" s="113" t="s">
        <v>383</v>
      </c>
      <c r="C1245" s="113">
        <v>1.95</v>
      </c>
      <c r="D1245" s="113">
        <v>1.95</v>
      </c>
      <c r="E1245" s="113">
        <v>1.95</v>
      </c>
      <c r="F1245" s="113">
        <v>1.95</v>
      </c>
      <c r="G1245" s="113">
        <v>1.95</v>
      </c>
      <c r="H1245" s="113">
        <v>2.0499999999999998</v>
      </c>
      <c r="I1245" s="113">
        <v>4329</v>
      </c>
      <c r="J1245" s="113">
        <v>8441.5499999999993</v>
      </c>
      <c r="K1245" s="115">
        <v>43537</v>
      </c>
      <c r="L1245" s="113">
        <v>4</v>
      </c>
      <c r="M1245" s="113" t="s">
        <v>3499</v>
      </c>
      <c r="N1245" s="351"/>
    </row>
    <row r="1246" spans="1:14">
      <c r="A1246" s="113" t="s">
        <v>2600</v>
      </c>
      <c r="B1246" s="113" t="s">
        <v>383</v>
      </c>
      <c r="C1246" s="113">
        <v>5.55</v>
      </c>
      <c r="D1246" s="113">
        <v>5.55</v>
      </c>
      <c r="E1246" s="113">
        <v>5.05</v>
      </c>
      <c r="F1246" s="113">
        <v>5.0999999999999996</v>
      </c>
      <c r="G1246" s="113">
        <v>5.2</v>
      </c>
      <c r="H1246" s="113">
        <v>5.3</v>
      </c>
      <c r="I1246" s="113">
        <v>134908</v>
      </c>
      <c r="J1246" s="113">
        <v>702017.55</v>
      </c>
      <c r="K1246" s="115">
        <v>43537</v>
      </c>
      <c r="L1246" s="113">
        <v>264</v>
      </c>
      <c r="M1246" s="113" t="s">
        <v>2601</v>
      </c>
      <c r="N1246" s="351"/>
    </row>
    <row r="1247" spans="1:14">
      <c r="A1247" s="113" t="s">
        <v>1438</v>
      </c>
      <c r="B1247" s="113" t="s">
        <v>383</v>
      </c>
      <c r="C1247" s="113">
        <v>247</v>
      </c>
      <c r="D1247" s="113">
        <v>254</v>
      </c>
      <c r="E1247" s="113">
        <v>245.4</v>
      </c>
      <c r="F1247" s="113">
        <v>250.75</v>
      </c>
      <c r="G1247" s="113">
        <v>253.5</v>
      </c>
      <c r="H1247" s="113">
        <v>245.4</v>
      </c>
      <c r="I1247" s="113">
        <v>503347</v>
      </c>
      <c r="J1247" s="113">
        <v>125737072.65000001</v>
      </c>
      <c r="K1247" s="115">
        <v>43537</v>
      </c>
      <c r="L1247" s="113">
        <v>6935</v>
      </c>
      <c r="M1247" s="113" t="s">
        <v>1439</v>
      </c>
      <c r="N1247" s="351"/>
    </row>
    <row r="1248" spans="1:14">
      <c r="A1248" s="113" t="s">
        <v>1440</v>
      </c>
      <c r="B1248" s="113" t="s">
        <v>383</v>
      </c>
      <c r="C1248" s="113">
        <v>93.1</v>
      </c>
      <c r="D1248" s="113">
        <v>96.5</v>
      </c>
      <c r="E1248" s="113">
        <v>91</v>
      </c>
      <c r="F1248" s="113">
        <v>93.6</v>
      </c>
      <c r="G1248" s="113">
        <v>93</v>
      </c>
      <c r="H1248" s="113">
        <v>94.05</v>
      </c>
      <c r="I1248" s="113">
        <v>9167</v>
      </c>
      <c r="J1248" s="113">
        <v>855732.35</v>
      </c>
      <c r="K1248" s="115">
        <v>43537</v>
      </c>
      <c r="L1248" s="113">
        <v>243</v>
      </c>
      <c r="M1248" s="113" t="s">
        <v>1441</v>
      </c>
      <c r="N1248" s="351"/>
    </row>
    <row r="1249" spans="1:14">
      <c r="A1249" s="113" t="s">
        <v>3376</v>
      </c>
      <c r="B1249" s="113" t="s">
        <v>383</v>
      </c>
      <c r="C1249" s="113">
        <v>82.6</v>
      </c>
      <c r="D1249" s="113">
        <v>85</v>
      </c>
      <c r="E1249" s="113">
        <v>81.2</v>
      </c>
      <c r="F1249" s="113">
        <v>82.6</v>
      </c>
      <c r="G1249" s="113">
        <v>83.9</v>
      </c>
      <c r="H1249" s="113">
        <v>83.05</v>
      </c>
      <c r="I1249" s="113">
        <v>54187</v>
      </c>
      <c r="J1249" s="113">
        <v>4495654.5999999996</v>
      </c>
      <c r="K1249" s="115">
        <v>43537</v>
      </c>
      <c r="L1249" s="113">
        <v>232</v>
      </c>
      <c r="M1249" s="113" t="s">
        <v>3377</v>
      </c>
      <c r="N1249" s="351"/>
    </row>
    <row r="1250" spans="1:14">
      <c r="A1250" s="113" t="s">
        <v>1442</v>
      </c>
      <c r="B1250" s="113" t="s">
        <v>383</v>
      </c>
      <c r="C1250" s="113">
        <v>712</v>
      </c>
      <c r="D1250" s="113">
        <v>758</v>
      </c>
      <c r="E1250" s="113">
        <v>671.3</v>
      </c>
      <c r="F1250" s="113">
        <v>709.9</v>
      </c>
      <c r="G1250" s="113">
        <v>755</v>
      </c>
      <c r="H1250" s="113">
        <v>703.9</v>
      </c>
      <c r="I1250" s="113">
        <v>12402</v>
      </c>
      <c r="J1250" s="113">
        <v>8746505.4000000004</v>
      </c>
      <c r="K1250" s="115">
        <v>43537</v>
      </c>
      <c r="L1250" s="113">
        <v>699</v>
      </c>
      <c r="M1250" s="113" t="s">
        <v>1443</v>
      </c>
      <c r="N1250" s="351"/>
    </row>
    <row r="1251" spans="1:14">
      <c r="A1251" s="113" t="s">
        <v>137</v>
      </c>
      <c r="B1251" s="113" t="s">
        <v>383</v>
      </c>
      <c r="C1251" s="113">
        <v>55</v>
      </c>
      <c r="D1251" s="113">
        <v>55</v>
      </c>
      <c r="E1251" s="113">
        <v>52.1</v>
      </c>
      <c r="F1251" s="113">
        <v>52.65</v>
      </c>
      <c r="G1251" s="113">
        <v>52.55</v>
      </c>
      <c r="H1251" s="113">
        <v>55</v>
      </c>
      <c r="I1251" s="113">
        <v>24907096</v>
      </c>
      <c r="J1251" s="113">
        <v>1315719223.25</v>
      </c>
      <c r="K1251" s="115">
        <v>43537</v>
      </c>
      <c r="L1251" s="113">
        <v>34901</v>
      </c>
      <c r="M1251" s="113" t="s">
        <v>1444</v>
      </c>
      <c r="N1251" s="351"/>
    </row>
    <row r="1252" spans="1:14">
      <c r="A1252" s="113" t="s">
        <v>3274</v>
      </c>
      <c r="B1252" s="113" t="s">
        <v>383</v>
      </c>
      <c r="C1252" s="113">
        <v>12.6</v>
      </c>
      <c r="D1252" s="113">
        <v>12.6</v>
      </c>
      <c r="E1252" s="113">
        <v>11.75</v>
      </c>
      <c r="F1252" s="113">
        <v>11.85</v>
      </c>
      <c r="G1252" s="113">
        <v>11.8</v>
      </c>
      <c r="H1252" s="113">
        <v>12.35</v>
      </c>
      <c r="I1252" s="113">
        <v>80501</v>
      </c>
      <c r="J1252" s="113">
        <v>965787.2</v>
      </c>
      <c r="K1252" s="115">
        <v>43537</v>
      </c>
      <c r="L1252" s="113">
        <v>259</v>
      </c>
      <c r="M1252" s="113" t="s">
        <v>3275</v>
      </c>
      <c r="N1252" s="351"/>
    </row>
    <row r="1253" spans="1:14">
      <c r="A1253" s="113" t="s">
        <v>1445</v>
      </c>
      <c r="B1253" s="113" t="s">
        <v>383</v>
      </c>
      <c r="C1253" s="113">
        <v>296.89999999999998</v>
      </c>
      <c r="D1253" s="113">
        <v>297.05</v>
      </c>
      <c r="E1253" s="113">
        <v>288</v>
      </c>
      <c r="F1253" s="113">
        <v>290.5</v>
      </c>
      <c r="G1253" s="113">
        <v>290.35000000000002</v>
      </c>
      <c r="H1253" s="113">
        <v>297.89999999999998</v>
      </c>
      <c r="I1253" s="113">
        <v>2532</v>
      </c>
      <c r="J1253" s="113">
        <v>740180.75</v>
      </c>
      <c r="K1253" s="115">
        <v>43537</v>
      </c>
      <c r="L1253" s="113">
        <v>272</v>
      </c>
      <c r="M1253" s="113" t="s">
        <v>1446</v>
      </c>
      <c r="N1253" s="351"/>
    </row>
    <row r="1254" spans="1:14">
      <c r="A1254" s="113" t="s">
        <v>2468</v>
      </c>
      <c r="B1254" s="113" t="s">
        <v>383</v>
      </c>
      <c r="C1254" s="113">
        <v>34.25</v>
      </c>
      <c r="D1254" s="113">
        <v>35.1</v>
      </c>
      <c r="E1254" s="113">
        <v>34.1</v>
      </c>
      <c r="F1254" s="113">
        <v>34.85</v>
      </c>
      <c r="G1254" s="113">
        <v>34.299999999999997</v>
      </c>
      <c r="H1254" s="113">
        <v>34.299999999999997</v>
      </c>
      <c r="I1254" s="113">
        <v>708660</v>
      </c>
      <c r="J1254" s="113">
        <v>24645006.699999999</v>
      </c>
      <c r="K1254" s="115">
        <v>43537</v>
      </c>
      <c r="L1254" s="113">
        <v>2265</v>
      </c>
      <c r="M1254" s="113" t="s">
        <v>3146</v>
      </c>
      <c r="N1254" s="351"/>
    </row>
    <row r="1255" spans="1:14">
      <c r="A1255" s="113" t="s">
        <v>3089</v>
      </c>
      <c r="B1255" s="113" t="s">
        <v>383</v>
      </c>
      <c r="C1255" s="113">
        <v>229.2</v>
      </c>
      <c r="D1255" s="113">
        <v>232.5</v>
      </c>
      <c r="E1255" s="113">
        <v>225.05</v>
      </c>
      <c r="F1255" s="113">
        <v>226.4</v>
      </c>
      <c r="G1255" s="113">
        <v>227</v>
      </c>
      <c r="H1255" s="113">
        <v>229.2</v>
      </c>
      <c r="I1255" s="113">
        <v>4645</v>
      </c>
      <c r="J1255" s="113">
        <v>1061445</v>
      </c>
      <c r="K1255" s="115">
        <v>43537</v>
      </c>
      <c r="L1255" s="113">
        <v>346</v>
      </c>
      <c r="M1255" s="113" t="s">
        <v>3090</v>
      </c>
      <c r="N1255" s="351"/>
    </row>
    <row r="1256" spans="1:14">
      <c r="A1256" s="113" t="s">
        <v>2469</v>
      </c>
      <c r="B1256" s="113" t="s">
        <v>383</v>
      </c>
      <c r="C1256" s="113">
        <v>71.95</v>
      </c>
      <c r="D1256" s="113">
        <v>71.95</v>
      </c>
      <c r="E1256" s="113">
        <v>66.8</v>
      </c>
      <c r="F1256" s="113">
        <v>68.900000000000006</v>
      </c>
      <c r="G1256" s="113">
        <v>66.8</v>
      </c>
      <c r="H1256" s="113">
        <v>67.599999999999994</v>
      </c>
      <c r="I1256" s="113">
        <v>1801</v>
      </c>
      <c r="J1256" s="113">
        <v>124546.55</v>
      </c>
      <c r="K1256" s="115">
        <v>43537</v>
      </c>
      <c r="L1256" s="113">
        <v>17</v>
      </c>
      <c r="M1256" s="113" t="s">
        <v>2470</v>
      </c>
      <c r="N1256" s="351"/>
    </row>
    <row r="1257" spans="1:14">
      <c r="A1257" s="113" t="s">
        <v>3476</v>
      </c>
      <c r="B1257" s="113" t="s">
        <v>383</v>
      </c>
      <c r="C1257" s="113">
        <v>18.350000000000001</v>
      </c>
      <c r="D1257" s="113">
        <v>19.100000000000001</v>
      </c>
      <c r="E1257" s="113">
        <v>18.350000000000001</v>
      </c>
      <c r="F1257" s="113">
        <v>19.05</v>
      </c>
      <c r="G1257" s="113">
        <v>19</v>
      </c>
      <c r="H1257" s="113">
        <v>19.3</v>
      </c>
      <c r="I1257" s="113">
        <v>149</v>
      </c>
      <c r="J1257" s="113">
        <v>2770.3</v>
      </c>
      <c r="K1257" s="115">
        <v>43537</v>
      </c>
      <c r="L1257" s="113">
        <v>9</v>
      </c>
      <c r="M1257" s="113" t="s">
        <v>3477</v>
      </c>
      <c r="N1257" s="351"/>
    </row>
    <row r="1258" spans="1:14">
      <c r="A1258" s="113" t="s">
        <v>2471</v>
      </c>
      <c r="B1258" s="113" t="s">
        <v>383</v>
      </c>
      <c r="C1258" s="113">
        <v>5.4</v>
      </c>
      <c r="D1258" s="113">
        <v>5.5</v>
      </c>
      <c r="E1258" s="113">
        <v>5.3</v>
      </c>
      <c r="F1258" s="113">
        <v>5.35</v>
      </c>
      <c r="G1258" s="113">
        <v>5.35</v>
      </c>
      <c r="H1258" s="113">
        <v>5.4</v>
      </c>
      <c r="I1258" s="113">
        <v>10096</v>
      </c>
      <c r="J1258" s="113">
        <v>54030.8</v>
      </c>
      <c r="K1258" s="115">
        <v>43537</v>
      </c>
      <c r="L1258" s="113">
        <v>53</v>
      </c>
      <c r="M1258" s="113" t="s">
        <v>2472</v>
      </c>
      <c r="N1258" s="351"/>
    </row>
    <row r="1259" spans="1:14">
      <c r="A1259" s="113" t="s">
        <v>1447</v>
      </c>
      <c r="B1259" s="113" t="s">
        <v>383</v>
      </c>
      <c r="C1259" s="113">
        <v>128.19999999999999</v>
      </c>
      <c r="D1259" s="113">
        <v>130</v>
      </c>
      <c r="E1259" s="113">
        <v>126.2</v>
      </c>
      <c r="F1259" s="113">
        <v>128.25</v>
      </c>
      <c r="G1259" s="113">
        <v>130</v>
      </c>
      <c r="H1259" s="113">
        <v>128.25</v>
      </c>
      <c r="I1259" s="113">
        <v>8279</v>
      </c>
      <c r="J1259" s="113">
        <v>1060148.25</v>
      </c>
      <c r="K1259" s="115">
        <v>43537</v>
      </c>
      <c r="L1259" s="113">
        <v>235</v>
      </c>
      <c r="M1259" s="113" t="s">
        <v>1448</v>
      </c>
      <c r="N1259" s="351"/>
    </row>
    <row r="1260" spans="1:14">
      <c r="A1260" s="113" t="s">
        <v>2298</v>
      </c>
      <c r="B1260" s="113" t="s">
        <v>383</v>
      </c>
      <c r="C1260" s="113">
        <v>4.75</v>
      </c>
      <c r="D1260" s="113">
        <v>5.05</v>
      </c>
      <c r="E1260" s="113">
        <v>4.75</v>
      </c>
      <c r="F1260" s="113">
        <v>5</v>
      </c>
      <c r="G1260" s="113">
        <v>5</v>
      </c>
      <c r="H1260" s="113">
        <v>5.05</v>
      </c>
      <c r="I1260" s="113">
        <v>6230</v>
      </c>
      <c r="J1260" s="113">
        <v>30729.45</v>
      </c>
      <c r="K1260" s="115">
        <v>43537</v>
      </c>
      <c r="L1260" s="113">
        <v>47</v>
      </c>
      <c r="M1260" s="113" t="s">
        <v>2299</v>
      </c>
      <c r="N1260" s="351"/>
    </row>
    <row r="1261" spans="1:14">
      <c r="A1261" s="113" t="s">
        <v>2141</v>
      </c>
      <c r="B1261" s="113" t="s">
        <v>383</v>
      </c>
      <c r="C1261" s="113">
        <v>13.75</v>
      </c>
      <c r="D1261" s="113">
        <v>13.75</v>
      </c>
      <c r="E1261" s="113">
        <v>13.1</v>
      </c>
      <c r="F1261" s="113">
        <v>13.15</v>
      </c>
      <c r="G1261" s="113">
        <v>13.3</v>
      </c>
      <c r="H1261" s="113">
        <v>13.4</v>
      </c>
      <c r="I1261" s="113">
        <v>7018</v>
      </c>
      <c r="J1261" s="113">
        <v>94141.65</v>
      </c>
      <c r="K1261" s="115">
        <v>43537</v>
      </c>
      <c r="L1261" s="113">
        <v>78</v>
      </c>
      <c r="M1261" s="113" t="s">
        <v>2142</v>
      </c>
      <c r="N1261" s="351"/>
    </row>
    <row r="1262" spans="1:14">
      <c r="A1262" s="113" t="s">
        <v>1449</v>
      </c>
      <c r="B1262" s="113" t="s">
        <v>383</v>
      </c>
      <c r="C1262" s="113">
        <v>768.2</v>
      </c>
      <c r="D1262" s="113">
        <v>780.15</v>
      </c>
      <c r="E1262" s="113">
        <v>758.05</v>
      </c>
      <c r="F1262" s="113">
        <v>763.95</v>
      </c>
      <c r="G1262" s="113">
        <v>761</v>
      </c>
      <c r="H1262" s="113">
        <v>768.15</v>
      </c>
      <c r="I1262" s="113">
        <v>321</v>
      </c>
      <c r="J1262" s="113">
        <v>246754.05</v>
      </c>
      <c r="K1262" s="115">
        <v>43537</v>
      </c>
      <c r="L1262" s="113">
        <v>119</v>
      </c>
      <c r="M1262" s="113" t="s">
        <v>1450</v>
      </c>
      <c r="N1262" s="351"/>
    </row>
    <row r="1263" spans="1:14">
      <c r="A1263" s="113" t="s">
        <v>2820</v>
      </c>
      <c r="B1263" s="113" t="s">
        <v>383</v>
      </c>
      <c r="C1263" s="113">
        <v>298.89999999999998</v>
      </c>
      <c r="D1263" s="113">
        <v>298.89999999999998</v>
      </c>
      <c r="E1263" s="113">
        <v>285.25</v>
      </c>
      <c r="F1263" s="113">
        <v>286.60000000000002</v>
      </c>
      <c r="G1263" s="113">
        <v>285.25</v>
      </c>
      <c r="H1263" s="113">
        <v>295.05</v>
      </c>
      <c r="I1263" s="113">
        <v>2705</v>
      </c>
      <c r="J1263" s="113">
        <v>782027.6</v>
      </c>
      <c r="K1263" s="115">
        <v>43537</v>
      </c>
      <c r="L1263" s="113">
        <v>237</v>
      </c>
      <c r="M1263" s="113" t="s">
        <v>2821</v>
      </c>
      <c r="N1263" s="351"/>
    </row>
    <row r="1264" spans="1:14">
      <c r="A1264" s="113" t="s">
        <v>3091</v>
      </c>
      <c r="B1264" s="113" t="s">
        <v>383</v>
      </c>
      <c r="C1264" s="113">
        <v>69.5</v>
      </c>
      <c r="D1264" s="113">
        <v>70.3</v>
      </c>
      <c r="E1264" s="113">
        <v>67.099999999999994</v>
      </c>
      <c r="F1264" s="113">
        <v>68.349999999999994</v>
      </c>
      <c r="G1264" s="113">
        <v>67.650000000000006</v>
      </c>
      <c r="H1264" s="113">
        <v>69.900000000000006</v>
      </c>
      <c r="I1264" s="113">
        <v>13754</v>
      </c>
      <c r="J1264" s="113">
        <v>945663.75</v>
      </c>
      <c r="K1264" s="115">
        <v>43537</v>
      </c>
      <c r="L1264" s="113">
        <v>280</v>
      </c>
      <c r="M1264" s="113" t="s">
        <v>3092</v>
      </c>
      <c r="N1264" s="351"/>
    </row>
    <row r="1265" spans="1:14">
      <c r="A1265" s="113" t="s">
        <v>1451</v>
      </c>
      <c r="B1265" s="113" t="s">
        <v>383</v>
      </c>
      <c r="C1265" s="113">
        <v>65.5</v>
      </c>
      <c r="D1265" s="113">
        <v>65.8</v>
      </c>
      <c r="E1265" s="113">
        <v>62</v>
      </c>
      <c r="F1265" s="113">
        <v>62.25</v>
      </c>
      <c r="G1265" s="113">
        <v>62</v>
      </c>
      <c r="H1265" s="113">
        <v>65.400000000000006</v>
      </c>
      <c r="I1265" s="113">
        <v>93642</v>
      </c>
      <c r="J1265" s="113">
        <v>5906852.6500000004</v>
      </c>
      <c r="K1265" s="115">
        <v>43537</v>
      </c>
      <c r="L1265" s="113">
        <v>875</v>
      </c>
      <c r="M1265" s="113" t="s">
        <v>3093</v>
      </c>
      <c r="N1265" s="351"/>
    </row>
    <row r="1266" spans="1:14">
      <c r="A1266" s="113" t="s">
        <v>3115</v>
      </c>
      <c r="B1266" s="113" t="s">
        <v>383</v>
      </c>
      <c r="C1266" s="113">
        <v>25.5</v>
      </c>
      <c r="D1266" s="113">
        <v>26.55</v>
      </c>
      <c r="E1266" s="113">
        <v>24.6</v>
      </c>
      <c r="F1266" s="113">
        <v>26.55</v>
      </c>
      <c r="G1266" s="113">
        <v>26.55</v>
      </c>
      <c r="H1266" s="113">
        <v>26.35</v>
      </c>
      <c r="I1266" s="113">
        <v>1767</v>
      </c>
      <c r="J1266" s="113">
        <v>44888.5</v>
      </c>
      <c r="K1266" s="115">
        <v>43537</v>
      </c>
      <c r="L1266" s="113">
        <v>45</v>
      </c>
      <c r="M1266" s="113" t="s">
        <v>3116</v>
      </c>
      <c r="N1266" s="351"/>
    </row>
    <row r="1267" spans="1:14">
      <c r="A1267" s="113" t="s">
        <v>1452</v>
      </c>
      <c r="B1267" s="113" t="s">
        <v>383</v>
      </c>
      <c r="C1267" s="113">
        <v>115.45</v>
      </c>
      <c r="D1267" s="113">
        <v>115.45</v>
      </c>
      <c r="E1267" s="113">
        <v>108.15</v>
      </c>
      <c r="F1267" s="113">
        <v>110.65</v>
      </c>
      <c r="G1267" s="113">
        <v>111.9</v>
      </c>
      <c r="H1267" s="113">
        <v>113.3</v>
      </c>
      <c r="I1267" s="113">
        <v>59544</v>
      </c>
      <c r="J1267" s="113">
        <v>6580110.7000000002</v>
      </c>
      <c r="K1267" s="115">
        <v>43537</v>
      </c>
      <c r="L1267" s="113">
        <v>793</v>
      </c>
      <c r="M1267" s="113" t="s">
        <v>1453</v>
      </c>
      <c r="N1267" s="351"/>
    </row>
    <row r="1268" spans="1:14">
      <c r="A1268" s="113" t="s">
        <v>208</v>
      </c>
      <c r="B1268" s="113" t="s">
        <v>383</v>
      </c>
      <c r="C1268" s="113">
        <v>5765.35</v>
      </c>
      <c r="D1268" s="113">
        <v>5850</v>
      </c>
      <c r="E1268" s="113">
        <v>5690</v>
      </c>
      <c r="F1268" s="113">
        <v>5719.45</v>
      </c>
      <c r="G1268" s="113">
        <v>5692</v>
      </c>
      <c r="H1268" s="113">
        <v>5729.85</v>
      </c>
      <c r="I1268" s="113">
        <v>9382</v>
      </c>
      <c r="J1268" s="113">
        <v>54092485.399999999</v>
      </c>
      <c r="K1268" s="115">
        <v>43537</v>
      </c>
      <c r="L1268" s="113">
        <v>3748</v>
      </c>
      <c r="M1268" s="113" t="s">
        <v>1454</v>
      </c>
      <c r="N1268" s="351"/>
    </row>
    <row r="1269" spans="1:14">
      <c r="A1269" s="113" t="s">
        <v>2473</v>
      </c>
      <c r="B1269" s="113" t="s">
        <v>383</v>
      </c>
      <c r="C1269" s="113">
        <v>10.050000000000001</v>
      </c>
      <c r="D1269" s="113">
        <v>10.25</v>
      </c>
      <c r="E1269" s="113">
        <v>9.75</v>
      </c>
      <c r="F1269" s="113">
        <v>9.9</v>
      </c>
      <c r="G1269" s="113">
        <v>9.75</v>
      </c>
      <c r="H1269" s="113">
        <v>10.050000000000001</v>
      </c>
      <c r="I1269" s="113">
        <v>1771198</v>
      </c>
      <c r="J1269" s="113">
        <v>17589128.850000001</v>
      </c>
      <c r="K1269" s="115">
        <v>43537</v>
      </c>
      <c r="L1269" s="113">
        <v>1773</v>
      </c>
      <c r="M1269" s="113" t="s">
        <v>2474</v>
      </c>
      <c r="N1269" s="351"/>
    </row>
    <row r="1270" spans="1:14">
      <c r="A1270" s="113" t="s">
        <v>1455</v>
      </c>
      <c r="B1270" s="113" t="s">
        <v>383</v>
      </c>
      <c r="C1270" s="113">
        <v>325.5</v>
      </c>
      <c r="D1270" s="113">
        <v>329.8</v>
      </c>
      <c r="E1270" s="113">
        <v>320.05</v>
      </c>
      <c r="F1270" s="113">
        <v>321.8</v>
      </c>
      <c r="G1270" s="113">
        <v>321.14999999999998</v>
      </c>
      <c r="H1270" s="113">
        <v>322.5</v>
      </c>
      <c r="I1270" s="113">
        <v>38455</v>
      </c>
      <c r="J1270" s="113">
        <v>12482756</v>
      </c>
      <c r="K1270" s="115">
        <v>43537</v>
      </c>
      <c r="L1270" s="113">
        <v>1161</v>
      </c>
      <c r="M1270" s="113" t="s">
        <v>1456</v>
      </c>
      <c r="N1270" s="351"/>
    </row>
    <row r="1271" spans="1:14">
      <c r="A1271" s="113" t="s">
        <v>1457</v>
      </c>
      <c r="B1271" s="113" t="s">
        <v>383</v>
      </c>
      <c r="C1271" s="113">
        <v>627</v>
      </c>
      <c r="D1271" s="113">
        <v>629</v>
      </c>
      <c r="E1271" s="113">
        <v>614</v>
      </c>
      <c r="F1271" s="113">
        <v>618.54999999999995</v>
      </c>
      <c r="G1271" s="113">
        <v>620</v>
      </c>
      <c r="H1271" s="113">
        <v>624.70000000000005</v>
      </c>
      <c r="I1271" s="113">
        <v>8688</v>
      </c>
      <c r="J1271" s="113">
        <v>5412053.1500000004</v>
      </c>
      <c r="K1271" s="115">
        <v>43537</v>
      </c>
      <c r="L1271" s="113">
        <v>612</v>
      </c>
      <c r="M1271" s="113" t="s">
        <v>1458</v>
      </c>
      <c r="N1271" s="351"/>
    </row>
    <row r="1272" spans="1:14">
      <c r="A1272" s="113" t="s">
        <v>1459</v>
      </c>
      <c r="B1272" s="113" t="s">
        <v>383</v>
      </c>
      <c r="C1272" s="113">
        <v>28.15</v>
      </c>
      <c r="D1272" s="113">
        <v>29.35</v>
      </c>
      <c r="E1272" s="113">
        <v>28.1</v>
      </c>
      <c r="F1272" s="113">
        <v>28.75</v>
      </c>
      <c r="G1272" s="113">
        <v>28.6</v>
      </c>
      <c r="H1272" s="113">
        <v>28.5</v>
      </c>
      <c r="I1272" s="113">
        <v>26726</v>
      </c>
      <c r="J1272" s="113">
        <v>760955.05</v>
      </c>
      <c r="K1272" s="115">
        <v>43537</v>
      </c>
      <c r="L1272" s="113">
        <v>390</v>
      </c>
      <c r="M1272" s="113" t="s">
        <v>1460</v>
      </c>
      <c r="N1272" s="351"/>
    </row>
    <row r="1273" spans="1:14">
      <c r="A1273" s="113" t="s">
        <v>1461</v>
      </c>
      <c r="B1273" s="113" t="s">
        <v>383</v>
      </c>
      <c r="C1273" s="113">
        <v>669.7</v>
      </c>
      <c r="D1273" s="113">
        <v>669.95</v>
      </c>
      <c r="E1273" s="113">
        <v>645</v>
      </c>
      <c r="F1273" s="113">
        <v>655.35</v>
      </c>
      <c r="G1273" s="113">
        <v>650</v>
      </c>
      <c r="H1273" s="113">
        <v>663.15</v>
      </c>
      <c r="I1273" s="113">
        <v>7877</v>
      </c>
      <c r="J1273" s="113">
        <v>5190169.0999999996</v>
      </c>
      <c r="K1273" s="115">
        <v>43537</v>
      </c>
      <c r="L1273" s="113">
        <v>3492</v>
      </c>
      <c r="M1273" s="113" t="s">
        <v>1462</v>
      </c>
      <c r="N1273" s="351"/>
    </row>
    <row r="1274" spans="1:14">
      <c r="A1274" s="113" t="s">
        <v>2475</v>
      </c>
      <c r="B1274" s="113" t="s">
        <v>383</v>
      </c>
      <c r="C1274" s="113">
        <v>110</v>
      </c>
      <c r="D1274" s="113">
        <v>112.75</v>
      </c>
      <c r="E1274" s="113">
        <v>109.1</v>
      </c>
      <c r="F1274" s="113">
        <v>111.5</v>
      </c>
      <c r="G1274" s="113">
        <v>111.5</v>
      </c>
      <c r="H1274" s="113">
        <v>111.45</v>
      </c>
      <c r="I1274" s="113">
        <v>33360</v>
      </c>
      <c r="J1274" s="113">
        <v>3722728.75</v>
      </c>
      <c r="K1274" s="115">
        <v>43537</v>
      </c>
      <c r="L1274" s="113">
        <v>172</v>
      </c>
      <c r="M1274" s="113" t="s">
        <v>2476</v>
      </c>
      <c r="N1274" s="351"/>
    </row>
    <row r="1275" spans="1:14">
      <c r="A1275" s="113" t="s">
        <v>1463</v>
      </c>
      <c r="B1275" s="113" t="s">
        <v>383</v>
      </c>
      <c r="C1275" s="113">
        <v>332.7</v>
      </c>
      <c r="D1275" s="113">
        <v>333.15</v>
      </c>
      <c r="E1275" s="113">
        <v>309.14999999999998</v>
      </c>
      <c r="F1275" s="113">
        <v>312.7</v>
      </c>
      <c r="G1275" s="113">
        <v>310</v>
      </c>
      <c r="H1275" s="113">
        <v>332.7</v>
      </c>
      <c r="I1275" s="113">
        <v>79849</v>
      </c>
      <c r="J1275" s="113">
        <v>25481159.600000001</v>
      </c>
      <c r="K1275" s="115">
        <v>43537</v>
      </c>
      <c r="L1275" s="113">
        <v>3149</v>
      </c>
      <c r="M1275" s="113" t="s">
        <v>1464</v>
      </c>
      <c r="N1275" s="351"/>
    </row>
    <row r="1276" spans="1:14">
      <c r="A1276" s="113" t="s">
        <v>3276</v>
      </c>
      <c r="B1276" s="113" t="s">
        <v>383</v>
      </c>
      <c r="C1276" s="113">
        <v>97.15</v>
      </c>
      <c r="D1276" s="113">
        <v>98.1</v>
      </c>
      <c r="E1276" s="113">
        <v>95</v>
      </c>
      <c r="F1276" s="113">
        <v>97.2</v>
      </c>
      <c r="G1276" s="113">
        <v>97.5</v>
      </c>
      <c r="H1276" s="113">
        <v>97.73</v>
      </c>
      <c r="I1276" s="113">
        <v>1241</v>
      </c>
      <c r="J1276" s="113">
        <v>121056.7</v>
      </c>
      <c r="K1276" s="115">
        <v>43537</v>
      </c>
      <c r="L1276" s="113">
        <v>43</v>
      </c>
      <c r="M1276" s="113" t="s">
        <v>3277</v>
      </c>
      <c r="N1276" s="351"/>
    </row>
    <row r="1277" spans="1:14">
      <c r="A1277" s="113" t="s">
        <v>2200</v>
      </c>
      <c r="B1277" s="113" t="s">
        <v>383</v>
      </c>
      <c r="C1277" s="113">
        <v>618</v>
      </c>
      <c r="D1277" s="113">
        <v>621.5</v>
      </c>
      <c r="E1277" s="113">
        <v>610.20000000000005</v>
      </c>
      <c r="F1277" s="113">
        <v>615.35</v>
      </c>
      <c r="G1277" s="113">
        <v>614.20000000000005</v>
      </c>
      <c r="H1277" s="113">
        <v>622.9</v>
      </c>
      <c r="I1277" s="113">
        <v>253418</v>
      </c>
      <c r="J1277" s="113">
        <v>156114711.40000001</v>
      </c>
      <c r="K1277" s="115">
        <v>43537</v>
      </c>
      <c r="L1277" s="113">
        <v>22802</v>
      </c>
      <c r="M1277" s="113" t="s">
        <v>2201</v>
      </c>
      <c r="N1277" s="351"/>
    </row>
    <row r="1278" spans="1:14">
      <c r="A1278" s="113" t="s">
        <v>138</v>
      </c>
      <c r="B1278" s="113" t="s">
        <v>383</v>
      </c>
      <c r="C1278" s="113">
        <v>288.10000000000002</v>
      </c>
      <c r="D1278" s="113">
        <v>294.39999999999998</v>
      </c>
      <c r="E1278" s="113">
        <v>284.7</v>
      </c>
      <c r="F1278" s="113">
        <v>293.14999999999998</v>
      </c>
      <c r="G1278" s="113">
        <v>293.85000000000002</v>
      </c>
      <c r="H1278" s="113">
        <v>286.89999999999998</v>
      </c>
      <c r="I1278" s="113">
        <v>23725641</v>
      </c>
      <c r="J1278" s="113">
        <v>6855125625.0500002</v>
      </c>
      <c r="K1278" s="115">
        <v>43537</v>
      </c>
      <c r="L1278" s="113">
        <v>129887</v>
      </c>
      <c r="M1278" s="113" t="s">
        <v>1465</v>
      </c>
      <c r="N1278" s="351"/>
    </row>
    <row r="1279" spans="1:14">
      <c r="A1279" s="113" t="s">
        <v>3127</v>
      </c>
      <c r="B1279" s="113" t="s">
        <v>383</v>
      </c>
      <c r="C1279" s="113">
        <v>1.1000000000000001</v>
      </c>
      <c r="D1279" s="113">
        <v>1.1000000000000001</v>
      </c>
      <c r="E1279" s="113">
        <v>1.1000000000000001</v>
      </c>
      <c r="F1279" s="113">
        <v>1.1000000000000001</v>
      </c>
      <c r="G1279" s="113">
        <v>1.1000000000000001</v>
      </c>
      <c r="H1279" s="113">
        <v>1.05</v>
      </c>
      <c r="I1279" s="113">
        <v>10332</v>
      </c>
      <c r="J1279" s="113">
        <v>11365.2</v>
      </c>
      <c r="K1279" s="115">
        <v>43537</v>
      </c>
      <c r="L1279" s="113">
        <v>19</v>
      </c>
      <c r="M1279" s="113" t="s">
        <v>3128</v>
      </c>
      <c r="N1279" s="351"/>
    </row>
    <row r="1280" spans="1:14">
      <c r="A1280" s="113" t="s">
        <v>2114</v>
      </c>
      <c r="B1280" s="113" t="s">
        <v>383</v>
      </c>
      <c r="C1280" s="113">
        <v>5455.25</v>
      </c>
      <c r="D1280" s="113">
        <v>5725</v>
      </c>
      <c r="E1280" s="113">
        <v>5420.25</v>
      </c>
      <c r="F1280" s="113">
        <v>5597.05</v>
      </c>
      <c r="G1280" s="113">
        <v>5700</v>
      </c>
      <c r="H1280" s="113">
        <v>5411.15</v>
      </c>
      <c r="I1280" s="113">
        <v>4334</v>
      </c>
      <c r="J1280" s="113">
        <v>24174135.899999999</v>
      </c>
      <c r="K1280" s="115">
        <v>43537</v>
      </c>
      <c r="L1280" s="113">
        <v>1079</v>
      </c>
      <c r="M1280" s="113" t="s">
        <v>739</v>
      </c>
      <c r="N1280" s="351"/>
    </row>
    <row r="1281" spans="1:14">
      <c r="A1281" s="113" t="s">
        <v>2039</v>
      </c>
      <c r="B1281" s="113" t="s">
        <v>383</v>
      </c>
      <c r="C1281" s="113">
        <v>195.1</v>
      </c>
      <c r="D1281" s="113">
        <v>199.6</v>
      </c>
      <c r="E1281" s="113">
        <v>190</v>
      </c>
      <c r="F1281" s="113">
        <v>195.8</v>
      </c>
      <c r="G1281" s="113">
        <v>196</v>
      </c>
      <c r="H1281" s="113">
        <v>195.15</v>
      </c>
      <c r="I1281" s="113">
        <v>32444</v>
      </c>
      <c r="J1281" s="113">
        <v>6357622.5999999996</v>
      </c>
      <c r="K1281" s="115">
        <v>43537</v>
      </c>
      <c r="L1281" s="113">
        <v>1539</v>
      </c>
      <c r="M1281" s="113" t="s">
        <v>2041</v>
      </c>
      <c r="N1281" s="351"/>
    </row>
    <row r="1282" spans="1:14">
      <c r="A1282" s="113" t="s">
        <v>1466</v>
      </c>
      <c r="B1282" s="113" t="s">
        <v>383</v>
      </c>
      <c r="C1282" s="113">
        <v>105.1</v>
      </c>
      <c r="D1282" s="113">
        <v>106.4</v>
      </c>
      <c r="E1282" s="113">
        <v>103.25</v>
      </c>
      <c r="F1282" s="113">
        <v>103.6</v>
      </c>
      <c r="G1282" s="113">
        <v>103.75</v>
      </c>
      <c r="H1282" s="113">
        <v>106</v>
      </c>
      <c r="I1282" s="113">
        <v>27869</v>
      </c>
      <c r="J1282" s="113">
        <v>2907898.3</v>
      </c>
      <c r="K1282" s="115">
        <v>43537</v>
      </c>
      <c r="L1282" s="113">
        <v>606</v>
      </c>
      <c r="M1282" s="113" t="s">
        <v>1467</v>
      </c>
      <c r="N1282" s="351"/>
    </row>
    <row r="1283" spans="1:14">
      <c r="A1283" s="113" t="s">
        <v>1468</v>
      </c>
      <c r="B1283" s="113" t="s">
        <v>383</v>
      </c>
      <c r="C1283" s="113">
        <v>38.549999999999997</v>
      </c>
      <c r="D1283" s="113">
        <v>38.75</v>
      </c>
      <c r="E1283" s="113">
        <v>36.799999999999997</v>
      </c>
      <c r="F1283" s="113">
        <v>37</v>
      </c>
      <c r="G1283" s="113">
        <v>37.1</v>
      </c>
      <c r="H1283" s="113">
        <v>38.4</v>
      </c>
      <c r="I1283" s="113">
        <v>1392304</v>
      </c>
      <c r="J1283" s="113">
        <v>52478422.649999999</v>
      </c>
      <c r="K1283" s="115">
        <v>43537</v>
      </c>
      <c r="L1283" s="113">
        <v>4190</v>
      </c>
      <c r="M1283" s="113" t="s">
        <v>1469</v>
      </c>
      <c r="N1283" s="351"/>
    </row>
    <row r="1284" spans="1:14">
      <c r="A1284" s="113" t="s">
        <v>1470</v>
      </c>
      <c r="B1284" s="113" t="s">
        <v>383</v>
      </c>
      <c r="C1284" s="113">
        <v>157</v>
      </c>
      <c r="D1284" s="113">
        <v>159.05000000000001</v>
      </c>
      <c r="E1284" s="113">
        <v>154.5</v>
      </c>
      <c r="F1284" s="113">
        <v>154.85</v>
      </c>
      <c r="G1284" s="113">
        <v>154.80000000000001</v>
      </c>
      <c r="H1284" s="113">
        <v>157.9</v>
      </c>
      <c r="I1284" s="113">
        <v>37481</v>
      </c>
      <c r="J1284" s="113">
        <v>5851630.75</v>
      </c>
      <c r="K1284" s="115">
        <v>43537</v>
      </c>
      <c r="L1284" s="113">
        <v>1151</v>
      </c>
      <c r="M1284" s="113" t="s">
        <v>1471</v>
      </c>
      <c r="N1284" s="351"/>
    </row>
    <row r="1285" spans="1:14">
      <c r="A1285" s="113" t="s">
        <v>2477</v>
      </c>
      <c r="B1285" s="113" t="s">
        <v>383</v>
      </c>
      <c r="C1285" s="113">
        <v>410</v>
      </c>
      <c r="D1285" s="113">
        <v>423</v>
      </c>
      <c r="E1285" s="113">
        <v>407.95</v>
      </c>
      <c r="F1285" s="113">
        <v>416.25</v>
      </c>
      <c r="G1285" s="113">
        <v>414</v>
      </c>
      <c r="H1285" s="113">
        <v>410.15</v>
      </c>
      <c r="I1285" s="113">
        <v>40991</v>
      </c>
      <c r="J1285" s="113">
        <v>17044304.100000001</v>
      </c>
      <c r="K1285" s="115">
        <v>43537</v>
      </c>
      <c r="L1285" s="113">
        <v>913</v>
      </c>
      <c r="M1285" s="113" t="s">
        <v>2478</v>
      </c>
      <c r="N1285" s="351"/>
    </row>
    <row r="1286" spans="1:14">
      <c r="A1286" s="113" t="s">
        <v>2479</v>
      </c>
      <c r="B1286" s="113" t="s">
        <v>383</v>
      </c>
      <c r="C1286" s="113">
        <v>182.7</v>
      </c>
      <c r="D1286" s="113">
        <v>184</v>
      </c>
      <c r="E1286" s="113">
        <v>178.1</v>
      </c>
      <c r="F1286" s="113">
        <v>178.9</v>
      </c>
      <c r="G1286" s="113">
        <v>178.65</v>
      </c>
      <c r="H1286" s="113">
        <v>181.95</v>
      </c>
      <c r="I1286" s="113">
        <v>74532</v>
      </c>
      <c r="J1286" s="113">
        <v>13455413.800000001</v>
      </c>
      <c r="K1286" s="115">
        <v>43537</v>
      </c>
      <c r="L1286" s="113">
        <v>1580</v>
      </c>
      <c r="M1286" s="113" t="s">
        <v>2480</v>
      </c>
      <c r="N1286" s="351"/>
    </row>
    <row r="1287" spans="1:14">
      <c r="A1287" s="113" t="s">
        <v>1472</v>
      </c>
      <c r="B1287" s="113" t="s">
        <v>3175</v>
      </c>
      <c r="C1287" s="113">
        <v>1.2</v>
      </c>
      <c r="D1287" s="113">
        <v>1.2</v>
      </c>
      <c r="E1287" s="113">
        <v>1.1000000000000001</v>
      </c>
      <c r="F1287" s="113">
        <v>1.2</v>
      </c>
      <c r="G1287" s="113">
        <v>1.2</v>
      </c>
      <c r="H1287" s="113">
        <v>1.1499999999999999</v>
      </c>
      <c r="I1287" s="113">
        <v>143102</v>
      </c>
      <c r="J1287" s="113">
        <v>169839.3</v>
      </c>
      <c r="K1287" s="115">
        <v>43537</v>
      </c>
      <c r="L1287" s="113">
        <v>81</v>
      </c>
      <c r="M1287" s="113" t="s">
        <v>1473</v>
      </c>
      <c r="N1287" s="351"/>
    </row>
    <row r="1288" spans="1:14">
      <c r="A1288" s="113" t="s">
        <v>3461</v>
      </c>
      <c r="B1288" s="113" t="s">
        <v>383</v>
      </c>
      <c r="C1288" s="113">
        <v>4.45</v>
      </c>
      <c r="D1288" s="113">
        <v>4.6500000000000004</v>
      </c>
      <c r="E1288" s="113">
        <v>4.3499999999999996</v>
      </c>
      <c r="F1288" s="113">
        <v>4.6500000000000004</v>
      </c>
      <c r="G1288" s="113">
        <v>4.6500000000000004</v>
      </c>
      <c r="H1288" s="113">
        <v>4.45</v>
      </c>
      <c r="I1288" s="113">
        <v>3841</v>
      </c>
      <c r="J1288" s="113">
        <v>17151.650000000001</v>
      </c>
      <c r="K1288" s="115">
        <v>43537</v>
      </c>
      <c r="L1288" s="113">
        <v>12</v>
      </c>
      <c r="M1288" s="113" t="s">
        <v>3462</v>
      </c>
      <c r="N1288" s="351"/>
    </row>
    <row r="1289" spans="1:14">
      <c r="A1289" s="113" t="s">
        <v>2559</v>
      </c>
      <c r="B1289" s="113" t="s">
        <v>383</v>
      </c>
      <c r="C1289" s="113">
        <v>78</v>
      </c>
      <c r="D1289" s="113">
        <v>79.650000000000006</v>
      </c>
      <c r="E1289" s="113">
        <v>76.7</v>
      </c>
      <c r="F1289" s="113">
        <v>78.7</v>
      </c>
      <c r="G1289" s="113">
        <v>78.599999999999994</v>
      </c>
      <c r="H1289" s="113">
        <v>78.45</v>
      </c>
      <c r="I1289" s="113">
        <v>647211</v>
      </c>
      <c r="J1289" s="113">
        <v>50738166.799999997</v>
      </c>
      <c r="K1289" s="115">
        <v>43537</v>
      </c>
      <c r="L1289" s="113">
        <v>3766</v>
      </c>
      <c r="M1289" s="113" t="s">
        <v>2560</v>
      </c>
      <c r="N1289" s="351"/>
    </row>
    <row r="1290" spans="1:14">
      <c r="A1290" s="113" t="s">
        <v>1474</v>
      </c>
      <c r="B1290" s="113" t="s">
        <v>383</v>
      </c>
      <c r="C1290" s="113">
        <v>1009.85</v>
      </c>
      <c r="D1290" s="113">
        <v>1009.9</v>
      </c>
      <c r="E1290" s="113">
        <v>970.15</v>
      </c>
      <c r="F1290" s="113">
        <v>981.5</v>
      </c>
      <c r="G1290" s="113">
        <v>970.15</v>
      </c>
      <c r="H1290" s="113">
        <v>992.45</v>
      </c>
      <c r="I1290" s="113">
        <v>1627</v>
      </c>
      <c r="J1290" s="113">
        <v>1610880.95</v>
      </c>
      <c r="K1290" s="115">
        <v>43537</v>
      </c>
      <c r="L1290" s="113">
        <v>240</v>
      </c>
      <c r="M1290" s="113" t="s">
        <v>1475</v>
      </c>
      <c r="N1290" s="351"/>
    </row>
    <row r="1291" spans="1:14">
      <c r="A1291" s="113" t="s">
        <v>1833</v>
      </c>
      <c r="B1291" s="113" t="s">
        <v>383</v>
      </c>
      <c r="C1291" s="113">
        <v>34.1</v>
      </c>
      <c r="D1291" s="113">
        <v>35.950000000000003</v>
      </c>
      <c r="E1291" s="113">
        <v>34</v>
      </c>
      <c r="F1291" s="113">
        <v>34.9</v>
      </c>
      <c r="G1291" s="113">
        <v>34.75</v>
      </c>
      <c r="H1291" s="113">
        <v>33.9</v>
      </c>
      <c r="I1291" s="113">
        <v>874990</v>
      </c>
      <c r="J1291" s="113">
        <v>30793962.649999999</v>
      </c>
      <c r="K1291" s="115">
        <v>43537</v>
      </c>
      <c r="L1291" s="113">
        <v>3703</v>
      </c>
      <c r="M1291" s="113" t="s">
        <v>1834</v>
      </c>
      <c r="N1291" s="351"/>
    </row>
    <row r="1292" spans="1:14">
      <c r="A1292" s="113" t="s">
        <v>2234</v>
      </c>
      <c r="B1292" s="113" t="s">
        <v>383</v>
      </c>
      <c r="C1292" s="113">
        <v>2890</v>
      </c>
      <c r="D1292" s="113">
        <v>2906.9</v>
      </c>
      <c r="E1292" s="113">
        <v>2890</v>
      </c>
      <c r="F1292" s="113">
        <v>2900.7</v>
      </c>
      <c r="G1292" s="113">
        <v>2900.1</v>
      </c>
      <c r="H1292" s="113">
        <v>2878.85</v>
      </c>
      <c r="I1292" s="113">
        <v>2990</v>
      </c>
      <c r="J1292" s="113">
        <v>8672038.75</v>
      </c>
      <c r="K1292" s="115">
        <v>43537</v>
      </c>
      <c r="L1292" s="113">
        <v>190</v>
      </c>
      <c r="M1292" s="113" t="s">
        <v>2235</v>
      </c>
      <c r="N1292" s="351"/>
    </row>
    <row r="1293" spans="1:14">
      <c r="A1293" s="113" t="s">
        <v>1476</v>
      </c>
      <c r="B1293" s="113" t="s">
        <v>383</v>
      </c>
      <c r="C1293" s="113">
        <v>114.82</v>
      </c>
      <c r="D1293" s="113">
        <v>115.88</v>
      </c>
      <c r="E1293" s="113">
        <v>114.62</v>
      </c>
      <c r="F1293" s="113">
        <v>115.65</v>
      </c>
      <c r="G1293" s="113">
        <v>115.84</v>
      </c>
      <c r="H1293" s="113">
        <v>114.98</v>
      </c>
      <c r="I1293" s="113">
        <v>536787</v>
      </c>
      <c r="J1293" s="113">
        <v>61994373.07</v>
      </c>
      <c r="K1293" s="115">
        <v>43537</v>
      </c>
      <c r="L1293" s="113">
        <v>236</v>
      </c>
      <c r="M1293" s="113" t="s">
        <v>1477</v>
      </c>
      <c r="N1293" s="351"/>
    </row>
    <row r="1294" spans="1:14">
      <c r="A1294" s="113" t="s">
        <v>1478</v>
      </c>
      <c r="B1294" s="113" t="s">
        <v>383</v>
      </c>
      <c r="C1294" s="113">
        <v>287</v>
      </c>
      <c r="D1294" s="113">
        <v>291</v>
      </c>
      <c r="E1294" s="113">
        <v>286.74</v>
      </c>
      <c r="F1294" s="113">
        <v>290.41000000000003</v>
      </c>
      <c r="G1294" s="113">
        <v>291</v>
      </c>
      <c r="H1294" s="113">
        <v>287.58</v>
      </c>
      <c r="I1294" s="113">
        <v>37133</v>
      </c>
      <c r="J1294" s="113">
        <v>10674705.27</v>
      </c>
      <c r="K1294" s="115">
        <v>43537</v>
      </c>
      <c r="L1294" s="113">
        <v>70</v>
      </c>
      <c r="M1294" s="113" t="s">
        <v>1479</v>
      </c>
      <c r="N1294" s="351"/>
    </row>
    <row r="1295" spans="1:14">
      <c r="A1295" s="113" t="s">
        <v>2822</v>
      </c>
      <c r="B1295" s="113" t="s">
        <v>383</v>
      </c>
      <c r="C1295" s="113">
        <v>288</v>
      </c>
      <c r="D1295" s="113">
        <v>295</v>
      </c>
      <c r="E1295" s="113">
        <v>285.01</v>
      </c>
      <c r="F1295" s="113">
        <v>286.17</v>
      </c>
      <c r="G1295" s="113">
        <v>285.45</v>
      </c>
      <c r="H1295" s="113">
        <v>288.08999999999997</v>
      </c>
      <c r="I1295" s="113">
        <v>2422</v>
      </c>
      <c r="J1295" s="113">
        <v>694035.76</v>
      </c>
      <c r="K1295" s="115">
        <v>43537</v>
      </c>
      <c r="L1295" s="113">
        <v>59</v>
      </c>
      <c r="M1295" s="113" t="s">
        <v>2823</v>
      </c>
      <c r="N1295" s="351"/>
    </row>
    <row r="1296" spans="1:14">
      <c r="A1296" s="113" t="s">
        <v>1961</v>
      </c>
      <c r="B1296" s="113" t="s">
        <v>383</v>
      </c>
      <c r="C1296" s="113">
        <v>1372.05</v>
      </c>
      <c r="D1296" s="113">
        <v>1372.05</v>
      </c>
      <c r="E1296" s="113">
        <v>1312</v>
      </c>
      <c r="F1296" s="113">
        <v>1319.9</v>
      </c>
      <c r="G1296" s="113">
        <v>1312</v>
      </c>
      <c r="H1296" s="113">
        <v>1360.55</v>
      </c>
      <c r="I1296" s="113">
        <v>1974</v>
      </c>
      <c r="J1296" s="113">
        <v>2623647.35</v>
      </c>
      <c r="K1296" s="115">
        <v>43537</v>
      </c>
      <c r="L1296" s="113">
        <v>364</v>
      </c>
      <c r="M1296" s="113" t="s">
        <v>1962</v>
      </c>
      <c r="N1296" s="351"/>
    </row>
    <row r="1297" spans="1:14">
      <c r="A1297" s="113" t="s">
        <v>3500</v>
      </c>
      <c r="B1297" s="113" t="s">
        <v>383</v>
      </c>
      <c r="C1297" s="113">
        <v>6.2</v>
      </c>
      <c r="D1297" s="113">
        <v>6.2</v>
      </c>
      <c r="E1297" s="113">
        <v>5.8</v>
      </c>
      <c r="F1297" s="113">
        <v>5.9</v>
      </c>
      <c r="G1297" s="113">
        <v>5.8</v>
      </c>
      <c r="H1297" s="113">
        <v>6</v>
      </c>
      <c r="I1297" s="113">
        <v>3569</v>
      </c>
      <c r="J1297" s="113">
        <v>21210.799999999999</v>
      </c>
      <c r="K1297" s="115">
        <v>43537</v>
      </c>
      <c r="L1297" s="113">
        <v>22</v>
      </c>
      <c r="M1297" s="113" t="s">
        <v>3501</v>
      </c>
      <c r="N1297" s="351"/>
    </row>
    <row r="1298" spans="1:14">
      <c r="A1298" s="113" t="s">
        <v>2071</v>
      </c>
      <c r="B1298" s="113" t="s">
        <v>383</v>
      </c>
      <c r="C1298" s="113">
        <v>15.85</v>
      </c>
      <c r="D1298" s="113">
        <v>16.3</v>
      </c>
      <c r="E1298" s="113">
        <v>15.15</v>
      </c>
      <c r="F1298" s="113">
        <v>15.35</v>
      </c>
      <c r="G1298" s="113">
        <v>15.7</v>
      </c>
      <c r="H1298" s="113">
        <v>15.85</v>
      </c>
      <c r="I1298" s="113">
        <v>9843</v>
      </c>
      <c r="J1298" s="113">
        <v>153395.1</v>
      </c>
      <c r="K1298" s="115">
        <v>43537</v>
      </c>
      <c r="L1298" s="113">
        <v>81</v>
      </c>
      <c r="M1298" s="113" t="s">
        <v>2072</v>
      </c>
      <c r="N1298" s="351"/>
    </row>
    <row r="1299" spans="1:14">
      <c r="A1299" s="113" t="s">
        <v>1480</v>
      </c>
      <c r="B1299" s="113" t="s">
        <v>383</v>
      </c>
      <c r="C1299" s="113">
        <v>386.45</v>
      </c>
      <c r="D1299" s="113">
        <v>407</v>
      </c>
      <c r="E1299" s="113">
        <v>382.35</v>
      </c>
      <c r="F1299" s="113">
        <v>397.25</v>
      </c>
      <c r="G1299" s="113">
        <v>396.55</v>
      </c>
      <c r="H1299" s="113">
        <v>385.4</v>
      </c>
      <c r="I1299" s="113">
        <v>265542</v>
      </c>
      <c r="J1299" s="113">
        <v>106121838</v>
      </c>
      <c r="K1299" s="115">
        <v>43537</v>
      </c>
      <c r="L1299" s="113">
        <v>7892</v>
      </c>
      <c r="M1299" s="113" t="s">
        <v>1481</v>
      </c>
      <c r="N1299" s="351"/>
    </row>
    <row r="1300" spans="1:14">
      <c r="A1300" s="113" t="s">
        <v>2315</v>
      </c>
      <c r="B1300" s="113" t="s">
        <v>383</v>
      </c>
      <c r="C1300" s="113">
        <v>142.05000000000001</v>
      </c>
      <c r="D1300" s="113">
        <v>142.05000000000001</v>
      </c>
      <c r="E1300" s="113">
        <v>138</v>
      </c>
      <c r="F1300" s="113">
        <v>138.44999999999999</v>
      </c>
      <c r="G1300" s="113">
        <v>138.25</v>
      </c>
      <c r="H1300" s="113">
        <v>140.85</v>
      </c>
      <c r="I1300" s="113">
        <v>10442</v>
      </c>
      <c r="J1300" s="113">
        <v>1455996.3</v>
      </c>
      <c r="K1300" s="115">
        <v>43537</v>
      </c>
      <c r="L1300" s="113">
        <v>895</v>
      </c>
      <c r="M1300" s="113" t="s">
        <v>2316</v>
      </c>
      <c r="N1300" s="351"/>
    </row>
    <row r="1301" spans="1:14">
      <c r="A1301" s="113" t="s">
        <v>2162</v>
      </c>
      <c r="B1301" s="113" t="s">
        <v>383</v>
      </c>
      <c r="C1301" s="113">
        <v>67.099999999999994</v>
      </c>
      <c r="D1301" s="113">
        <v>67.150000000000006</v>
      </c>
      <c r="E1301" s="113">
        <v>65.3</v>
      </c>
      <c r="F1301" s="113">
        <v>65.75</v>
      </c>
      <c r="G1301" s="113">
        <v>65.650000000000006</v>
      </c>
      <c r="H1301" s="113">
        <v>67</v>
      </c>
      <c r="I1301" s="113">
        <v>36108</v>
      </c>
      <c r="J1301" s="113">
        <v>2386696.5</v>
      </c>
      <c r="K1301" s="115">
        <v>43537</v>
      </c>
      <c r="L1301" s="113">
        <v>515</v>
      </c>
      <c r="M1301" s="113" t="s">
        <v>2163</v>
      </c>
      <c r="N1301" s="351"/>
    </row>
    <row r="1302" spans="1:14">
      <c r="A1302" s="113" t="s">
        <v>2027</v>
      </c>
      <c r="B1302" s="113" t="s">
        <v>383</v>
      </c>
      <c r="C1302" s="113">
        <v>472.6</v>
      </c>
      <c r="D1302" s="113">
        <v>476</v>
      </c>
      <c r="E1302" s="113">
        <v>456.55</v>
      </c>
      <c r="F1302" s="113">
        <v>458.75</v>
      </c>
      <c r="G1302" s="113">
        <v>458.8</v>
      </c>
      <c r="H1302" s="113">
        <v>472.6</v>
      </c>
      <c r="I1302" s="113">
        <v>93312</v>
      </c>
      <c r="J1302" s="113">
        <v>43268037.25</v>
      </c>
      <c r="K1302" s="115">
        <v>43537</v>
      </c>
      <c r="L1302" s="113">
        <v>5772</v>
      </c>
      <c r="M1302" s="113" t="s">
        <v>2028</v>
      </c>
      <c r="N1302" s="351"/>
    </row>
    <row r="1303" spans="1:14">
      <c r="A1303" s="113" t="s">
        <v>1482</v>
      </c>
      <c r="B1303" s="113" t="s">
        <v>383</v>
      </c>
      <c r="C1303" s="113">
        <v>126</v>
      </c>
      <c r="D1303" s="113">
        <v>128.5</v>
      </c>
      <c r="E1303" s="113">
        <v>125.1</v>
      </c>
      <c r="F1303" s="113">
        <v>127.15</v>
      </c>
      <c r="G1303" s="113">
        <v>127.9</v>
      </c>
      <c r="H1303" s="113">
        <v>126.1</v>
      </c>
      <c r="I1303" s="113">
        <v>15922</v>
      </c>
      <c r="J1303" s="113">
        <v>2030628.05</v>
      </c>
      <c r="K1303" s="115">
        <v>43537</v>
      </c>
      <c r="L1303" s="113">
        <v>366</v>
      </c>
      <c r="M1303" s="113" t="s">
        <v>1483</v>
      </c>
      <c r="N1303" s="351"/>
    </row>
    <row r="1304" spans="1:14">
      <c r="A1304" s="113" t="s">
        <v>1484</v>
      </c>
      <c r="B1304" s="113" t="s">
        <v>383</v>
      </c>
      <c r="C1304" s="113">
        <v>387</v>
      </c>
      <c r="D1304" s="113">
        <v>387</v>
      </c>
      <c r="E1304" s="113">
        <v>376.65</v>
      </c>
      <c r="F1304" s="113">
        <v>380.5</v>
      </c>
      <c r="G1304" s="113">
        <v>380</v>
      </c>
      <c r="H1304" s="113">
        <v>383.15</v>
      </c>
      <c r="I1304" s="113">
        <v>5433</v>
      </c>
      <c r="J1304" s="113">
        <v>2066128.7</v>
      </c>
      <c r="K1304" s="115">
        <v>43537</v>
      </c>
      <c r="L1304" s="113">
        <v>556</v>
      </c>
      <c r="M1304" s="113" t="s">
        <v>1485</v>
      </c>
      <c r="N1304" s="351"/>
    </row>
    <row r="1305" spans="1:14">
      <c r="A1305" s="113" t="s">
        <v>1486</v>
      </c>
      <c r="B1305" s="113" t="s">
        <v>383</v>
      </c>
      <c r="C1305" s="113">
        <v>1580</v>
      </c>
      <c r="D1305" s="113">
        <v>1621.55</v>
      </c>
      <c r="E1305" s="113">
        <v>1539</v>
      </c>
      <c r="F1305" s="113">
        <v>1542.55</v>
      </c>
      <c r="G1305" s="113">
        <v>1539</v>
      </c>
      <c r="H1305" s="113">
        <v>1590.9</v>
      </c>
      <c r="I1305" s="113">
        <v>1341</v>
      </c>
      <c r="J1305" s="113">
        <v>2105403.0499999998</v>
      </c>
      <c r="K1305" s="115">
        <v>43537</v>
      </c>
      <c r="L1305" s="113">
        <v>448</v>
      </c>
      <c r="M1305" s="113" t="s">
        <v>1487</v>
      </c>
      <c r="N1305" s="351"/>
    </row>
    <row r="1306" spans="1:14">
      <c r="A1306" s="113" t="s">
        <v>3502</v>
      </c>
      <c r="B1306" s="113" t="s">
        <v>383</v>
      </c>
      <c r="C1306" s="113">
        <v>252</v>
      </c>
      <c r="D1306" s="113">
        <v>253.52</v>
      </c>
      <c r="E1306" s="113">
        <v>250.5</v>
      </c>
      <c r="F1306" s="113">
        <v>250.52</v>
      </c>
      <c r="G1306" s="113">
        <v>251</v>
      </c>
      <c r="H1306" s="113">
        <v>249.56</v>
      </c>
      <c r="I1306" s="113">
        <v>128</v>
      </c>
      <c r="J1306" s="113">
        <v>32242.12</v>
      </c>
      <c r="K1306" s="115">
        <v>43537</v>
      </c>
      <c r="L1306" s="113">
        <v>10</v>
      </c>
      <c r="M1306" s="113" t="s">
        <v>3503</v>
      </c>
      <c r="N1306" s="351"/>
    </row>
    <row r="1307" spans="1:14">
      <c r="A1307" s="113" t="s">
        <v>1488</v>
      </c>
      <c r="B1307" s="113" t="s">
        <v>383</v>
      </c>
      <c r="C1307" s="113">
        <v>401.05</v>
      </c>
      <c r="D1307" s="113">
        <v>407.95</v>
      </c>
      <c r="E1307" s="113">
        <v>394</v>
      </c>
      <c r="F1307" s="113">
        <v>405.6</v>
      </c>
      <c r="G1307" s="113">
        <v>407</v>
      </c>
      <c r="H1307" s="113">
        <v>400.65</v>
      </c>
      <c r="I1307" s="113">
        <v>4107</v>
      </c>
      <c r="J1307" s="113">
        <v>1653390.6</v>
      </c>
      <c r="K1307" s="115">
        <v>43537</v>
      </c>
      <c r="L1307" s="113">
        <v>455</v>
      </c>
      <c r="M1307" s="113" t="s">
        <v>1489</v>
      </c>
      <c r="N1307" s="351"/>
    </row>
    <row r="1308" spans="1:14">
      <c r="A1308" s="113" t="s">
        <v>1490</v>
      </c>
      <c r="B1308" s="113" t="s">
        <v>383</v>
      </c>
      <c r="C1308" s="113">
        <v>380</v>
      </c>
      <c r="D1308" s="113">
        <v>380</v>
      </c>
      <c r="E1308" s="113">
        <v>371</v>
      </c>
      <c r="F1308" s="113">
        <v>372.6</v>
      </c>
      <c r="G1308" s="113">
        <v>372</v>
      </c>
      <c r="H1308" s="113">
        <v>376.1</v>
      </c>
      <c r="I1308" s="113">
        <v>5903</v>
      </c>
      <c r="J1308" s="113">
        <v>2207979.6</v>
      </c>
      <c r="K1308" s="115">
        <v>43537</v>
      </c>
      <c r="L1308" s="113">
        <v>583</v>
      </c>
      <c r="M1308" s="113" t="s">
        <v>1491</v>
      </c>
      <c r="N1308" s="351"/>
    </row>
    <row r="1309" spans="1:14">
      <c r="A1309" s="113" t="s">
        <v>1492</v>
      </c>
      <c r="B1309" s="113" t="s">
        <v>383</v>
      </c>
      <c r="C1309" s="113">
        <v>39.65</v>
      </c>
      <c r="D1309" s="113">
        <v>39.65</v>
      </c>
      <c r="E1309" s="113">
        <v>36.85</v>
      </c>
      <c r="F1309" s="113">
        <v>36.85</v>
      </c>
      <c r="G1309" s="113">
        <v>36.85</v>
      </c>
      <c r="H1309" s="113">
        <v>38.75</v>
      </c>
      <c r="I1309" s="113">
        <v>90004</v>
      </c>
      <c r="J1309" s="113">
        <v>3341471.25</v>
      </c>
      <c r="K1309" s="115">
        <v>43537</v>
      </c>
      <c r="L1309" s="113">
        <v>478</v>
      </c>
      <c r="M1309" s="113" t="s">
        <v>1493</v>
      </c>
      <c r="N1309" s="351"/>
    </row>
    <row r="1310" spans="1:14">
      <c r="A1310" s="113" t="s">
        <v>1494</v>
      </c>
      <c r="B1310" s="113" t="s">
        <v>383</v>
      </c>
      <c r="C1310" s="113">
        <v>39</v>
      </c>
      <c r="D1310" s="113">
        <v>39</v>
      </c>
      <c r="E1310" s="113">
        <v>37.799999999999997</v>
      </c>
      <c r="F1310" s="113">
        <v>38.299999999999997</v>
      </c>
      <c r="G1310" s="113">
        <v>38.299999999999997</v>
      </c>
      <c r="H1310" s="113">
        <v>39.200000000000003</v>
      </c>
      <c r="I1310" s="113">
        <v>31616</v>
      </c>
      <c r="J1310" s="113">
        <v>1219111.3500000001</v>
      </c>
      <c r="K1310" s="115">
        <v>43537</v>
      </c>
      <c r="L1310" s="113">
        <v>377</v>
      </c>
      <c r="M1310" s="113" t="s">
        <v>1495</v>
      </c>
      <c r="N1310" s="351"/>
    </row>
    <row r="1311" spans="1:14">
      <c r="A1311" s="113" t="s">
        <v>2526</v>
      </c>
      <c r="B1311" s="113" t="s">
        <v>383</v>
      </c>
      <c r="C1311" s="113">
        <v>50.05</v>
      </c>
      <c r="D1311" s="113">
        <v>50.6</v>
      </c>
      <c r="E1311" s="113">
        <v>50</v>
      </c>
      <c r="F1311" s="113">
        <v>50.5</v>
      </c>
      <c r="G1311" s="113">
        <v>50.5</v>
      </c>
      <c r="H1311" s="113">
        <v>50.8</v>
      </c>
      <c r="I1311" s="113">
        <v>70</v>
      </c>
      <c r="J1311" s="113">
        <v>3511.5</v>
      </c>
      <c r="K1311" s="115">
        <v>43537</v>
      </c>
      <c r="L1311" s="113">
        <v>4</v>
      </c>
      <c r="M1311" s="113" t="s">
        <v>2527</v>
      </c>
      <c r="N1311" s="351"/>
    </row>
    <row r="1312" spans="1:14">
      <c r="A1312" s="113" t="s">
        <v>2333</v>
      </c>
      <c r="B1312" s="113" t="s">
        <v>383</v>
      </c>
      <c r="C1312" s="113">
        <v>161.1</v>
      </c>
      <c r="D1312" s="113">
        <v>161.1</v>
      </c>
      <c r="E1312" s="113">
        <v>159.05000000000001</v>
      </c>
      <c r="F1312" s="113">
        <v>160</v>
      </c>
      <c r="G1312" s="113">
        <v>159.94999999999999</v>
      </c>
      <c r="H1312" s="113">
        <v>162.35</v>
      </c>
      <c r="I1312" s="113">
        <v>1300</v>
      </c>
      <c r="J1312" s="113">
        <v>207990.6</v>
      </c>
      <c r="K1312" s="115">
        <v>43537</v>
      </c>
      <c r="L1312" s="113">
        <v>20</v>
      </c>
      <c r="M1312" s="113" t="s">
        <v>2334</v>
      </c>
      <c r="N1312" s="351"/>
    </row>
    <row r="1313" spans="1:14">
      <c r="A1313" s="113" t="s">
        <v>1496</v>
      </c>
      <c r="B1313" s="113" t="s">
        <v>383</v>
      </c>
      <c r="C1313" s="113">
        <v>154.69999999999999</v>
      </c>
      <c r="D1313" s="113">
        <v>155.5</v>
      </c>
      <c r="E1313" s="113">
        <v>151</v>
      </c>
      <c r="F1313" s="113">
        <v>152.05000000000001</v>
      </c>
      <c r="G1313" s="113">
        <v>151.5</v>
      </c>
      <c r="H1313" s="113">
        <v>153.94999999999999</v>
      </c>
      <c r="I1313" s="113">
        <v>132472</v>
      </c>
      <c r="J1313" s="113">
        <v>20242194.699999999</v>
      </c>
      <c r="K1313" s="115">
        <v>43537</v>
      </c>
      <c r="L1313" s="113">
        <v>8742</v>
      </c>
      <c r="M1313" s="113" t="s">
        <v>1497</v>
      </c>
      <c r="N1313" s="351"/>
    </row>
    <row r="1314" spans="1:14">
      <c r="A1314" s="113" t="s">
        <v>1498</v>
      </c>
      <c r="B1314" s="113" t="s">
        <v>383</v>
      </c>
      <c r="C1314" s="113">
        <v>481.95</v>
      </c>
      <c r="D1314" s="113">
        <v>482.35</v>
      </c>
      <c r="E1314" s="113">
        <v>472.95</v>
      </c>
      <c r="F1314" s="113">
        <v>480.85</v>
      </c>
      <c r="G1314" s="113">
        <v>479</v>
      </c>
      <c r="H1314" s="113">
        <v>479.95</v>
      </c>
      <c r="I1314" s="113">
        <v>18651</v>
      </c>
      <c r="J1314" s="113">
        <v>8911592.5500000007</v>
      </c>
      <c r="K1314" s="115">
        <v>43537</v>
      </c>
      <c r="L1314" s="113">
        <v>1309</v>
      </c>
      <c r="M1314" s="113" t="s">
        <v>1499</v>
      </c>
      <c r="N1314" s="351"/>
    </row>
    <row r="1315" spans="1:14">
      <c r="A1315" s="113" t="s">
        <v>209</v>
      </c>
      <c r="B1315" s="113" t="s">
        <v>383</v>
      </c>
      <c r="C1315" s="113">
        <v>18092.45</v>
      </c>
      <c r="D1315" s="113">
        <v>18092.45</v>
      </c>
      <c r="E1315" s="113">
        <v>17779.75</v>
      </c>
      <c r="F1315" s="113">
        <v>17929</v>
      </c>
      <c r="G1315" s="113">
        <v>17823.05</v>
      </c>
      <c r="H1315" s="113">
        <v>18106.849999999999</v>
      </c>
      <c r="I1315" s="113">
        <v>20081</v>
      </c>
      <c r="J1315" s="113">
        <v>359449582.30000001</v>
      </c>
      <c r="K1315" s="115">
        <v>43537</v>
      </c>
      <c r="L1315" s="113">
        <v>9078</v>
      </c>
      <c r="M1315" s="113" t="s">
        <v>1500</v>
      </c>
      <c r="N1315" s="351"/>
    </row>
    <row r="1316" spans="1:14">
      <c r="A1316" s="113" t="s">
        <v>1501</v>
      </c>
      <c r="B1316" s="113" t="s">
        <v>383</v>
      </c>
      <c r="C1316" s="113">
        <v>150.85</v>
      </c>
      <c r="D1316" s="113">
        <v>152.30000000000001</v>
      </c>
      <c r="E1316" s="113">
        <v>144.55000000000001</v>
      </c>
      <c r="F1316" s="113">
        <v>147.1</v>
      </c>
      <c r="G1316" s="113">
        <v>147</v>
      </c>
      <c r="H1316" s="113">
        <v>151.5</v>
      </c>
      <c r="I1316" s="113">
        <v>44820</v>
      </c>
      <c r="J1316" s="113">
        <v>6609549.4000000004</v>
      </c>
      <c r="K1316" s="115">
        <v>43537</v>
      </c>
      <c r="L1316" s="113">
        <v>1019</v>
      </c>
      <c r="M1316" s="113" t="s">
        <v>1502</v>
      </c>
      <c r="N1316" s="351"/>
    </row>
    <row r="1317" spans="1:14">
      <c r="A1317" s="113" t="s">
        <v>2481</v>
      </c>
      <c r="B1317" s="113" t="s">
        <v>383</v>
      </c>
      <c r="C1317" s="113">
        <v>6.3</v>
      </c>
      <c r="D1317" s="113">
        <v>6.3</v>
      </c>
      <c r="E1317" s="113">
        <v>5.9</v>
      </c>
      <c r="F1317" s="113">
        <v>6.1</v>
      </c>
      <c r="G1317" s="113">
        <v>6.25</v>
      </c>
      <c r="H1317" s="113">
        <v>6.1</v>
      </c>
      <c r="I1317" s="113">
        <v>30739</v>
      </c>
      <c r="J1317" s="113">
        <v>187609.35</v>
      </c>
      <c r="K1317" s="115">
        <v>43537</v>
      </c>
      <c r="L1317" s="113">
        <v>61</v>
      </c>
      <c r="M1317" s="113" t="s">
        <v>2482</v>
      </c>
      <c r="N1317" s="351"/>
    </row>
    <row r="1318" spans="1:14">
      <c r="A1318" s="113" t="s">
        <v>1503</v>
      </c>
      <c r="B1318" s="113" t="s">
        <v>383</v>
      </c>
      <c r="C1318" s="113">
        <v>162</v>
      </c>
      <c r="D1318" s="113">
        <v>162</v>
      </c>
      <c r="E1318" s="113">
        <v>156.30000000000001</v>
      </c>
      <c r="F1318" s="113">
        <v>157.30000000000001</v>
      </c>
      <c r="G1318" s="113">
        <v>156.30000000000001</v>
      </c>
      <c r="H1318" s="113">
        <v>161.15</v>
      </c>
      <c r="I1318" s="113">
        <v>28174</v>
      </c>
      <c r="J1318" s="113">
        <v>4469051.7</v>
      </c>
      <c r="K1318" s="115">
        <v>43537</v>
      </c>
      <c r="L1318" s="113">
        <v>778</v>
      </c>
      <c r="M1318" s="113" t="s">
        <v>1504</v>
      </c>
      <c r="N1318" s="351"/>
    </row>
    <row r="1319" spans="1:14">
      <c r="A1319" s="113" t="s">
        <v>1505</v>
      </c>
      <c r="B1319" s="113" t="s">
        <v>383</v>
      </c>
      <c r="C1319" s="113">
        <v>223.25</v>
      </c>
      <c r="D1319" s="113">
        <v>226.8</v>
      </c>
      <c r="E1319" s="113">
        <v>222.95</v>
      </c>
      <c r="F1319" s="113">
        <v>225</v>
      </c>
      <c r="G1319" s="113">
        <v>225</v>
      </c>
      <c r="H1319" s="113">
        <v>225.45</v>
      </c>
      <c r="I1319" s="113">
        <v>1841</v>
      </c>
      <c r="J1319" s="113">
        <v>414367.5</v>
      </c>
      <c r="K1319" s="115">
        <v>43537</v>
      </c>
      <c r="L1319" s="113">
        <v>185</v>
      </c>
      <c r="M1319" s="113" t="s">
        <v>1506</v>
      </c>
      <c r="N1319" s="351"/>
    </row>
    <row r="1320" spans="1:14">
      <c r="A1320" s="113" t="s">
        <v>3397</v>
      </c>
      <c r="B1320" s="113" t="s">
        <v>3175</v>
      </c>
      <c r="C1320" s="113">
        <v>1098</v>
      </c>
      <c r="D1320" s="113">
        <v>1098</v>
      </c>
      <c r="E1320" s="113">
        <v>1073.9000000000001</v>
      </c>
      <c r="F1320" s="113">
        <v>1098</v>
      </c>
      <c r="G1320" s="113">
        <v>1098</v>
      </c>
      <c r="H1320" s="113">
        <v>1061.95</v>
      </c>
      <c r="I1320" s="113">
        <v>5009</v>
      </c>
      <c r="J1320" s="113">
        <v>5381292</v>
      </c>
      <c r="K1320" s="115">
        <v>43537</v>
      </c>
      <c r="L1320" s="113">
        <v>7</v>
      </c>
      <c r="M1320" s="113" t="s">
        <v>3398</v>
      </c>
      <c r="N1320" s="351"/>
    </row>
    <row r="1321" spans="1:14">
      <c r="A1321" s="113" t="s">
        <v>1507</v>
      </c>
      <c r="B1321" s="113" t="s">
        <v>383</v>
      </c>
      <c r="C1321" s="113">
        <v>1739.95</v>
      </c>
      <c r="D1321" s="113">
        <v>1750</v>
      </c>
      <c r="E1321" s="113">
        <v>1711</v>
      </c>
      <c r="F1321" s="113">
        <v>1746.45</v>
      </c>
      <c r="G1321" s="113">
        <v>1750</v>
      </c>
      <c r="H1321" s="113">
        <v>1724.1</v>
      </c>
      <c r="I1321" s="113">
        <v>1769</v>
      </c>
      <c r="J1321" s="113">
        <v>3055143.75</v>
      </c>
      <c r="K1321" s="115">
        <v>43537</v>
      </c>
      <c r="L1321" s="113">
        <v>442</v>
      </c>
      <c r="M1321" s="113" t="s">
        <v>1508</v>
      </c>
      <c r="N1321" s="351"/>
    </row>
    <row r="1322" spans="1:14">
      <c r="A1322" s="113" t="s">
        <v>1509</v>
      </c>
      <c r="B1322" s="113" t="s">
        <v>383</v>
      </c>
      <c r="C1322" s="113">
        <v>10.050000000000001</v>
      </c>
      <c r="D1322" s="113">
        <v>10.25</v>
      </c>
      <c r="E1322" s="113">
        <v>9.4499999999999993</v>
      </c>
      <c r="F1322" s="113">
        <v>9.8000000000000007</v>
      </c>
      <c r="G1322" s="113">
        <v>10.25</v>
      </c>
      <c r="H1322" s="113">
        <v>10.199999999999999</v>
      </c>
      <c r="I1322" s="113">
        <v>132751</v>
      </c>
      <c r="J1322" s="113">
        <v>1306082.2</v>
      </c>
      <c r="K1322" s="115">
        <v>43537</v>
      </c>
      <c r="L1322" s="113">
        <v>265</v>
      </c>
      <c r="M1322" s="113" t="s">
        <v>1510</v>
      </c>
      <c r="N1322" s="351"/>
    </row>
    <row r="1323" spans="1:14">
      <c r="A1323" s="113" t="s">
        <v>2680</v>
      </c>
      <c r="B1323" s="113" t="s">
        <v>383</v>
      </c>
      <c r="C1323" s="113">
        <v>7.4</v>
      </c>
      <c r="D1323" s="113">
        <v>7.7</v>
      </c>
      <c r="E1323" s="113">
        <v>6.75</v>
      </c>
      <c r="F1323" s="113">
        <v>7.2</v>
      </c>
      <c r="G1323" s="113">
        <v>7.2</v>
      </c>
      <c r="H1323" s="113">
        <v>7.4</v>
      </c>
      <c r="I1323" s="113">
        <v>21364</v>
      </c>
      <c r="J1323" s="113">
        <v>152636.20000000001</v>
      </c>
      <c r="K1323" s="115">
        <v>43537</v>
      </c>
      <c r="L1323" s="113">
        <v>78</v>
      </c>
      <c r="M1323" s="113" t="s">
        <v>2681</v>
      </c>
      <c r="N1323" s="351"/>
    </row>
    <row r="1324" spans="1:14">
      <c r="A1324" s="113" t="s">
        <v>1511</v>
      </c>
      <c r="B1324" s="113" t="s">
        <v>383</v>
      </c>
      <c r="C1324" s="113">
        <v>24.95</v>
      </c>
      <c r="D1324" s="113">
        <v>25.1</v>
      </c>
      <c r="E1324" s="113">
        <v>24.1</v>
      </c>
      <c r="F1324" s="113">
        <v>24.25</v>
      </c>
      <c r="G1324" s="113">
        <v>24.65</v>
      </c>
      <c r="H1324" s="113">
        <v>25.05</v>
      </c>
      <c r="I1324" s="113">
        <v>18932</v>
      </c>
      <c r="J1324" s="113">
        <v>463536.05</v>
      </c>
      <c r="K1324" s="115">
        <v>43537</v>
      </c>
      <c r="L1324" s="113">
        <v>208</v>
      </c>
      <c r="M1324" s="113" t="s">
        <v>1512</v>
      </c>
      <c r="N1324" s="351"/>
    </row>
    <row r="1325" spans="1:14">
      <c r="A1325" s="113" t="s">
        <v>1513</v>
      </c>
      <c r="B1325" s="113" t="s">
        <v>383</v>
      </c>
      <c r="C1325" s="113">
        <v>150</v>
      </c>
      <c r="D1325" s="113">
        <v>154.80000000000001</v>
      </c>
      <c r="E1325" s="113">
        <v>145.5</v>
      </c>
      <c r="F1325" s="113">
        <v>148.05000000000001</v>
      </c>
      <c r="G1325" s="113">
        <v>145.5</v>
      </c>
      <c r="H1325" s="113">
        <v>147.5</v>
      </c>
      <c r="I1325" s="113">
        <v>46308</v>
      </c>
      <c r="J1325" s="113">
        <v>6930870.5499999998</v>
      </c>
      <c r="K1325" s="115">
        <v>43537</v>
      </c>
      <c r="L1325" s="113">
        <v>1012</v>
      </c>
      <c r="M1325" s="113" t="s">
        <v>1514</v>
      </c>
      <c r="N1325" s="351"/>
    </row>
    <row r="1326" spans="1:14">
      <c r="A1326" s="113" t="s">
        <v>139</v>
      </c>
      <c r="B1326" s="113" t="s">
        <v>383</v>
      </c>
      <c r="C1326" s="113">
        <v>1053.3499999999999</v>
      </c>
      <c r="D1326" s="113">
        <v>1069</v>
      </c>
      <c r="E1326" s="113">
        <v>1045.05</v>
      </c>
      <c r="F1326" s="113">
        <v>1053.75</v>
      </c>
      <c r="G1326" s="113">
        <v>1053</v>
      </c>
      <c r="H1326" s="113">
        <v>1053.3499999999999</v>
      </c>
      <c r="I1326" s="113">
        <v>822845</v>
      </c>
      <c r="J1326" s="113">
        <v>868513016.60000002</v>
      </c>
      <c r="K1326" s="115">
        <v>43537</v>
      </c>
      <c r="L1326" s="113">
        <v>13386</v>
      </c>
      <c r="M1326" s="113" t="s">
        <v>3094</v>
      </c>
      <c r="N1326" s="351"/>
    </row>
    <row r="1327" spans="1:14">
      <c r="A1327" s="113" t="s">
        <v>2771</v>
      </c>
      <c r="B1327" s="113" t="s">
        <v>383</v>
      </c>
      <c r="C1327" s="113">
        <v>41.05</v>
      </c>
      <c r="D1327" s="113">
        <v>41.45</v>
      </c>
      <c r="E1327" s="113">
        <v>40.299999999999997</v>
      </c>
      <c r="F1327" s="113">
        <v>40.9</v>
      </c>
      <c r="G1327" s="113">
        <v>40.85</v>
      </c>
      <c r="H1327" s="113">
        <v>41.45</v>
      </c>
      <c r="I1327" s="113">
        <v>4219</v>
      </c>
      <c r="J1327" s="113">
        <v>172408.85</v>
      </c>
      <c r="K1327" s="115">
        <v>43537</v>
      </c>
      <c r="L1327" s="113">
        <v>42</v>
      </c>
      <c r="M1327" s="113" t="s">
        <v>2772</v>
      </c>
      <c r="N1327" s="351"/>
    </row>
    <row r="1328" spans="1:14">
      <c r="A1328" s="113" t="s">
        <v>3278</v>
      </c>
      <c r="B1328" s="113" t="s">
        <v>3175</v>
      </c>
      <c r="C1328" s="113">
        <v>16.2</v>
      </c>
      <c r="D1328" s="113">
        <v>16.2</v>
      </c>
      <c r="E1328" s="113">
        <v>15</v>
      </c>
      <c r="F1328" s="113">
        <v>15.35</v>
      </c>
      <c r="G1328" s="113">
        <v>15.4</v>
      </c>
      <c r="H1328" s="113">
        <v>15.75</v>
      </c>
      <c r="I1328" s="113">
        <v>3855</v>
      </c>
      <c r="J1328" s="113">
        <v>58795.25</v>
      </c>
      <c r="K1328" s="115">
        <v>43537</v>
      </c>
      <c r="L1328" s="113">
        <v>22</v>
      </c>
      <c r="M1328" s="113" t="s">
        <v>3279</v>
      </c>
      <c r="N1328" s="351"/>
    </row>
    <row r="1329" spans="1:14">
      <c r="A1329" s="113" t="s">
        <v>2483</v>
      </c>
      <c r="B1329" s="113" t="s">
        <v>383</v>
      </c>
      <c r="C1329" s="113">
        <v>191</v>
      </c>
      <c r="D1329" s="113">
        <v>192.5</v>
      </c>
      <c r="E1329" s="113">
        <v>185.95</v>
      </c>
      <c r="F1329" s="113">
        <v>189.15</v>
      </c>
      <c r="G1329" s="113">
        <v>191.45</v>
      </c>
      <c r="H1329" s="113">
        <v>191.05</v>
      </c>
      <c r="I1329" s="113">
        <v>2141</v>
      </c>
      <c r="J1329" s="113">
        <v>403548.25</v>
      </c>
      <c r="K1329" s="115">
        <v>43537</v>
      </c>
      <c r="L1329" s="113">
        <v>138</v>
      </c>
      <c r="M1329" s="113" t="s">
        <v>2484</v>
      </c>
      <c r="N1329" s="351"/>
    </row>
    <row r="1330" spans="1:14">
      <c r="A1330" s="113" t="s">
        <v>3280</v>
      </c>
      <c r="B1330" s="113" t="s">
        <v>383</v>
      </c>
      <c r="C1330" s="113">
        <v>10.9</v>
      </c>
      <c r="D1330" s="113">
        <v>10.9</v>
      </c>
      <c r="E1330" s="113">
        <v>10.3</v>
      </c>
      <c r="F1330" s="113">
        <v>10.35</v>
      </c>
      <c r="G1330" s="113">
        <v>10.4</v>
      </c>
      <c r="H1330" s="113">
        <v>10.65</v>
      </c>
      <c r="I1330" s="113">
        <v>11283</v>
      </c>
      <c r="J1330" s="113">
        <v>118613.25</v>
      </c>
      <c r="K1330" s="115">
        <v>43537</v>
      </c>
      <c r="L1330" s="113">
        <v>97</v>
      </c>
      <c r="M1330" s="113" t="s">
        <v>3281</v>
      </c>
      <c r="N1330" s="351"/>
    </row>
    <row r="1331" spans="1:14">
      <c r="A1331" s="113" t="s">
        <v>1515</v>
      </c>
      <c r="B1331" s="113" t="s">
        <v>383</v>
      </c>
      <c r="C1331" s="113">
        <v>182.6</v>
      </c>
      <c r="D1331" s="113">
        <v>184.8</v>
      </c>
      <c r="E1331" s="113">
        <v>173</v>
      </c>
      <c r="F1331" s="113">
        <v>174.4</v>
      </c>
      <c r="G1331" s="113">
        <v>174</v>
      </c>
      <c r="H1331" s="113">
        <v>184.95</v>
      </c>
      <c r="I1331" s="113">
        <v>125438</v>
      </c>
      <c r="J1331" s="113">
        <v>22185968.850000001</v>
      </c>
      <c r="K1331" s="115">
        <v>43537</v>
      </c>
      <c r="L1331" s="113">
        <v>1273</v>
      </c>
      <c r="M1331" s="113" t="s">
        <v>1516</v>
      </c>
      <c r="N1331" s="351"/>
    </row>
    <row r="1332" spans="1:14">
      <c r="A1332" s="113" t="s">
        <v>1517</v>
      </c>
      <c r="B1332" s="113" t="s">
        <v>383</v>
      </c>
      <c r="C1332" s="113">
        <v>10.15</v>
      </c>
      <c r="D1332" s="113">
        <v>10.199999999999999</v>
      </c>
      <c r="E1332" s="113">
        <v>9.75</v>
      </c>
      <c r="F1332" s="113">
        <v>9.8000000000000007</v>
      </c>
      <c r="G1332" s="113">
        <v>9.75</v>
      </c>
      <c r="H1332" s="113">
        <v>10.15</v>
      </c>
      <c r="I1332" s="113">
        <v>2692125</v>
      </c>
      <c r="J1332" s="113">
        <v>26796530.25</v>
      </c>
      <c r="K1332" s="115">
        <v>43537</v>
      </c>
      <c r="L1332" s="113">
        <v>3581</v>
      </c>
      <c r="M1332" s="113" t="s">
        <v>1518</v>
      </c>
      <c r="N1332" s="351"/>
    </row>
    <row r="1333" spans="1:14">
      <c r="A1333" s="113" t="s">
        <v>2119</v>
      </c>
      <c r="B1333" s="113" t="s">
        <v>383</v>
      </c>
      <c r="C1333" s="113">
        <v>860</v>
      </c>
      <c r="D1333" s="113">
        <v>878.8</v>
      </c>
      <c r="E1333" s="113">
        <v>850</v>
      </c>
      <c r="F1333" s="113">
        <v>858</v>
      </c>
      <c r="G1333" s="113">
        <v>850</v>
      </c>
      <c r="H1333" s="113">
        <v>858.35</v>
      </c>
      <c r="I1333" s="113">
        <v>3563</v>
      </c>
      <c r="J1333" s="113">
        <v>3091889.15</v>
      </c>
      <c r="K1333" s="115">
        <v>43537</v>
      </c>
      <c r="L1333" s="113">
        <v>602</v>
      </c>
      <c r="M1333" s="113" t="s">
        <v>2120</v>
      </c>
      <c r="N1333" s="351"/>
    </row>
    <row r="1334" spans="1:14">
      <c r="A1334" s="113" t="s">
        <v>3282</v>
      </c>
      <c r="B1334" s="113" t="s">
        <v>3175</v>
      </c>
      <c r="C1334" s="113">
        <v>0.6</v>
      </c>
      <c r="D1334" s="113">
        <v>0.7</v>
      </c>
      <c r="E1334" s="113">
        <v>0.6</v>
      </c>
      <c r="F1334" s="113">
        <v>0.6</v>
      </c>
      <c r="G1334" s="113">
        <v>0.6</v>
      </c>
      <c r="H1334" s="113">
        <v>0.65</v>
      </c>
      <c r="I1334" s="113">
        <v>55441</v>
      </c>
      <c r="J1334" s="113">
        <v>33699.949999999997</v>
      </c>
      <c r="K1334" s="115">
        <v>43537</v>
      </c>
      <c r="L1334" s="113">
        <v>34</v>
      </c>
      <c r="M1334" s="113" t="s">
        <v>3283</v>
      </c>
      <c r="N1334" s="351"/>
    </row>
    <row r="1335" spans="1:14">
      <c r="A1335" s="113" t="s">
        <v>1866</v>
      </c>
      <c r="B1335" s="113" t="s">
        <v>383</v>
      </c>
      <c r="C1335" s="113">
        <v>5.25</v>
      </c>
      <c r="D1335" s="113">
        <v>5.25</v>
      </c>
      <c r="E1335" s="113">
        <v>4.75</v>
      </c>
      <c r="F1335" s="113">
        <v>4.75</v>
      </c>
      <c r="G1335" s="113">
        <v>4.75</v>
      </c>
      <c r="H1335" s="113">
        <v>5</v>
      </c>
      <c r="I1335" s="113">
        <v>9973568</v>
      </c>
      <c r="J1335" s="113">
        <v>48461159.649999999</v>
      </c>
      <c r="K1335" s="115">
        <v>43537</v>
      </c>
      <c r="L1335" s="113">
        <v>2160</v>
      </c>
      <c r="M1335" s="113" t="s">
        <v>1519</v>
      </c>
      <c r="N1335" s="351"/>
    </row>
    <row r="1336" spans="1:14">
      <c r="A1336" s="113" t="s">
        <v>1520</v>
      </c>
      <c r="B1336" s="113" t="s">
        <v>383</v>
      </c>
      <c r="C1336" s="113">
        <v>398</v>
      </c>
      <c r="D1336" s="113">
        <v>405.85</v>
      </c>
      <c r="E1336" s="113">
        <v>385.05</v>
      </c>
      <c r="F1336" s="113">
        <v>400.05</v>
      </c>
      <c r="G1336" s="113">
        <v>401</v>
      </c>
      <c r="H1336" s="113">
        <v>396.25</v>
      </c>
      <c r="I1336" s="113">
        <v>14122</v>
      </c>
      <c r="J1336" s="113">
        <v>5637906.7000000002</v>
      </c>
      <c r="K1336" s="115">
        <v>43537</v>
      </c>
      <c r="L1336" s="113">
        <v>707</v>
      </c>
      <c r="M1336" s="113" t="s">
        <v>2241</v>
      </c>
      <c r="N1336" s="351"/>
    </row>
    <row r="1337" spans="1:14">
      <c r="A1337" s="113" t="s">
        <v>1521</v>
      </c>
      <c r="B1337" s="113" t="s">
        <v>383</v>
      </c>
      <c r="C1337" s="113">
        <v>24.4</v>
      </c>
      <c r="D1337" s="113">
        <v>24.65</v>
      </c>
      <c r="E1337" s="113">
        <v>24.15</v>
      </c>
      <c r="F1337" s="113">
        <v>24.2</v>
      </c>
      <c r="G1337" s="113">
        <v>24.2</v>
      </c>
      <c r="H1337" s="113">
        <v>24.35</v>
      </c>
      <c r="I1337" s="113">
        <v>596893</v>
      </c>
      <c r="J1337" s="113">
        <v>14488566.85</v>
      </c>
      <c r="K1337" s="115">
        <v>43537</v>
      </c>
      <c r="L1337" s="113">
        <v>2347</v>
      </c>
      <c r="M1337" s="113" t="s">
        <v>1522</v>
      </c>
      <c r="N1337" s="351"/>
    </row>
    <row r="1338" spans="1:14">
      <c r="A1338" s="113" t="s">
        <v>1523</v>
      </c>
      <c r="B1338" s="113" t="s">
        <v>383</v>
      </c>
      <c r="C1338" s="113">
        <v>1972</v>
      </c>
      <c r="D1338" s="113">
        <v>1982.95</v>
      </c>
      <c r="E1338" s="113">
        <v>1955</v>
      </c>
      <c r="F1338" s="113">
        <v>1967</v>
      </c>
      <c r="G1338" s="113">
        <v>1955</v>
      </c>
      <c r="H1338" s="113">
        <v>1968.85</v>
      </c>
      <c r="I1338" s="113">
        <v>3899</v>
      </c>
      <c r="J1338" s="113">
        <v>7690529.2999999998</v>
      </c>
      <c r="K1338" s="115">
        <v>43537</v>
      </c>
      <c r="L1338" s="113">
        <v>1062</v>
      </c>
      <c r="M1338" s="113" t="s">
        <v>1524</v>
      </c>
      <c r="N1338" s="351"/>
    </row>
    <row r="1339" spans="1:14">
      <c r="A1339" s="113" t="s">
        <v>2602</v>
      </c>
      <c r="B1339" s="113" t="s">
        <v>3175</v>
      </c>
      <c r="C1339" s="113">
        <v>14.45</v>
      </c>
      <c r="D1339" s="113">
        <v>14.45</v>
      </c>
      <c r="E1339" s="113">
        <v>13.25</v>
      </c>
      <c r="F1339" s="113">
        <v>13.35</v>
      </c>
      <c r="G1339" s="113">
        <v>13.25</v>
      </c>
      <c r="H1339" s="113">
        <v>13.9</v>
      </c>
      <c r="I1339" s="113">
        <v>17533</v>
      </c>
      <c r="J1339" s="113">
        <v>239432.9</v>
      </c>
      <c r="K1339" s="115">
        <v>43537</v>
      </c>
      <c r="L1339" s="113">
        <v>47</v>
      </c>
      <c r="M1339" s="113" t="s">
        <v>2603</v>
      </c>
      <c r="N1339" s="351"/>
    </row>
    <row r="1340" spans="1:14">
      <c r="A1340" s="113" t="s">
        <v>1525</v>
      </c>
      <c r="B1340" s="113" t="s">
        <v>383</v>
      </c>
      <c r="C1340" s="113">
        <v>69.5</v>
      </c>
      <c r="D1340" s="113">
        <v>71.400000000000006</v>
      </c>
      <c r="E1340" s="113">
        <v>68.099999999999994</v>
      </c>
      <c r="F1340" s="113">
        <v>69.150000000000006</v>
      </c>
      <c r="G1340" s="113">
        <v>68.7</v>
      </c>
      <c r="H1340" s="113">
        <v>69.55</v>
      </c>
      <c r="I1340" s="113">
        <v>457296</v>
      </c>
      <c r="J1340" s="113">
        <v>31774279.300000001</v>
      </c>
      <c r="K1340" s="115">
        <v>43537</v>
      </c>
      <c r="L1340" s="113">
        <v>630</v>
      </c>
      <c r="M1340" s="113" t="s">
        <v>1526</v>
      </c>
      <c r="N1340" s="351"/>
    </row>
    <row r="1341" spans="1:14">
      <c r="A1341" s="113" t="s">
        <v>2093</v>
      </c>
      <c r="B1341" s="113" t="s">
        <v>383</v>
      </c>
      <c r="C1341" s="113">
        <v>57</v>
      </c>
      <c r="D1341" s="113">
        <v>58.25</v>
      </c>
      <c r="E1341" s="113">
        <v>56.05</v>
      </c>
      <c r="F1341" s="113">
        <v>56.4</v>
      </c>
      <c r="G1341" s="113">
        <v>56.3</v>
      </c>
      <c r="H1341" s="113">
        <v>57.25</v>
      </c>
      <c r="I1341" s="113">
        <v>20611</v>
      </c>
      <c r="J1341" s="113">
        <v>1177431.3999999999</v>
      </c>
      <c r="K1341" s="115">
        <v>43537</v>
      </c>
      <c r="L1341" s="113">
        <v>287</v>
      </c>
      <c r="M1341" s="113" t="s">
        <v>2094</v>
      </c>
      <c r="N1341" s="351"/>
    </row>
    <row r="1342" spans="1:14">
      <c r="A1342" s="113" t="s">
        <v>1527</v>
      </c>
      <c r="B1342" s="113" t="s">
        <v>383</v>
      </c>
      <c r="C1342" s="113">
        <v>86.65</v>
      </c>
      <c r="D1342" s="113">
        <v>90.8</v>
      </c>
      <c r="E1342" s="113">
        <v>86.6</v>
      </c>
      <c r="F1342" s="113">
        <v>88.7</v>
      </c>
      <c r="G1342" s="113">
        <v>88.8</v>
      </c>
      <c r="H1342" s="113">
        <v>84.8</v>
      </c>
      <c r="I1342" s="113">
        <v>50034</v>
      </c>
      <c r="J1342" s="113">
        <v>4471198.8499999996</v>
      </c>
      <c r="K1342" s="115">
        <v>43537</v>
      </c>
      <c r="L1342" s="113">
        <v>834</v>
      </c>
      <c r="M1342" s="113" t="s">
        <v>1528</v>
      </c>
      <c r="N1342" s="351"/>
    </row>
    <row r="1343" spans="1:14">
      <c r="A1343" s="113" t="s">
        <v>1529</v>
      </c>
      <c r="B1343" s="113" t="s">
        <v>383</v>
      </c>
      <c r="C1343" s="113">
        <v>750</v>
      </c>
      <c r="D1343" s="113">
        <v>755</v>
      </c>
      <c r="E1343" s="113">
        <v>743.85</v>
      </c>
      <c r="F1343" s="113">
        <v>744.6</v>
      </c>
      <c r="G1343" s="113">
        <v>749</v>
      </c>
      <c r="H1343" s="113">
        <v>748.15</v>
      </c>
      <c r="I1343" s="113">
        <v>8507</v>
      </c>
      <c r="J1343" s="113">
        <v>6365897.5499999998</v>
      </c>
      <c r="K1343" s="115">
        <v>43537</v>
      </c>
      <c r="L1343" s="113">
        <v>551</v>
      </c>
      <c r="M1343" s="113" t="s">
        <v>1530</v>
      </c>
      <c r="N1343" s="351"/>
    </row>
    <row r="1344" spans="1:14">
      <c r="A1344" s="113" t="s">
        <v>3284</v>
      </c>
      <c r="B1344" s="113" t="s">
        <v>3175</v>
      </c>
      <c r="C1344" s="113">
        <v>0.45</v>
      </c>
      <c r="D1344" s="113">
        <v>0.45</v>
      </c>
      <c r="E1344" s="113">
        <v>0.4</v>
      </c>
      <c r="F1344" s="113">
        <v>0.4</v>
      </c>
      <c r="G1344" s="113">
        <v>0.4</v>
      </c>
      <c r="H1344" s="113">
        <v>0.45</v>
      </c>
      <c r="I1344" s="113">
        <v>23758</v>
      </c>
      <c r="J1344" s="113">
        <v>9886.25</v>
      </c>
      <c r="K1344" s="115">
        <v>43537</v>
      </c>
      <c r="L1344" s="113">
        <v>36</v>
      </c>
      <c r="M1344" s="113" t="s">
        <v>3285</v>
      </c>
      <c r="N1344" s="351"/>
    </row>
    <row r="1345" spans="1:14">
      <c r="A1345" s="113" t="s">
        <v>2242</v>
      </c>
      <c r="B1345" s="113" t="s">
        <v>383</v>
      </c>
      <c r="C1345" s="113">
        <v>579.85</v>
      </c>
      <c r="D1345" s="113">
        <v>580</v>
      </c>
      <c r="E1345" s="113">
        <v>564.04999999999995</v>
      </c>
      <c r="F1345" s="113">
        <v>569.35</v>
      </c>
      <c r="G1345" s="113">
        <v>572</v>
      </c>
      <c r="H1345" s="113">
        <v>577.95000000000005</v>
      </c>
      <c r="I1345" s="113">
        <v>3214</v>
      </c>
      <c r="J1345" s="113">
        <v>1835242.9</v>
      </c>
      <c r="K1345" s="115">
        <v>43537</v>
      </c>
      <c r="L1345" s="113">
        <v>296</v>
      </c>
      <c r="M1345" s="113" t="s">
        <v>2243</v>
      </c>
      <c r="N1345" s="351"/>
    </row>
    <row r="1346" spans="1:14">
      <c r="A1346" s="113" t="s">
        <v>2100</v>
      </c>
      <c r="B1346" s="113" t="s">
        <v>383</v>
      </c>
      <c r="C1346" s="113">
        <v>67.2</v>
      </c>
      <c r="D1346" s="113">
        <v>67.2</v>
      </c>
      <c r="E1346" s="113">
        <v>65.55</v>
      </c>
      <c r="F1346" s="113">
        <v>65.849999999999994</v>
      </c>
      <c r="G1346" s="113">
        <v>66.150000000000006</v>
      </c>
      <c r="H1346" s="113">
        <v>66.2</v>
      </c>
      <c r="I1346" s="113">
        <v>13710</v>
      </c>
      <c r="J1346" s="113">
        <v>905988.15</v>
      </c>
      <c r="K1346" s="115">
        <v>43537</v>
      </c>
      <c r="L1346" s="113">
        <v>269</v>
      </c>
      <c r="M1346" s="113" t="s">
        <v>2101</v>
      </c>
      <c r="N1346" s="351"/>
    </row>
    <row r="1347" spans="1:14">
      <c r="A1347" s="113" t="s">
        <v>1531</v>
      </c>
      <c r="B1347" s="113" t="s">
        <v>383</v>
      </c>
      <c r="C1347" s="113">
        <v>34</v>
      </c>
      <c r="D1347" s="113">
        <v>34.549999999999997</v>
      </c>
      <c r="E1347" s="113">
        <v>33.549999999999997</v>
      </c>
      <c r="F1347" s="113">
        <v>33.700000000000003</v>
      </c>
      <c r="G1347" s="113">
        <v>33.700000000000003</v>
      </c>
      <c r="H1347" s="113">
        <v>33.9</v>
      </c>
      <c r="I1347" s="113">
        <v>222541</v>
      </c>
      <c r="J1347" s="113">
        <v>7563551.3499999996</v>
      </c>
      <c r="K1347" s="115">
        <v>43537</v>
      </c>
      <c r="L1347" s="113">
        <v>1312</v>
      </c>
      <c r="M1347" s="113" t="s">
        <v>1532</v>
      </c>
      <c r="N1347" s="351"/>
    </row>
    <row r="1348" spans="1:14">
      <c r="A1348" s="113" t="s">
        <v>1533</v>
      </c>
      <c r="B1348" s="113" t="s">
        <v>383</v>
      </c>
      <c r="C1348" s="113">
        <v>451.95</v>
      </c>
      <c r="D1348" s="113">
        <v>453</v>
      </c>
      <c r="E1348" s="113">
        <v>439.05</v>
      </c>
      <c r="F1348" s="113">
        <v>440.5</v>
      </c>
      <c r="G1348" s="113">
        <v>440</v>
      </c>
      <c r="H1348" s="113">
        <v>448.35</v>
      </c>
      <c r="I1348" s="113">
        <v>207965</v>
      </c>
      <c r="J1348" s="113">
        <v>92703356.700000003</v>
      </c>
      <c r="K1348" s="115">
        <v>43537</v>
      </c>
      <c r="L1348" s="113">
        <v>9653</v>
      </c>
      <c r="M1348" s="113" t="s">
        <v>1534</v>
      </c>
      <c r="N1348" s="351"/>
    </row>
    <row r="1349" spans="1:14">
      <c r="A1349" s="113" t="s">
        <v>2723</v>
      </c>
      <c r="B1349" s="113" t="s">
        <v>383</v>
      </c>
      <c r="C1349" s="113">
        <v>400</v>
      </c>
      <c r="D1349" s="113">
        <v>432</v>
      </c>
      <c r="E1349" s="113">
        <v>394.2</v>
      </c>
      <c r="F1349" s="113">
        <v>421.2</v>
      </c>
      <c r="G1349" s="113">
        <v>431.5</v>
      </c>
      <c r="H1349" s="113">
        <v>393.3</v>
      </c>
      <c r="I1349" s="113">
        <v>133951</v>
      </c>
      <c r="J1349" s="113">
        <v>55627999.299999997</v>
      </c>
      <c r="K1349" s="115">
        <v>43537</v>
      </c>
      <c r="L1349" s="113">
        <v>3613</v>
      </c>
      <c r="M1349" s="113" t="s">
        <v>2724</v>
      </c>
      <c r="N1349" s="351"/>
    </row>
    <row r="1350" spans="1:14">
      <c r="A1350" s="113" t="s">
        <v>1535</v>
      </c>
      <c r="B1350" s="113" t="s">
        <v>383</v>
      </c>
      <c r="C1350" s="113">
        <v>1044.5</v>
      </c>
      <c r="D1350" s="113">
        <v>1044.5</v>
      </c>
      <c r="E1350" s="113">
        <v>1017.95</v>
      </c>
      <c r="F1350" s="113">
        <v>1027.8499999999999</v>
      </c>
      <c r="G1350" s="113">
        <v>1030</v>
      </c>
      <c r="H1350" s="113">
        <v>1032.25</v>
      </c>
      <c r="I1350" s="113">
        <v>13312</v>
      </c>
      <c r="J1350" s="113">
        <v>13615783.5</v>
      </c>
      <c r="K1350" s="115">
        <v>43537</v>
      </c>
      <c r="L1350" s="113">
        <v>1125</v>
      </c>
      <c r="M1350" s="113" t="s">
        <v>2824</v>
      </c>
      <c r="N1350" s="351"/>
    </row>
    <row r="1351" spans="1:14">
      <c r="A1351" s="113" t="s">
        <v>1536</v>
      </c>
      <c r="B1351" s="113" t="s">
        <v>383</v>
      </c>
      <c r="C1351" s="113">
        <v>387</v>
      </c>
      <c r="D1351" s="113">
        <v>396</v>
      </c>
      <c r="E1351" s="113">
        <v>385</v>
      </c>
      <c r="F1351" s="113">
        <v>385.85</v>
      </c>
      <c r="G1351" s="113">
        <v>385.3</v>
      </c>
      <c r="H1351" s="113">
        <v>386.65</v>
      </c>
      <c r="I1351" s="113">
        <v>69801</v>
      </c>
      <c r="J1351" s="113">
        <v>27217146.050000001</v>
      </c>
      <c r="K1351" s="115">
        <v>43537</v>
      </c>
      <c r="L1351" s="113">
        <v>2903</v>
      </c>
      <c r="M1351" s="113" t="s">
        <v>1537</v>
      </c>
      <c r="N1351" s="351"/>
    </row>
    <row r="1352" spans="1:14">
      <c r="A1352" s="113" t="s">
        <v>2682</v>
      </c>
      <c r="B1352" s="113" t="s">
        <v>383</v>
      </c>
      <c r="C1352" s="113">
        <v>5.0999999999999996</v>
      </c>
      <c r="D1352" s="113">
        <v>5.0999999999999996</v>
      </c>
      <c r="E1352" s="113">
        <v>4.9000000000000004</v>
      </c>
      <c r="F1352" s="113">
        <v>5</v>
      </c>
      <c r="G1352" s="113">
        <v>5</v>
      </c>
      <c r="H1352" s="113">
        <v>5.15</v>
      </c>
      <c r="I1352" s="113">
        <v>5370</v>
      </c>
      <c r="J1352" s="113">
        <v>27052</v>
      </c>
      <c r="K1352" s="115">
        <v>43537</v>
      </c>
      <c r="L1352" s="113">
        <v>13</v>
      </c>
      <c r="M1352" s="113" t="s">
        <v>2683</v>
      </c>
      <c r="N1352" s="351"/>
    </row>
    <row r="1353" spans="1:14">
      <c r="A1353" s="113" t="s">
        <v>3095</v>
      </c>
      <c r="B1353" s="113" t="s">
        <v>383</v>
      </c>
      <c r="C1353" s="113">
        <v>26.1</v>
      </c>
      <c r="D1353" s="113">
        <v>29.9</v>
      </c>
      <c r="E1353" s="113">
        <v>26.1</v>
      </c>
      <c r="F1353" s="113">
        <v>27.65</v>
      </c>
      <c r="G1353" s="113">
        <v>27.25</v>
      </c>
      <c r="H1353" s="113">
        <v>25.75</v>
      </c>
      <c r="I1353" s="113">
        <v>28074</v>
      </c>
      <c r="J1353" s="113">
        <v>798364.2</v>
      </c>
      <c r="K1353" s="115">
        <v>43537</v>
      </c>
      <c r="L1353" s="113">
        <v>334</v>
      </c>
      <c r="M1353" s="113" t="s">
        <v>3096</v>
      </c>
      <c r="N1353" s="351"/>
    </row>
    <row r="1354" spans="1:14">
      <c r="A1354" s="113" t="s">
        <v>1539</v>
      </c>
      <c r="B1354" s="113" t="s">
        <v>383</v>
      </c>
      <c r="C1354" s="113">
        <v>333.7</v>
      </c>
      <c r="D1354" s="113">
        <v>335.5</v>
      </c>
      <c r="E1354" s="113">
        <v>325</v>
      </c>
      <c r="F1354" s="113">
        <v>328.8</v>
      </c>
      <c r="G1354" s="113">
        <v>327.55</v>
      </c>
      <c r="H1354" s="113">
        <v>331.7</v>
      </c>
      <c r="I1354" s="113">
        <v>194329</v>
      </c>
      <c r="J1354" s="113">
        <v>64417004.5</v>
      </c>
      <c r="K1354" s="115">
        <v>43537</v>
      </c>
      <c r="L1354" s="113">
        <v>6787</v>
      </c>
      <c r="M1354" s="113" t="s">
        <v>1540</v>
      </c>
      <c r="N1354" s="351"/>
    </row>
    <row r="1355" spans="1:14">
      <c r="A1355" s="113" t="s">
        <v>2685</v>
      </c>
      <c r="B1355" s="113" t="s">
        <v>383</v>
      </c>
      <c r="C1355" s="113">
        <v>333.9</v>
      </c>
      <c r="D1355" s="113">
        <v>336</v>
      </c>
      <c r="E1355" s="113">
        <v>320</v>
      </c>
      <c r="F1355" s="113">
        <v>320.14999999999998</v>
      </c>
      <c r="G1355" s="113">
        <v>321</v>
      </c>
      <c r="H1355" s="113">
        <v>334.65</v>
      </c>
      <c r="I1355" s="113">
        <v>104836</v>
      </c>
      <c r="J1355" s="113">
        <v>33984065.899999999</v>
      </c>
      <c r="K1355" s="115">
        <v>43537</v>
      </c>
      <c r="L1355" s="113">
        <v>1243</v>
      </c>
      <c r="M1355" s="113" t="s">
        <v>2686</v>
      </c>
      <c r="N1355" s="351"/>
    </row>
    <row r="1356" spans="1:14">
      <c r="A1356" s="113" t="s">
        <v>1541</v>
      </c>
      <c r="B1356" s="113" t="s">
        <v>383</v>
      </c>
      <c r="C1356" s="113">
        <v>1098.8</v>
      </c>
      <c r="D1356" s="113">
        <v>1110</v>
      </c>
      <c r="E1356" s="113">
        <v>1072.0999999999999</v>
      </c>
      <c r="F1356" s="113">
        <v>1074.8499999999999</v>
      </c>
      <c r="G1356" s="113">
        <v>1073</v>
      </c>
      <c r="H1356" s="113">
        <v>1083.6500000000001</v>
      </c>
      <c r="I1356" s="113">
        <v>1445</v>
      </c>
      <c r="J1356" s="113">
        <v>1568231.95</v>
      </c>
      <c r="K1356" s="115">
        <v>43537</v>
      </c>
      <c r="L1356" s="113">
        <v>208</v>
      </c>
      <c r="M1356" s="113" t="s">
        <v>1542</v>
      </c>
      <c r="N1356" s="351"/>
    </row>
    <row r="1357" spans="1:14">
      <c r="A1357" s="113" t="s">
        <v>210</v>
      </c>
      <c r="B1357" s="113" t="s">
        <v>383</v>
      </c>
      <c r="C1357" s="113">
        <v>15.35</v>
      </c>
      <c r="D1357" s="113">
        <v>15.4</v>
      </c>
      <c r="E1357" s="113">
        <v>15.05</v>
      </c>
      <c r="F1357" s="113">
        <v>15.25</v>
      </c>
      <c r="G1357" s="113">
        <v>15.2</v>
      </c>
      <c r="H1357" s="113">
        <v>15.3</v>
      </c>
      <c r="I1357" s="113">
        <v>24172612</v>
      </c>
      <c r="J1357" s="113">
        <v>367354064.85000002</v>
      </c>
      <c r="K1357" s="115">
        <v>43537</v>
      </c>
      <c r="L1357" s="113">
        <v>13821</v>
      </c>
      <c r="M1357" s="113" t="s">
        <v>1543</v>
      </c>
      <c r="N1357" s="351"/>
    </row>
    <row r="1358" spans="1:14">
      <c r="A1358" s="113" t="s">
        <v>1872</v>
      </c>
      <c r="B1358" s="113" t="s">
        <v>383</v>
      </c>
      <c r="C1358" s="113">
        <v>305</v>
      </c>
      <c r="D1358" s="113">
        <v>319.45</v>
      </c>
      <c r="E1358" s="113">
        <v>305</v>
      </c>
      <c r="F1358" s="113">
        <v>307.7</v>
      </c>
      <c r="G1358" s="113">
        <v>306</v>
      </c>
      <c r="H1358" s="113">
        <v>309.64999999999998</v>
      </c>
      <c r="I1358" s="113">
        <v>10191</v>
      </c>
      <c r="J1358" s="113">
        <v>3144446.9</v>
      </c>
      <c r="K1358" s="115">
        <v>43537</v>
      </c>
      <c r="L1358" s="113">
        <v>536</v>
      </c>
      <c r="M1358" s="113" t="s">
        <v>1873</v>
      </c>
      <c r="N1358" s="351"/>
    </row>
    <row r="1359" spans="1:14">
      <c r="A1359" s="113" t="s">
        <v>1544</v>
      </c>
      <c r="B1359" s="113" t="s">
        <v>383</v>
      </c>
      <c r="C1359" s="113">
        <v>198</v>
      </c>
      <c r="D1359" s="113">
        <v>203.8</v>
      </c>
      <c r="E1359" s="113">
        <v>191.2</v>
      </c>
      <c r="F1359" s="113">
        <v>193.2</v>
      </c>
      <c r="G1359" s="113">
        <v>193.4</v>
      </c>
      <c r="H1359" s="113">
        <v>196.7</v>
      </c>
      <c r="I1359" s="113">
        <v>1133233</v>
      </c>
      <c r="J1359" s="113">
        <v>225235564.40000001</v>
      </c>
      <c r="K1359" s="115">
        <v>43537</v>
      </c>
      <c r="L1359" s="113">
        <v>13899</v>
      </c>
      <c r="M1359" s="113" t="s">
        <v>1545</v>
      </c>
      <c r="N1359" s="351"/>
    </row>
    <row r="1360" spans="1:14">
      <c r="A1360" s="113" t="s">
        <v>3286</v>
      </c>
      <c r="B1360" s="113" t="s">
        <v>3175</v>
      </c>
      <c r="C1360" s="113">
        <v>0.85</v>
      </c>
      <c r="D1360" s="113">
        <v>0.9</v>
      </c>
      <c r="E1360" s="113">
        <v>0.8</v>
      </c>
      <c r="F1360" s="113">
        <v>0.9</v>
      </c>
      <c r="G1360" s="113">
        <v>0.9</v>
      </c>
      <c r="H1360" s="113">
        <v>0.85</v>
      </c>
      <c r="I1360" s="113">
        <v>15228</v>
      </c>
      <c r="J1360" s="113">
        <v>13557.4</v>
      </c>
      <c r="K1360" s="115">
        <v>43537</v>
      </c>
      <c r="L1360" s="113">
        <v>31</v>
      </c>
      <c r="M1360" s="113" t="s">
        <v>3287</v>
      </c>
      <c r="N1360" s="351"/>
    </row>
    <row r="1361" spans="1:14">
      <c r="A1361" s="113" t="s">
        <v>2849</v>
      </c>
      <c r="B1361" s="113" t="s">
        <v>383</v>
      </c>
      <c r="C1361" s="113">
        <v>99.65</v>
      </c>
      <c r="D1361" s="113">
        <v>107.9</v>
      </c>
      <c r="E1361" s="113">
        <v>97.55</v>
      </c>
      <c r="F1361" s="113">
        <v>104.05</v>
      </c>
      <c r="G1361" s="113">
        <v>105.2</v>
      </c>
      <c r="H1361" s="113">
        <v>99.35</v>
      </c>
      <c r="I1361" s="113">
        <v>254268</v>
      </c>
      <c r="J1361" s="113">
        <v>26639467.850000001</v>
      </c>
      <c r="K1361" s="115">
        <v>43537</v>
      </c>
      <c r="L1361" s="113">
        <v>2674</v>
      </c>
      <c r="M1361" s="113" t="s">
        <v>2850</v>
      </c>
      <c r="N1361" s="351"/>
    </row>
    <row r="1362" spans="1:14">
      <c r="A1362" s="113" t="s">
        <v>3378</v>
      </c>
      <c r="B1362" s="113" t="s">
        <v>383</v>
      </c>
      <c r="C1362" s="113">
        <v>157.69999999999999</v>
      </c>
      <c r="D1362" s="113">
        <v>157.69999999999999</v>
      </c>
      <c r="E1362" s="113">
        <v>152.1</v>
      </c>
      <c r="F1362" s="113">
        <v>154.85</v>
      </c>
      <c r="G1362" s="113">
        <v>155.5</v>
      </c>
      <c r="H1362" s="113">
        <v>156.05000000000001</v>
      </c>
      <c r="I1362" s="113">
        <v>322101</v>
      </c>
      <c r="J1362" s="113">
        <v>49897884.850000001</v>
      </c>
      <c r="K1362" s="115">
        <v>43537</v>
      </c>
      <c r="L1362" s="113">
        <v>3948</v>
      </c>
      <c r="M1362" s="113" t="s">
        <v>3379</v>
      </c>
      <c r="N1362" s="351"/>
    </row>
    <row r="1363" spans="1:14">
      <c r="A1363" s="113" t="s">
        <v>3445</v>
      </c>
      <c r="B1363" s="113" t="s">
        <v>3175</v>
      </c>
      <c r="C1363" s="113">
        <v>1.6</v>
      </c>
      <c r="D1363" s="113">
        <v>1.6</v>
      </c>
      <c r="E1363" s="113">
        <v>1.5</v>
      </c>
      <c r="F1363" s="113">
        <v>1.5</v>
      </c>
      <c r="G1363" s="113">
        <v>1.5</v>
      </c>
      <c r="H1363" s="113">
        <v>1.55</v>
      </c>
      <c r="I1363" s="113">
        <v>368</v>
      </c>
      <c r="J1363" s="113">
        <v>562</v>
      </c>
      <c r="K1363" s="115">
        <v>43537</v>
      </c>
      <c r="L1363" s="113">
        <v>5</v>
      </c>
      <c r="M1363" s="113" t="s">
        <v>3446</v>
      </c>
      <c r="N1363" s="351"/>
    </row>
    <row r="1364" spans="1:14">
      <c r="A1364" s="113" t="s">
        <v>2825</v>
      </c>
      <c r="B1364" s="113" t="s">
        <v>383</v>
      </c>
      <c r="C1364" s="113">
        <v>27</v>
      </c>
      <c r="D1364" s="113">
        <v>27.3</v>
      </c>
      <c r="E1364" s="113">
        <v>25.55</v>
      </c>
      <c r="F1364" s="113">
        <v>25.7</v>
      </c>
      <c r="G1364" s="113">
        <v>25.7</v>
      </c>
      <c r="H1364" s="113">
        <v>27</v>
      </c>
      <c r="I1364" s="113">
        <v>83233</v>
      </c>
      <c r="J1364" s="113">
        <v>2170564.35</v>
      </c>
      <c r="K1364" s="115">
        <v>43537</v>
      </c>
      <c r="L1364" s="113">
        <v>452</v>
      </c>
      <c r="M1364" s="113" t="s">
        <v>2826</v>
      </c>
      <c r="N1364" s="351"/>
    </row>
    <row r="1365" spans="1:14">
      <c r="A1365" s="113" t="s">
        <v>3097</v>
      </c>
      <c r="B1365" s="113" t="s">
        <v>3175</v>
      </c>
      <c r="C1365" s="113">
        <v>8.9499999999999993</v>
      </c>
      <c r="D1365" s="113">
        <v>8.9499999999999993</v>
      </c>
      <c r="E1365" s="113">
        <v>8.4</v>
      </c>
      <c r="F1365" s="113">
        <v>8.65</v>
      </c>
      <c r="G1365" s="113">
        <v>8.5</v>
      </c>
      <c r="H1365" s="113">
        <v>8.5500000000000007</v>
      </c>
      <c r="I1365" s="113">
        <v>9722</v>
      </c>
      <c r="J1365" s="113">
        <v>84450.9</v>
      </c>
      <c r="K1365" s="115">
        <v>43537</v>
      </c>
      <c r="L1365" s="113">
        <v>27</v>
      </c>
      <c r="M1365" s="113" t="s">
        <v>3098</v>
      </c>
      <c r="N1365" s="351"/>
    </row>
    <row r="1366" spans="1:14">
      <c r="A1366" s="113" t="s">
        <v>3099</v>
      </c>
      <c r="B1366" s="113" t="s">
        <v>383</v>
      </c>
      <c r="C1366" s="113">
        <v>52.4</v>
      </c>
      <c r="D1366" s="113">
        <v>53.35</v>
      </c>
      <c r="E1366" s="113">
        <v>50.3</v>
      </c>
      <c r="F1366" s="113">
        <v>51.35</v>
      </c>
      <c r="G1366" s="113">
        <v>51.2</v>
      </c>
      <c r="H1366" s="113">
        <v>51.75</v>
      </c>
      <c r="I1366" s="113">
        <v>20517</v>
      </c>
      <c r="J1366" s="113">
        <v>1049737.6499999999</v>
      </c>
      <c r="K1366" s="115">
        <v>43537</v>
      </c>
      <c r="L1366" s="113">
        <v>360</v>
      </c>
      <c r="M1366" s="113" t="s">
        <v>3100</v>
      </c>
      <c r="N1366" s="351"/>
    </row>
    <row r="1367" spans="1:14">
      <c r="A1367" s="113" t="s">
        <v>3101</v>
      </c>
      <c r="B1367" s="113" t="s">
        <v>383</v>
      </c>
      <c r="C1367" s="113">
        <v>33.25</v>
      </c>
      <c r="D1367" s="113">
        <v>33.25</v>
      </c>
      <c r="E1367" s="113">
        <v>30</v>
      </c>
      <c r="F1367" s="113">
        <v>30.95</v>
      </c>
      <c r="G1367" s="113">
        <v>30.4</v>
      </c>
      <c r="H1367" s="113">
        <v>32.700000000000003</v>
      </c>
      <c r="I1367" s="113">
        <v>18118</v>
      </c>
      <c r="J1367" s="113">
        <v>575998.35</v>
      </c>
      <c r="K1367" s="115">
        <v>43537</v>
      </c>
      <c r="L1367" s="113">
        <v>182</v>
      </c>
      <c r="M1367" s="113" t="s">
        <v>3102</v>
      </c>
      <c r="N1367" s="351"/>
    </row>
    <row r="1368" spans="1:14">
      <c r="A1368" s="113" t="s">
        <v>2164</v>
      </c>
      <c r="B1368" s="113" t="s">
        <v>383</v>
      </c>
      <c r="C1368" s="113">
        <v>21.75</v>
      </c>
      <c r="D1368" s="113">
        <v>22.8</v>
      </c>
      <c r="E1368" s="113">
        <v>21.65</v>
      </c>
      <c r="F1368" s="113">
        <v>22.05</v>
      </c>
      <c r="G1368" s="113">
        <v>22.2</v>
      </c>
      <c r="H1368" s="113">
        <v>21.75</v>
      </c>
      <c r="I1368" s="113">
        <v>3934954</v>
      </c>
      <c r="J1368" s="113">
        <v>87326124.900000006</v>
      </c>
      <c r="K1368" s="115">
        <v>43537</v>
      </c>
      <c r="L1368" s="113">
        <v>7927</v>
      </c>
      <c r="M1368" s="113" t="s">
        <v>2165</v>
      </c>
      <c r="N1368" s="351"/>
    </row>
    <row r="1369" spans="1:14">
      <c r="A1369" s="113" t="s">
        <v>3288</v>
      </c>
      <c r="B1369" s="113" t="s">
        <v>3175</v>
      </c>
      <c r="C1369" s="113">
        <v>0.3</v>
      </c>
      <c r="D1369" s="113">
        <v>0.3</v>
      </c>
      <c r="E1369" s="113">
        <v>0.25</v>
      </c>
      <c r="F1369" s="113">
        <v>0.25</v>
      </c>
      <c r="G1369" s="113">
        <v>0.3</v>
      </c>
      <c r="H1369" s="113">
        <v>0.3</v>
      </c>
      <c r="I1369" s="113">
        <v>65764</v>
      </c>
      <c r="J1369" s="113">
        <v>17846</v>
      </c>
      <c r="K1369" s="115">
        <v>43537</v>
      </c>
      <c r="L1369" s="113">
        <v>18</v>
      </c>
      <c r="M1369" s="113" t="s">
        <v>3289</v>
      </c>
      <c r="N1369" s="351"/>
    </row>
    <row r="1370" spans="1:14">
      <c r="A1370" s="113" t="s">
        <v>2127</v>
      </c>
      <c r="B1370" s="113" t="s">
        <v>383</v>
      </c>
      <c r="C1370" s="113">
        <v>513.04999999999995</v>
      </c>
      <c r="D1370" s="113">
        <v>520</v>
      </c>
      <c r="E1370" s="113">
        <v>501.3</v>
      </c>
      <c r="F1370" s="113">
        <v>503.4</v>
      </c>
      <c r="G1370" s="113">
        <v>501.3</v>
      </c>
      <c r="H1370" s="113">
        <v>513.75</v>
      </c>
      <c r="I1370" s="113">
        <v>6480</v>
      </c>
      <c r="J1370" s="113">
        <v>3316583.95</v>
      </c>
      <c r="K1370" s="115">
        <v>43537</v>
      </c>
      <c r="L1370" s="113">
        <v>530</v>
      </c>
      <c r="M1370" s="113" t="s">
        <v>2128</v>
      </c>
      <c r="N1370" s="351"/>
    </row>
    <row r="1371" spans="1:14">
      <c r="A1371" s="113" t="s">
        <v>2166</v>
      </c>
      <c r="B1371" s="113" t="s">
        <v>383</v>
      </c>
      <c r="C1371" s="113">
        <v>233.9</v>
      </c>
      <c r="D1371" s="113">
        <v>233.9</v>
      </c>
      <c r="E1371" s="113">
        <v>224.35</v>
      </c>
      <c r="F1371" s="113">
        <v>226.4</v>
      </c>
      <c r="G1371" s="113">
        <v>226</v>
      </c>
      <c r="H1371" s="113">
        <v>230.55</v>
      </c>
      <c r="I1371" s="113">
        <v>3476</v>
      </c>
      <c r="J1371" s="113">
        <v>790496.5</v>
      </c>
      <c r="K1371" s="115">
        <v>43537</v>
      </c>
      <c r="L1371" s="113">
        <v>240</v>
      </c>
      <c r="M1371" s="113" t="s">
        <v>2167</v>
      </c>
      <c r="N1371" s="351"/>
    </row>
    <row r="1372" spans="1:14">
      <c r="A1372" s="113" t="s">
        <v>1546</v>
      </c>
      <c r="B1372" s="113" t="s">
        <v>383</v>
      </c>
      <c r="C1372" s="113">
        <v>32.35</v>
      </c>
      <c r="D1372" s="113">
        <v>33.1</v>
      </c>
      <c r="E1372" s="113">
        <v>31.7</v>
      </c>
      <c r="F1372" s="113">
        <v>32</v>
      </c>
      <c r="G1372" s="113">
        <v>32.200000000000003</v>
      </c>
      <c r="H1372" s="113">
        <v>32.299999999999997</v>
      </c>
      <c r="I1372" s="113">
        <v>1064092</v>
      </c>
      <c r="J1372" s="113">
        <v>34306825.700000003</v>
      </c>
      <c r="K1372" s="115">
        <v>43537</v>
      </c>
      <c r="L1372" s="113">
        <v>2733</v>
      </c>
      <c r="M1372" s="113" t="s">
        <v>1547</v>
      </c>
      <c r="N1372" s="351"/>
    </row>
    <row r="1373" spans="1:14">
      <c r="A1373" s="113" t="s">
        <v>227</v>
      </c>
      <c r="B1373" s="113" t="s">
        <v>383</v>
      </c>
      <c r="C1373" s="113">
        <v>2346</v>
      </c>
      <c r="D1373" s="113">
        <v>2425</v>
      </c>
      <c r="E1373" s="113">
        <v>2346</v>
      </c>
      <c r="F1373" s="113">
        <v>2403.35</v>
      </c>
      <c r="G1373" s="113">
        <v>2419</v>
      </c>
      <c r="H1373" s="113">
        <v>2374.1</v>
      </c>
      <c r="I1373" s="113">
        <v>183617</v>
      </c>
      <c r="J1373" s="113">
        <v>438377487.19999999</v>
      </c>
      <c r="K1373" s="115">
        <v>43537</v>
      </c>
      <c r="L1373" s="113">
        <v>10462</v>
      </c>
      <c r="M1373" s="113" t="s">
        <v>1548</v>
      </c>
      <c r="N1373" s="351"/>
    </row>
    <row r="1374" spans="1:14">
      <c r="A1374" s="113" t="s">
        <v>1549</v>
      </c>
      <c r="B1374" s="113" t="s">
        <v>383</v>
      </c>
      <c r="C1374" s="113">
        <v>170.1</v>
      </c>
      <c r="D1374" s="113">
        <v>170.5</v>
      </c>
      <c r="E1374" s="113">
        <v>167.75</v>
      </c>
      <c r="F1374" s="113">
        <v>168.75</v>
      </c>
      <c r="G1374" s="113">
        <v>169.85</v>
      </c>
      <c r="H1374" s="113">
        <v>169.75</v>
      </c>
      <c r="I1374" s="113">
        <v>3067</v>
      </c>
      <c r="J1374" s="113">
        <v>518378.45</v>
      </c>
      <c r="K1374" s="115">
        <v>43537</v>
      </c>
      <c r="L1374" s="113">
        <v>97</v>
      </c>
      <c r="M1374" s="113" t="s">
        <v>1550</v>
      </c>
      <c r="N1374" s="351"/>
    </row>
    <row r="1375" spans="1:14">
      <c r="A1375" s="113" t="s">
        <v>1551</v>
      </c>
      <c r="B1375" s="113" t="s">
        <v>383</v>
      </c>
      <c r="C1375" s="113">
        <v>228.8</v>
      </c>
      <c r="D1375" s="113">
        <v>228.8</v>
      </c>
      <c r="E1375" s="113">
        <v>220</v>
      </c>
      <c r="F1375" s="113">
        <v>224.8</v>
      </c>
      <c r="G1375" s="113">
        <v>225</v>
      </c>
      <c r="H1375" s="113">
        <v>227.2</v>
      </c>
      <c r="I1375" s="113">
        <v>86420</v>
      </c>
      <c r="J1375" s="113">
        <v>19349781.949999999</v>
      </c>
      <c r="K1375" s="115">
        <v>43537</v>
      </c>
      <c r="L1375" s="113">
        <v>1647</v>
      </c>
      <c r="M1375" s="113" t="s">
        <v>1552</v>
      </c>
      <c r="N1375" s="351"/>
    </row>
    <row r="1376" spans="1:14">
      <c r="A1376" s="113" t="s">
        <v>140</v>
      </c>
      <c r="B1376" s="113" t="s">
        <v>383</v>
      </c>
      <c r="C1376" s="113">
        <v>1280</v>
      </c>
      <c r="D1376" s="113">
        <v>1297</v>
      </c>
      <c r="E1376" s="113">
        <v>1266.05</v>
      </c>
      <c r="F1376" s="113">
        <v>1280.3</v>
      </c>
      <c r="G1376" s="113">
        <v>1282</v>
      </c>
      <c r="H1376" s="113">
        <v>1272.45</v>
      </c>
      <c r="I1376" s="113">
        <v>981853</v>
      </c>
      <c r="J1376" s="113">
        <v>1260789052.0999999</v>
      </c>
      <c r="K1376" s="115">
        <v>43537</v>
      </c>
      <c r="L1376" s="113">
        <v>45249</v>
      </c>
      <c r="M1376" s="113" t="s">
        <v>1553</v>
      </c>
      <c r="N1376" s="351"/>
    </row>
    <row r="1377" spans="1:14">
      <c r="A1377" s="113" t="s">
        <v>341</v>
      </c>
      <c r="B1377" s="113" t="s">
        <v>383</v>
      </c>
      <c r="C1377" s="113">
        <v>914</v>
      </c>
      <c r="D1377" s="113">
        <v>914</v>
      </c>
      <c r="E1377" s="113">
        <v>891.2</v>
      </c>
      <c r="F1377" s="113">
        <v>894.9</v>
      </c>
      <c r="G1377" s="113">
        <v>892.6</v>
      </c>
      <c r="H1377" s="113">
        <v>892.45</v>
      </c>
      <c r="I1377" s="113">
        <v>3419</v>
      </c>
      <c r="J1377" s="113">
        <v>3065635.5</v>
      </c>
      <c r="K1377" s="115">
        <v>43537</v>
      </c>
      <c r="L1377" s="113">
        <v>336</v>
      </c>
      <c r="M1377" s="113" t="s">
        <v>1554</v>
      </c>
      <c r="N1377" s="351"/>
    </row>
    <row r="1378" spans="1:14">
      <c r="A1378" s="113" t="s">
        <v>3290</v>
      </c>
      <c r="B1378" s="113" t="s">
        <v>3175</v>
      </c>
      <c r="C1378" s="113">
        <v>1.9</v>
      </c>
      <c r="D1378" s="113">
        <v>1.9</v>
      </c>
      <c r="E1378" s="113">
        <v>1.9</v>
      </c>
      <c r="F1378" s="113">
        <v>1.9</v>
      </c>
      <c r="G1378" s="113">
        <v>1.9</v>
      </c>
      <c r="H1378" s="113">
        <v>1.85</v>
      </c>
      <c r="I1378" s="113">
        <v>29432</v>
      </c>
      <c r="J1378" s="113">
        <v>55920.800000000003</v>
      </c>
      <c r="K1378" s="115">
        <v>43537</v>
      </c>
      <c r="L1378" s="113">
        <v>21</v>
      </c>
      <c r="M1378" s="113" t="s">
        <v>3291</v>
      </c>
      <c r="N1378" s="351"/>
    </row>
    <row r="1379" spans="1:14">
      <c r="A1379" s="113" t="s">
        <v>141</v>
      </c>
      <c r="B1379" s="113" t="s">
        <v>383</v>
      </c>
      <c r="C1379" s="113">
        <v>448</v>
      </c>
      <c r="D1379" s="113">
        <v>449.4</v>
      </c>
      <c r="E1379" s="113">
        <v>436.5</v>
      </c>
      <c r="F1379" s="113">
        <v>439.5</v>
      </c>
      <c r="G1379" s="113">
        <v>440</v>
      </c>
      <c r="H1379" s="113">
        <v>447.6</v>
      </c>
      <c r="I1379" s="113">
        <v>966230</v>
      </c>
      <c r="J1379" s="113">
        <v>427797042</v>
      </c>
      <c r="K1379" s="115">
        <v>43537</v>
      </c>
      <c r="L1379" s="113">
        <v>20607</v>
      </c>
      <c r="M1379" s="113" t="s">
        <v>2827</v>
      </c>
      <c r="N1379" s="351"/>
    </row>
    <row r="1380" spans="1:14">
      <c r="A1380" s="113" t="s">
        <v>2095</v>
      </c>
      <c r="B1380" s="113" t="s">
        <v>383</v>
      </c>
      <c r="C1380" s="113">
        <v>102</v>
      </c>
      <c r="D1380" s="113">
        <v>102</v>
      </c>
      <c r="E1380" s="113">
        <v>100</v>
      </c>
      <c r="F1380" s="113">
        <v>100.3</v>
      </c>
      <c r="G1380" s="113">
        <v>100.65</v>
      </c>
      <c r="H1380" s="113">
        <v>101.55</v>
      </c>
      <c r="I1380" s="113">
        <v>24995</v>
      </c>
      <c r="J1380" s="113">
        <v>2517488.9</v>
      </c>
      <c r="K1380" s="115">
        <v>43537</v>
      </c>
      <c r="L1380" s="113">
        <v>318</v>
      </c>
      <c r="M1380" s="113" t="s">
        <v>2096</v>
      </c>
      <c r="N1380" s="351"/>
    </row>
    <row r="1381" spans="1:14">
      <c r="A1381" s="113" t="s">
        <v>1555</v>
      </c>
      <c r="B1381" s="113" t="s">
        <v>383</v>
      </c>
      <c r="C1381" s="113">
        <v>142.19999999999999</v>
      </c>
      <c r="D1381" s="113">
        <v>142.5</v>
      </c>
      <c r="E1381" s="113">
        <v>136</v>
      </c>
      <c r="F1381" s="113">
        <v>137.15</v>
      </c>
      <c r="G1381" s="113">
        <v>138</v>
      </c>
      <c r="H1381" s="113">
        <v>141.65</v>
      </c>
      <c r="I1381" s="113">
        <v>132518</v>
      </c>
      <c r="J1381" s="113">
        <v>18278195.449999999</v>
      </c>
      <c r="K1381" s="115">
        <v>43537</v>
      </c>
      <c r="L1381" s="113">
        <v>2475</v>
      </c>
      <c r="M1381" s="113" t="s">
        <v>1556</v>
      </c>
      <c r="N1381" s="351"/>
    </row>
    <row r="1382" spans="1:14">
      <c r="A1382" s="113" t="s">
        <v>3103</v>
      </c>
      <c r="B1382" s="113" t="s">
        <v>383</v>
      </c>
      <c r="C1382" s="113">
        <v>129.1</v>
      </c>
      <c r="D1382" s="113">
        <v>130</v>
      </c>
      <c r="E1382" s="113">
        <v>126.05</v>
      </c>
      <c r="F1382" s="113">
        <v>126.45</v>
      </c>
      <c r="G1382" s="113">
        <v>126.25</v>
      </c>
      <c r="H1382" s="113">
        <v>129.75</v>
      </c>
      <c r="I1382" s="113">
        <v>75923</v>
      </c>
      <c r="J1382" s="113">
        <v>9709904.4499999993</v>
      </c>
      <c r="K1382" s="115">
        <v>43537</v>
      </c>
      <c r="L1382" s="113">
        <v>2100</v>
      </c>
      <c r="M1382" s="113" t="s">
        <v>3104</v>
      </c>
      <c r="N1382" s="351"/>
    </row>
    <row r="1383" spans="1:14">
      <c r="A1383" s="113" t="s">
        <v>2109</v>
      </c>
      <c r="B1383" s="113" t="s">
        <v>383</v>
      </c>
      <c r="C1383" s="113">
        <v>18.25</v>
      </c>
      <c r="D1383" s="113">
        <v>19.2</v>
      </c>
      <c r="E1383" s="113">
        <v>18.149999999999999</v>
      </c>
      <c r="F1383" s="113">
        <v>18.55</v>
      </c>
      <c r="G1383" s="113">
        <v>19</v>
      </c>
      <c r="H1383" s="113">
        <v>18</v>
      </c>
      <c r="I1383" s="113">
        <v>26772</v>
      </c>
      <c r="J1383" s="113">
        <v>497107.9</v>
      </c>
      <c r="K1383" s="115">
        <v>43537</v>
      </c>
      <c r="L1383" s="113">
        <v>208</v>
      </c>
      <c r="M1383" s="113" t="s">
        <v>2110</v>
      </c>
      <c r="N1383" s="351"/>
    </row>
    <row r="1384" spans="1:14">
      <c r="A1384" s="113" t="s">
        <v>2828</v>
      </c>
      <c r="B1384" s="113" t="s">
        <v>383</v>
      </c>
      <c r="C1384" s="113">
        <v>101.2</v>
      </c>
      <c r="D1384" s="113">
        <v>101.55</v>
      </c>
      <c r="E1384" s="113">
        <v>98</v>
      </c>
      <c r="F1384" s="113">
        <v>99.75</v>
      </c>
      <c r="G1384" s="113">
        <v>100</v>
      </c>
      <c r="H1384" s="113">
        <v>99.55</v>
      </c>
      <c r="I1384" s="113">
        <v>4550</v>
      </c>
      <c r="J1384" s="113">
        <v>452852.15</v>
      </c>
      <c r="K1384" s="115">
        <v>43537</v>
      </c>
      <c r="L1384" s="113">
        <v>91</v>
      </c>
      <c r="M1384" s="113" t="s">
        <v>2829</v>
      </c>
      <c r="N1384" s="351"/>
    </row>
    <row r="1385" spans="1:14">
      <c r="A1385" s="113" t="s">
        <v>2830</v>
      </c>
      <c r="B1385" s="113" t="s">
        <v>383</v>
      </c>
      <c r="C1385" s="113">
        <v>284.85000000000002</v>
      </c>
      <c r="D1385" s="113">
        <v>289.39999999999998</v>
      </c>
      <c r="E1385" s="113">
        <v>275.3</v>
      </c>
      <c r="F1385" s="113">
        <v>280.2</v>
      </c>
      <c r="G1385" s="113">
        <v>279.45</v>
      </c>
      <c r="H1385" s="113">
        <v>288.25</v>
      </c>
      <c r="I1385" s="113">
        <v>6904</v>
      </c>
      <c r="J1385" s="113">
        <v>1952964.4</v>
      </c>
      <c r="K1385" s="115">
        <v>43537</v>
      </c>
      <c r="L1385" s="113">
        <v>418</v>
      </c>
      <c r="M1385" s="113" t="s">
        <v>2831</v>
      </c>
      <c r="N1385" s="351"/>
    </row>
    <row r="1386" spans="1:14">
      <c r="A1386" s="113" t="s">
        <v>3550</v>
      </c>
      <c r="B1386" s="113" t="s">
        <v>3175</v>
      </c>
      <c r="C1386" s="113">
        <v>8.9</v>
      </c>
      <c r="D1386" s="113">
        <v>8.9</v>
      </c>
      <c r="E1386" s="113">
        <v>8.5</v>
      </c>
      <c r="F1386" s="113">
        <v>8.5</v>
      </c>
      <c r="G1386" s="113">
        <v>8.5</v>
      </c>
      <c r="H1386" s="113">
        <v>8.9</v>
      </c>
      <c r="I1386" s="113">
        <v>1021</v>
      </c>
      <c r="J1386" s="113">
        <v>8878.5</v>
      </c>
      <c r="K1386" s="115">
        <v>43537</v>
      </c>
      <c r="L1386" s="113">
        <v>6</v>
      </c>
      <c r="M1386" s="113" t="s">
        <v>3551</v>
      </c>
      <c r="N1386" s="351"/>
    </row>
    <row r="1387" spans="1:14">
      <c r="A1387" s="113" t="s">
        <v>367</v>
      </c>
      <c r="B1387" s="113" t="s">
        <v>383</v>
      </c>
      <c r="C1387" s="113">
        <v>279.10000000000002</v>
      </c>
      <c r="D1387" s="113">
        <v>279.8</v>
      </c>
      <c r="E1387" s="113">
        <v>266.10000000000002</v>
      </c>
      <c r="F1387" s="113">
        <v>267.7</v>
      </c>
      <c r="G1387" s="113">
        <v>266.5</v>
      </c>
      <c r="H1387" s="113">
        <v>277.35000000000002</v>
      </c>
      <c r="I1387" s="113">
        <v>985440</v>
      </c>
      <c r="J1387" s="113">
        <v>266989307</v>
      </c>
      <c r="K1387" s="115">
        <v>43537</v>
      </c>
      <c r="L1387" s="113">
        <v>22679</v>
      </c>
      <c r="M1387" s="113" t="s">
        <v>3105</v>
      </c>
      <c r="N1387" s="351"/>
    </row>
    <row r="1388" spans="1:14">
      <c r="A1388" s="113" t="s">
        <v>3675</v>
      </c>
      <c r="B1388" s="113" t="s">
        <v>3175</v>
      </c>
      <c r="C1388" s="113">
        <v>14.5</v>
      </c>
      <c r="D1388" s="113">
        <v>14.5</v>
      </c>
      <c r="E1388" s="113">
        <v>14.5</v>
      </c>
      <c r="F1388" s="113">
        <v>14.5</v>
      </c>
      <c r="G1388" s="113">
        <v>14.5</v>
      </c>
      <c r="H1388" s="113">
        <v>14.5</v>
      </c>
      <c r="I1388" s="113">
        <v>48</v>
      </c>
      <c r="J1388" s="113">
        <v>696</v>
      </c>
      <c r="K1388" s="115">
        <v>43537</v>
      </c>
      <c r="L1388" s="113">
        <v>1</v>
      </c>
      <c r="M1388" s="113" t="s">
        <v>3676</v>
      </c>
      <c r="N1388" s="351"/>
    </row>
    <row r="1389" spans="1:14">
      <c r="A1389" s="113" t="s">
        <v>3292</v>
      </c>
      <c r="B1389" s="113" t="s">
        <v>383</v>
      </c>
      <c r="C1389" s="113">
        <v>6.05</v>
      </c>
      <c r="D1389" s="113">
        <v>6.3</v>
      </c>
      <c r="E1389" s="113">
        <v>6</v>
      </c>
      <c r="F1389" s="113">
        <v>6.05</v>
      </c>
      <c r="G1389" s="113">
        <v>6.05</v>
      </c>
      <c r="H1389" s="113">
        <v>6.05</v>
      </c>
      <c r="I1389" s="113">
        <v>943467</v>
      </c>
      <c r="J1389" s="113">
        <v>5803505.75</v>
      </c>
      <c r="K1389" s="115">
        <v>43537</v>
      </c>
      <c r="L1389" s="113">
        <v>602</v>
      </c>
      <c r="M1389" s="113" t="s">
        <v>3293</v>
      </c>
      <c r="N1389" s="351"/>
    </row>
    <row r="1390" spans="1:14">
      <c r="A1390" s="113" t="s">
        <v>1557</v>
      </c>
      <c r="B1390" s="113" t="s">
        <v>383</v>
      </c>
      <c r="C1390" s="113">
        <v>270.39999999999998</v>
      </c>
      <c r="D1390" s="113">
        <v>275.89999999999998</v>
      </c>
      <c r="E1390" s="113">
        <v>265.39999999999998</v>
      </c>
      <c r="F1390" s="113">
        <v>271.3</v>
      </c>
      <c r="G1390" s="113">
        <v>271</v>
      </c>
      <c r="H1390" s="113">
        <v>269.35000000000002</v>
      </c>
      <c r="I1390" s="113">
        <v>39336</v>
      </c>
      <c r="J1390" s="113">
        <v>10648151.1</v>
      </c>
      <c r="K1390" s="115">
        <v>43537</v>
      </c>
      <c r="L1390" s="113">
        <v>1215</v>
      </c>
      <c r="M1390" s="113" t="s">
        <v>3106</v>
      </c>
      <c r="N1390" s="351"/>
    </row>
    <row r="1391" spans="1:14">
      <c r="A1391" s="113" t="s">
        <v>1558</v>
      </c>
      <c r="B1391" s="113" t="s">
        <v>383</v>
      </c>
      <c r="C1391" s="113">
        <v>347.4</v>
      </c>
      <c r="D1391" s="113">
        <v>349.75</v>
      </c>
      <c r="E1391" s="113">
        <v>345</v>
      </c>
      <c r="F1391" s="113">
        <v>345.35</v>
      </c>
      <c r="G1391" s="113">
        <v>345</v>
      </c>
      <c r="H1391" s="113">
        <v>347.45</v>
      </c>
      <c r="I1391" s="113">
        <v>16301</v>
      </c>
      <c r="J1391" s="113">
        <v>5655017.2000000002</v>
      </c>
      <c r="K1391" s="115">
        <v>43537</v>
      </c>
      <c r="L1391" s="113">
        <v>564</v>
      </c>
      <c r="M1391" s="113" t="s">
        <v>3107</v>
      </c>
      <c r="N1391" s="351"/>
    </row>
    <row r="1392" spans="1:14">
      <c r="A1392" s="113" t="s">
        <v>3356</v>
      </c>
      <c r="B1392" s="113" t="s">
        <v>3175</v>
      </c>
      <c r="C1392" s="113">
        <v>0.3</v>
      </c>
      <c r="D1392" s="113">
        <v>0.35</v>
      </c>
      <c r="E1392" s="113">
        <v>0.3</v>
      </c>
      <c r="F1392" s="113">
        <v>0.35</v>
      </c>
      <c r="G1392" s="113">
        <v>0.35</v>
      </c>
      <c r="H1392" s="113">
        <v>0.35</v>
      </c>
      <c r="I1392" s="113">
        <v>46553</v>
      </c>
      <c r="J1392" s="113">
        <v>14987.3</v>
      </c>
      <c r="K1392" s="115">
        <v>43537</v>
      </c>
      <c r="L1392" s="113">
        <v>19</v>
      </c>
      <c r="M1392" s="113" t="s">
        <v>3357</v>
      </c>
      <c r="N1392" s="351"/>
    </row>
    <row r="1393" spans="1:14">
      <c r="A1393" s="113" t="s">
        <v>1559</v>
      </c>
      <c r="B1393" s="113" t="s">
        <v>383</v>
      </c>
      <c r="C1393" s="113">
        <v>4.95</v>
      </c>
      <c r="D1393" s="113">
        <v>4.95</v>
      </c>
      <c r="E1393" s="113">
        <v>4.55</v>
      </c>
      <c r="F1393" s="113">
        <v>4.5999999999999996</v>
      </c>
      <c r="G1393" s="113">
        <v>4.6500000000000004</v>
      </c>
      <c r="H1393" s="113">
        <v>4.8</v>
      </c>
      <c r="I1393" s="113">
        <v>393917</v>
      </c>
      <c r="J1393" s="113">
        <v>1850814</v>
      </c>
      <c r="K1393" s="115">
        <v>43537</v>
      </c>
      <c r="L1393" s="113">
        <v>388</v>
      </c>
      <c r="M1393" s="113" t="s">
        <v>1560</v>
      </c>
      <c r="N1393" s="351"/>
    </row>
    <row r="1394" spans="1:14">
      <c r="A1394" s="113" t="s">
        <v>2832</v>
      </c>
      <c r="B1394" s="113" t="s">
        <v>383</v>
      </c>
      <c r="C1394" s="113">
        <v>530.95000000000005</v>
      </c>
      <c r="D1394" s="113">
        <v>543.04999999999995</v>
      </c>
      <c r="E1394" s="113">
        <v>530.20000000000005</v>
      </c>
      <c r="F1394" s="113">
        <v>530.95000000000005</v>
      </c>
      <c r="G1394" s="113">
        <v>531.1</v>
      </c>
      <c r="H1394" s="113">
        <v>530</v>
      </c>
      <c r="I1394" s="113">
        <v>2096</v>
      </c>
      <c r="J1394" s="113">
        <v>1128884.55</v>
      </c>
      <c r="K1394" s="115">
        <v>43537</v>
      </c>
      <c r="L1394" s="113">
        <v>169</v>
      </c>
      <c r="M1394" s="113" t="s">
        <v>2833</v>
      </c>
      <c r="N1394" s="351"/>
    </row>
    <row r="1395" spans="1:14">
      <c r="A1395" s="113" t="s">
        <v>1561</v>
      </c>
      <c r="B1395" s="113" t="s">
        <v>383</v>
      </c>
      <c r="C1395" s="113">
        <v>3208.7</v>
      </c>
      <c r="D1395" s="113">
        <v>3269</v>
      </c>
      <c r="E1395" s="113">
        <v>3145</v>
      </c>
      <c r="F1395" s="113">
        <v>3162.05</v>
      </c>
      <c r="G1395" s="113">
        <v>3145.1</v>
      </c>
      <c r="H1395" s="113">
        <v>3151.8</v>
      </c>
      <c r="I1395" s="113">
        <v>3502</v>
      </c>
      <c r="J1395" s="113">
        <v>11132547.1</v>
      </c>
      <c r="K1395" s="115">
        <v>43537</v>
      </c>
      <c r="L1395" s="113">
        <v>739</v>
      </c>
      <c r="M1395" s="113" t="s">
        <v>1562</v>
      </c>
      <c r="N1395" s="351"/>
    </row>
    <row r="1396" spans="1:14">
      <c r="A1396" s="113" t="s">
        <v>1563</v>
      </c>
      <c r="B1396" s="113" t="s">
        <v>383</v>
      </c>
      <c r="C1396" s="113">
        <v>1.95</v>
      </c>
      <c r="D1396" s="113">
        <v>1.95</v>
      </c>
      <c r="E1396" s="113">
        <v>1.85</v>
      </c>
      <c r="F1396" s="113">
        <v>1.85</v>
      </c>
      <c r="G1396" s="113">
        <v>1.9</v>
      </c>
      <c r="H1396" s="113">
        <v>1.9</v>
      </c>
      <c r="I1396" s="113">
        <v>89085</v>
      </c>
      <c r="J1396" s="113">
        <v>167410.70000000001</v>
      </c>
      <c r="K1396" s="115">
        <v>43537</v>
      </c>
      <c r="L1396" s="113">
        <v>141</v>
      </c>
      <c r="M1396" s="113" t="s">
        <v>1564</v>
      </c>
      <c r="N1396" s="351"/>
    </row>
    <row r="1397" spans="1:14">
      <c r="A1397" s="113" t="s">
        <v>3108</v>
      </c>
      <c r="B1397" s="113" t="s">
        <v>383</v>
      </c>
      <c r="C1397" s="113">
        <v>1573.5</v>
      </c>
      <c r="D1397" s="113">
        <v>1583.7</v>
      </c>
      <c r="E1397" s="113">
        <v>1550.2</v>
      </c>
      <c r="F1397" s="113">
        <v>1575.05</v>
      </c>
      <c r="G1397" s="113">
        <v>1575</v>
      </c>
      <c r="H1397" s="113">
        <v>1581.6</v>
      </c>
      <c r="I1397" s="113">
        <v>8357</v>
      </c>
      <c r="J1397" s="113">
        <v>13105993.550000001</v>
      </c>
      <c r="K1397" s="115">
        <v>43537</v>
      </c>
      <c r="L1397" s="113">
        <v>919</v>
      </c>
      <c r="M1397" s="113" t="s">
        <v>3109</v>
      </c>
      <c r="N1397" s="351"/>
    </row>
    <row r="1398" spans="1:14">
      <c r="A1398" s="113" t="s">
        <v>2687</v>
      </c>
      <c r="B1398" s="113" t="s">
        <v>383</v>
      </c>
      <c r="C1398" s="113">
        <v>99.95</v>
      </c>
      <c r="D1398" s="113">
        <v>100.5</v>
      </c>
      <c r="E1398" s="113">
        <v>95.55</v>
      </c>
      <c r="F1398" s="113">
        <v>96.85</v>
      </c>
      <c r="G1398" s="113">
        <v>97</v>
      </c>
      <c r="H1398" s="113">
        <v>99</v>
      </c>
      <c r="I1398" s="113">
        <v>23825</v>
      </c>
      <c r="J1398" s="113">
        <v>2310801.7999999998</v>
      </c>
      <c r="K1398" s="115">
        <v>43537</v>
      </c>
      <c r="L1398" s="113">
        <v>692</v>
      </c>
      <c r="M1398" s="113" t="s">
        <v>2688</v>
      </c>
      <c r="N1398" s="351"/>
    </row>
    <row r="1399" spans="1:14">
      <c r="A1399" s="113" t="s">
        <v>2244</v>
      </c>
      <c r="B1399" s="113" t="s">
        <v>383</v>
      </c>
      <c r="C1399" s="113">
        <v>341.95</v>
      </c>
      <c r="D1399" s="113">
        <v>345</v>
      </c>
      <c r="E1399" s="113">
        <v>335</v>
      </c>
      <c r="F1399" s="113">
        <v>337.9</v>
      </c>
      <c r="G1399" s="113">
        <v>339</v>
      </c>
      <c r="H1399" s="113">
        <v>341.4</v>
      </c>
      <c r="I1399" s="113">
        <v>346</v>
      </c>
      <c r="J1399" s="113">
        <v>117379.95</v>
      </c>
      <c r="K1399" s="115">
        <v>43537</v>
      </c>
      <c r="L1399" s="113">
        <v>49</v>
      </c>
      <c r="M1399" s="113" t="s">
        <v>2245</v>
      </c>
      <c r="N1399" s="351"/>
    </row>
    <row r="1400" spans="1:14">
      <c r="A1400" s="113" t="s">
        <v>1565</v>
      </c>
      <c r="B1400" s="113" t="s">
        <v>383</v>
      </c>
      <c r="C1400" s="113">
        <v>526</v>
      </c>
      <c r="D1400" s="113">
        <v>532.70000000000005</v>
      </c>
      <c r="E1400" s="113">
        <v>518</v>
      </c>
      <c r="F1400" s="113">
        <v>523.6</v>
      </c>
      <c r="G1400" s="113">
        <v>522.1</v>
      </c>
      <c r="H1400" s="113">
        <v>526.54999999999995</v>
      </c>
      <c r="I1400" s="113">
        <v>70919</v>
      </c>
      <c r="J1400" s="113">
        <v>37244651.799999997</v>
      </c>
      <c r="K1400" s="115">
        <v>43537</v>
      </c>
      <c r="L1400" s="113">
        <v>6534</v>
      </c>
      <c r="M1400" s="113" t="s">
        <v>3110</v>
      </c>
      <c r="N1400" s="351"/>
    </row>
    <row r="1401" spans="1:14">
      <c r="A1401" s="113" t="s">
        <v>1566</v>
      </c>
      <c r="B1401" s="113" t="s">
        <v>383</v>
      </c>
      <c r="C1401" s="113">
        <v>49.8</v>
      </c>
      <c r="D1401" s="113">
        <v>49.8</v>
      </c>
      <c r="E1401" s="113">
        <v>48</v>
      </c>
      <c r="F1401" s="113">
        <v>48.1</v>
      </c>
      <c r="G1401" s="113">
        <v>48.15</v>
      </c>
      <c r="H1401" s="113">
        <v>49.6</v>
      </c>
      <c r="I1401" s="113">
        <v>73264</v>
      </c>
      <c r="J1401" s="113">
        <v>3558868.9</v>
      </c>
      <c r="K1401" s="115">
        <v>43537</v>
      </c>
      <c r="L1401" s="113">
        <v>750</v>
      </c>
      <c r="M1401" s="113" t="s">
        <v>1567</v>
      </c>
      <c r="N1401" s="351"/>
    </row>
    <row r="1402" spans="1:14">
      <c r="A1402" s="113" t="s">
        <v>3294</v>
      </c>
      <c r="B1402" s="113" t="s">
        <v>3175</v>
      </c>
      <c r="C1402" s="113">
        <v>1.45</v>
      </c>
      <c r="D1402" s="113">
        <v>1.45</v>
      </c>
      <c r="E1402" s="113">
        <v>1.35</v>
      </c>
      <c r="F1402" s="113">
        <v>1.35</v>
      </c>
      <c r="G1402" s="113">
        <v>1.4</v>
      </c>
      <c r="H1402" s="113">
        <v>1.4</v>
      </c>
      <c r="I1402" s="113">
        <v>578051</v>
      </c>
      <c r="J1402" s="113">
        <v>793738.6</v>
      </c>
      <c r="K1402" s="115">
        <v>43537</v>
      </c>
      <c r="L1402" s="113">
        <v>264</v>
      </c>
      <c r="M1402" s="113" t="s">
        <v>3295</v>
      </c>
      <c r="N1402" s="351"/>
    </row>
    <row r="1403" spans="1:14">
      <c r="A1403" s="113" t="s">
        <v>142</v>
      </c>
      <c r="B1403" s="113" t="s">
        <v>383</v>
      </c>
      <c r="C1403" s="113">
        <v>473</v>
      </c>
      <c r="D1403" s="113">
        <v>475</v>
      </c>
      <c r="E1403" s="113">
        <v>452.5</v>
      </c>
      <c r="F1403" s="113">
        <v>456.5</v>
      </c>
      <c r="G1403" s="113">
        <v>455.6</v>
      </c>
      <c r="H1403" s="113">
        <v>470.3</v>
      </c>
      <c r="I1403" s="113">
        <v>7156428</v>
      </c>
      <c r="J1403" s="113">
        <v>3335907239.5500002</v>
      </c>
      <c r="K1403" s="115">
        <v>43537</v>
      </c>
      <c r="L1403" s="113">
        <v>87623</v>
      </c>
      <c r="M1403" s="113" t="s">
        <v>1568</v>
      </c>
      <c r="N1403" s="351"/>
    </row>
    <row r="1404" spans="1:14">
      <c r="A1404" s="113" t="s">
        <v>1569</v>
      </c>
      <c r="B1404" s="113" t="s">
        <v>383</v>
      </c>
      <c r="C1404" s="113">
        <v>436.35</v>
      </c>
      <c r="D1404" s="113">
        <v>453</v>
      </c>
      <c r="E1404" s="113">
        <v>435.25</v>
      </c>
      <c r="F1404" s="113">
        <v>448.95</v>
      </c>
      <c r="G1404" s="113">
        <v>450</v>
      </c>
      <c r="H1404" s="113">
        <v>435.2</v>
      </c>
      <c r="I1404" s="113">
        <v>327421</v>
      </c>
      <c r="J1404" s="113">
        <v>146064514.09999999</v>
      </c>
      <c r="K1404" s="115">
        <v>43537</v>
      </c>
      <c r="L1404" s="113">
        <v>11694</v>
      </c>
      <c r="M1404" s="113" t="s">
        <v>2113</v>
      </c>
      <c r="N1404" s="351"/>
    </row>
    <row r="1405" spans="1:14">
      <c r="A1405" s="113" t="s">
        <v>143</v>
      </c>
      <c r="B1405" s="113" t="s">
        <v>383</v>
      </c>
      <c r="C1405" s="113">
        <v>619.45000000000005</v>
      </c>
      <c r="D1405" s="113">
        <v>621.75</v>
      </c>
      <c r="E1405" s="113">
        <v>609</v>
      </c>
      <c r="F1405" s="113">
        <v>612.54999999999995</v>
      </c>
      <c r="G1405" s="113">
        <v>611.5</v>
      </c>
      <c r="H1405" s="113">
        <v>617.54999999999995</v>
      </c>
      <c r="I1405" s="113">
        <v>1481513</v>
      </c>
      <c r="J1405" s="113">
        <v>908031949.04999995</v>
      </c>
      <c r="K1405" s="115">
        <v>43537</v>
      </c>
      <c r="L1405" s="113">
        <v>27070</v>
      </c>
      <c r="M1405" s="113" t="s">
        <v>1570</v>
      </c>
      <c r="N1405" s="351"/>
    </row>
    <row r="1406" spans="1:14">
      <c r="A1406" s="113" t="s">
        <v>1571</v>
      </c>
      <c r="B1406" s="113" t="s">
        <v>383</v>
      </c>
      <c r="C1406" s="113">
        <v>127.85</v>
      </c>
      <c r="D1406" s="113">
        <v>129.4</v>
      </c>
      <c r="E1406" s="113">
        <v>125.7</v>
      </c>
      <c r="F1406" s="113">
        <v>125.85</v>
      </c>
      <c r="G1406" s="113">
        <v>125.7</v>
      </c>
      <c r="H1406" s="113">
        <v>128.6</v>
      </c>
      <c r="I1406" s="113">
        <v>3983</v>
      </c>
      <c r="J1406" s="113">
        <v>506590.75</v>
      </c>
      <c r="K1406" s="115">
        <v>43537</v>
      </c>
      <c r="L1406" s="113">
        <v>229</v>
      </c>
      <c r="M1406" s="113" t="s">
        <v>1572</v>
      </c>
      <c r="N1406" s="351"/>
    </row>
    <row r="1407" spans="1:14">
      <c r="A1407" s="113" t="s">
        <v>2689</v>
      </c>
      <c r="B1407" s="113" t="s">
        <v>383</v>
      </c>
      <c r="C1407" s="113">
        <v>7.1</v>
      </c>
      <c r="D1407" s="113">
        <v>7.2</v>
      </c>
      <c r="E1407" s="113">
        <v>6.8</v>
      </c>
      <c r="F1407" s="113">
        <v>6.9</v>
      </c>
      <c r="G1407" s="113">
        <v>6.9</v>
      </c>
      <c r="H1407" s="113">
        <v>6.95</v>
      </c>
      <c r="I1407" s="113">
        <v>19599</v>
      </c>
      <c r="J1407" s="113">
        <v>135984.54999999999</v>
      </c>
      <c r="K1407" s="115">
        <v>43537</v>
      </c>
      <c r="L1407" s="113">
        <v>27</v>
      </c>
      <c r="M1407" s="113" t="s">
        <v>2690</v>
      </c>
      <c r="N1407" s="351"/>
    </row>
    <row r="1408" spans="1:14">
      <c r="A1408" s="113" t="s">
        <v>1573</v>
      </c>
      <c r="B1408" s="113" t="s">
        <v>383</v>
      </c>
      <c r="C1408" s="113">
        <v>224.8</v>
      </c>
      <c r="D1408" s="113">
        <v>224.95</v>
      </c>
      <c r="E1408" s="113">
        <v>220</v>
      </c>
      <c r="F1408" s="113">
        <v>222.5</v>
      </c>
      <c r="G1408" s="113">
        <v>224</v>
      </c>
      <c r="H1408" s="113">
        <v>221.5</v>
      </c>
      <c r="I1408" s="113">
        <v>10378</v>
      </c>
      <c r="J1408" s="113">
        <v>2303670.65</v>
      </c>
      <c r="K1408" s="115">
        <v>43537</v>
      </c>
      <c r="L1408" s="113">
        <v>547</v>
      </c>
      <c r="M1408" s="113" t="s">
        <v>1574</v>
      </c>
      <c r="N1408" s="351"/>
    </row>
    <row r="1409" spans="1:14">
      <c r="A1409" s="113" t="s">
        <v>1575</v>
      </c>
      <c r="B1409" s="113" t="s">
        <v>383</v>
      </c>
      <c r="C1409" s="113">
        <v>224.2</v>
      </c>
      <c r="D1409" s="113">
        <v>232</v>
      </c>
      <c r="E1409" s="113">
        <v>222.15</v>
      </c>
      <c r="F1409" s="113">
        <v>229.85</v>
      </c>
      <c r="G1409" s="113">
        <v>231.5</v>
      </c>
      <c r="H1409" s="113">
        <v>224.9</v>
      </c>
      <c r="I1409" s="113">
        <v>46456</v>
      </c>
      <c r="J1409" s="113">
        <v>10617872.050000001</v>
      </c>
      <c r="K1409" s="115">
        <v>43537</v>
      </c>
      <c r="L1409" s="113">
        <v>1638</v>
      </c>
      <c r="M1409" s="113" t="s">
        <v>1576</v>
      </c>
      <c r="N1409" s="351"/>
    </row>
    <row r="1410" spans="1:14">
      <c r="A1410" s="113" t="s">
        <v>1577</v>
      </c>
      <c r="B1410" s="113" t="s">
        <v>383</v>
      </c>
      <c r="C1410" s="113">
        <v>1144.9000000000001</v>
      </c>
      <c r="D1410" s="113">
        <v>1147.95</v>
      </c>
      <c r="E1410" s="113">
        <v>1125.0999999999999</v>
      </c>
      <c r="F1410" s="113">
        <v>1142.5999999999999</v>
      </c>
      <c r="G1410" s="113">
        <v>1140</v>
      </c>
      <c r="H1410" s="113">
        <v>1144.9000000000001</v>
      </c>
      <c r="I1410" s="113">
        <v>54079</v>
      </c>
      <c r="J1410" s="113">
        <v>61478798.350000001</v>
      </c>
      <c r="K1410" s="115">
        <v>43537</v>
      </c>
      <c r="L1410" s="113">
        <v>4828</v>
      </c>
      <c r="M1410" s="113" t="s">
        <v>1578</v>
      </c>
      <c r="N1410" s="351"/>
    </row>
    <row r="1411" spans="1:14">
      <c r="A1411" s="113" t="s">
        <v>2246</v>
      </c>
      <c r="B1411" s="113" t="s">
        <v>383</v>
      </c>
      <c r="C1411" s="113">
        <v>24.55</v>
      </c>
      <c r="D1411" s="113">
        <v>25.35</v>
      </c>
      <c r="E1411" s="113">
        <v>23.6</v>
      </c>
      <c r="F1411" s="113">
        <v>25</v>
      </c>
      <c r="G1411" s="113">
        <v>24.8</v>
      </c>
      <c r="H1411" s="113">
        <v>24.4</v>
      </c>
      <c r="I1411" s="113">
        <v>15534</v>
      </c>
      <c r="J1411" s="113">
        <v>385504.75</v>
      </c>
      <c r="K1411" s="115">
        <v>43537</v>
      </c>
      <c r="L1411" s="113">
        <v>125</v>
      </c>
      <c r="M1411" s="113" t="s">
        <v>2247</v>
      </c>
      <c r="N1411" s="351"/>
    </row>
    <row r="1412" spans="1:14">
      <c r="A1412" s="113" t="s">
        <v>2485</v>
      </c>
      <c r="B1412" s="113" t="s">
        <v>383</v>
      </c>
      <c r="C1412" s="113">
        <v>8.1</v>
      </c>
      <c r="D1412" s="113">
        <v>8.75</v>
      </c>
      <c r="E1412" s="113">
        <v>7.9</v>
      </c>
      <c r="F1412" s="113">
        <v>8.5500000000000007</v>
      </c>
      <c r="G1412" s="113">
        <v>8.6</v>
      </c>
      <c r="H1412" s="113">
        <v>8.25</v>
      </c>
      <c r="I1412" s="113">
        <v>32222</v>
      </c>
      <c r="J1412" s="113">
        <v>271225.65000000002</v>
      </c>
      <c r="K1412" s="115">
        <v>43537</v>
      </c>
      <c r="L1412" s="113">
        <v>101</v>
      </c>
      <c r="M1412" s="113" t="s">
        <v>2486</v>
      </c>
      <c r="N1412" s="351"/>
    </row>
    <row r="1413" spans="1:14">
      <c r="A1413" s="113" t="s">
        <v>2487</v>
      </c>
      <c r="B1413" s="113" t="s">
        <v>383</v>
      </c>
      <c r="C1413" s="113">
        <v>4.3499999999999996</v>
      </c>
      <c r="D1413" s="113">
        <v>4.45</v>
      </c>
      <c r="E1413" s="113">
        <v>4.25</v>
      </c>
      <c r="F1413" s="113">
        <v>4.25</v>
      </c>
      <c r="G1413" s="113">
        <v>4.25</v>
      </c>
      <c r="H1413" s="113">
        <v>4.3499999999999996</v>
      </c>
      <c r="I1413" s="113">
        <v>2560</v>
      </c>
      <c r="J1413" s="113">
        <v>11110</v>
      </c>
      <c r="K1413" s="115">
        <v>43537</v>
      </c>
      <c r="L1413" s="113">
        <v>14</v>
      </c>
      <c r="M1413" s="113" t="s">
        <v>2488</v>
      </c>
      <c r="N1413" s="351"/>
    </row>
    <row r="1414" spans="1:14">
      <c r="A1414" s="113" t="s">
        <v>1579</v>
      </c>
      <c r="B1414" s="113" t="s">
        <v>383</v>
      </c>
      <c r="C1414" s="113">
        <v>33.549999999999997</v>
      </c>
      <c r="D1414" s="113">
        <v>34</v>
      </c>
      <c r="E1414" s="113">
        <v>30.8</v>
      </c>
      <c r="F1414" s="113">
        <v>32</v>
      </c>
      <c r="G1414" s="113">
        <v>32</v>
      </c>
      <c r="H1414" s="113">
        <v>33.15</v>
      </c>
      <c r="I1414" s="113">
        <v>14179</v>
      </c>
      <c r="J1414" s="113">
        <v>458096.9</v>
      </c>
      <c r="K1414" s="115">
        <v>43537</v>
      </c>
      <c r="L1414" s="113">
        <v>176</v>
      </c>
      <c r="M1414" s="113" t="s">
        <v>1580</v>
      </c>
      <c r="N1414" s="351"/>
    </row>
    <row r="1415" spans="1:14">
      <c r="A1415" s="113" t="s">
        <v>1581</v>
      </c>
      <c r="B1415" s="113" t="s">
        <v>383</v>
      </c>
      <c r="C1415" s="113">
        <v>262.7</v>
      </c>
      <c r="D1415" s="113">
        <v>269.39999999999998</v>
      </c>
      <c r="E1415" s="113">
        <v>256</v>
      </c>
      <c r="F1415" s="113">
        <v>262.3</v>
      </c>
      <c r="G1415" s="113">
        <v>262.25</v>
      </c>
      <c r="H1415" s="113">
        <v>265.35000000000002</v>
      </c>
      <c r="I1415" s="113">
        <v>193927</v>
      </c>
      <c r="J1415" s="113">
        <v>51127176.75</v>
      </c>
      <c r="K1415" s="115">
        <v>43537</v>
      </c>
      <c r="L1415" s="113">
        <v>4419</v>
      </c>
      <c r="M1415" s="113" t="s">
        <v>1582</v>
      </c>
      <c r="N1415" s="351"/>
    </row>
    <row r="1416" spans="1:14">
      <c r="A1416" s="113" t="s">
        <v>1583</v>
      </c>
      <c r="B1416" s="113" t="s">
        <v>383</v>
      </c>
      <c r="C1416" s="113">
        <v>43.9</v>
      </c>
      <c r="D1416" s="113">
        <v>44.25</v>
      </c>
      <c r="E1416" s="113">
        <v>41.2</v>
      </c>
      <c r="F1416" s="113">
        <v>41.45</v>
      </c>
      <c r="G1416" s="113">
        <v>41.4</v>
      </c>
      <c r="H1416" s="113">
        <v>43.45</v>
      </c>
      <c r="I1416" s="113">
        <v>25977</v>
      </c>
      <c r="J1416" s="113">
        <v>1093566.6000000001</v>
      </c>
      <c r="K1416" s="115">
        <v>43537</v>
      </c>
      <c r="L1416" s="113">
        <v>347</v>
      </c>
      <c r="M1416" s="113" t="s">
        <v>2195</v>
      </c>
      <c r="N1416" s="351"/>
    </row>
    <row r="1417" spans="1:14">
      <c r="A1417" s="113" t="s">
        <v>371</v>
      </c>
      <c r="B1417" s="113" t="s">
        <v>383</v>
      </c>
      <c r="C1417" s="113">
        <v>261.10000000000002</v>
      </c>
      <c r="D1417" s="113">
        <v>262</v>
      </c>
      <c r="E1417" s="113">
        <v>249</v>
      </c>
      <c r="F1417" s="113">
        <v>250.05</v>
      </c>
      <c r="G1417" s="113">
        <v>249.45</v>
      </c>
      <c r="H1417" s="113">
        <v>261.05</v>
      </c>
      <c r="I1417" s="113">
        <v>324939</v>
      </c>
      <c r="J1417" s="113">
        <v>82205311.349999994</v>
      </c>
      <c r="K1417" s="115">
        <v>43537</v>
      </c>
      <c r="L1417" s="113">
        <v>6404</v>
      </c>
      <c r="M1417" s="113" t="s">
        <v>1584</v>
      </c>
      <c r="N1417" s="351"/>
    </row>
    <row r="1418" spans="1:14">
      <c r="A1418" s="113" t="s">
        <v>1585</v>
      </c>
      <c r="B1418" s="113" t="s">
        <v>383</v>
      </c>
      <c r="C1418" s="113">
        <v>7.2</v>
      </c>
      <c r="D1418" s="113">
        <v>7.25</v>
      </c>
      <c r="E1418" s="113">
        <v>6.7</v>
      </c>
      <c r="F1418" s="113">
        <v>6.8</v>
      </c>
      <c r="G1418" s="113">
        <v>6.95</v>
      </c>
      <c r="H1418" s="113">
        <v>7.2</v>
      </c>
      <c r="I1418" s="113">
        <v>94057245</v>
      </c>
      <c r="J1418" s="113">
        <v>650419228.60000002</v>
      </c>
      <c r="K1418" s="115">
        <v>43537</v>
      </c>
      <c r="L1418" s="113">
        <v>70744</v>
      </c>
      <c r="M1418" s="113" t="s">
        <v>1586</v>
      </c>
      <c r="N1418" s="351"/>
    </row>
    <row r="1419" spans="1:14">
      <c r="A1419" s="113" t="s">
        <v>1587</v>
      </c>
      <c r="B1419" s="113" t="s">
        <v>383</v>
      </c>
      <c r="C1419" s="113">
        <v>111</v>
      </c>
      <c r="D1419" s="113">
        <v>114.95</v>
      </c>
      <c r="E1419" s="113">
        <v>104</v>
      </c>
      <c r="F1419" s="113">
        <v>107.95</v>
      </c>
      <c r="G1419" s="113">
        <v>107.1</v>
      </c>
      <c r="H1419" s="113">
        <v>108.8</v>
      </c>
      <c r="I1419" s="113">
        <v>130921</v>
      </c>
      <c r="J1419" s="113">
        <v>14057057.6</v>
      </c>
      <c r="K1419" s="115">
        <v>43537</v>
      </c>
      <c r="L1419" s="113">
        <v>1922</v>
      </c>
      <c r="M1419" s="113" t="s">
        <v>1588</v>
      </c>
      <c r="N1419" s="351"/>
    </row>
    <row r="1420" spans="1:14">
      <c r="A1420" s="113" t="s">
        <v>1589</v>
      </c>
      <c r="B1420" s="113" t="s">
        <v>383</v>
      </c>
      <c r="C1420" s="113">
        <v>1524.95</v>
      </c>
      <c r="D1420" s="113">
        <v>1525</v>
      </c>
      <c r="E1420" s="113">
        <v>1503.1</v>
      </c>
      <c r="F1420" s="113">
        <v>1517.25</v>
      </c>
      <c r="G1420" s="113">
        <v>1517.95</v>
      </c>
      <c r="H1420" s="113">
        <v>1526.5</v>
      </c>
      <c r="I1420" s="113">
        <v>2502</v>
      </c>
      <c r="J1420" s="113">
        <v>3785854.6</v>
      </c>
      <c r="K1420" s="115">
        <v>43537</v>
      </c>
      <c r="L1420" s="113">
        <v>323</v>
      </c>
      <c r="M1420" s="113" t="s">
        <v>1590</v>
      </c>
      <c r="N1420" s="351"/>
    </row>
    <row r="1421" spans="1:14">
      <c r="A1421" s="113" t="s">
        <v>1591</v>
      </c>
      <c r="B1421" s="113" t="s">
        <v>383</v>
      </c>
      <c r="C1421" s="113">
        <v>265.5</v>
      </c>
      <c r="D1421" s="113">
        <v>265.5</v>
      </c>
      <c r="E1421" s="113">
        <v>256</v>
      </c>
      <c r="F1421" s="113">
        <v>258.35000000000002</v>
      </c>
      <c r="G1421" s="113">
        <v>259</v>
      </c>
      <c r="H1421" s="113">
        <v>262.25</v>
      </c>
      <c r="I1421" s="113">
        <v>1096</v>
      </c>
      <c r="J1421" s="113">
        <v>283918.95</v>
      </c>
      <c r="K1421" s="115">
        <v>43537</v>
      </c>
      <c r="L1421" s="113">
        <v>75</v>
      </c>
      <c r="M1421" s="113" t="s">
        <v>1592</v>
      </c>
      <c r="N1421" s="351"/>
    </row>
    <row r="1422" spans="1:14">
      <c r="A1422" s="113" t="s">
        <v>1593</v>
      </c>
      <c r="B1422" s="113" t="s">
        <v>383</v>
      </c>
      <c r="C1422" s="113">
        <v>1359</v>
      </c>
      <c r="D1422" s="113">
        <v>1360</v>
      </c>
      <c r="E1422" s="113">
        <v>1330</v>
      </c>
      <c r="F1422" s="113">
        <v>1334</v>
      </c>
      <c r="G1422" s="113">
        <v>1339</v>
      </c>
      <c r="H1422" s="113">
        <v>1339.2</v>
      </c>
      <c r="I1422" s="113">
        <v>19939</v>
      </c>
      <c r="J1422" s="113">
        <v>26711470.050000001</v>
      </c>
      <c r="K1422" s="115">
        <v>43537</v>
      </c>
      <c r="L1422" s="113">
        <v>4162</v>
      </c>
      <c r="M1422" s="113" t="s">
        <v>1594</v>
      </c>
      <c r="N1422" s="351"/>
    </row>
    <row r="1423" spans="1:14">
      <c r="A1423" s="113" t="s">
        <v>1595</v>
      </c>
      <c r="B1423" s="113" t="s">
        <v>3175</v>
      </c>
      <c r="C1423" s="113">
        <v>2.5</v>
      </c>
      <c r="D1423" s="113">
        <v>2.5</v>
      </c>
      <c r="E1423" s="113">
        <v>2.2999999999999998</v>
      </c>
      <c r="F1423" s="113">
        <v>2.5</v>
      </c>
      <c r="G1423" s="113">
        <v>2.5</v>
      </c>
      <c r="H1423" s="113">
        <v>2.4</v>
      </c>
      <c r="I1423" s="113">
        <v>36527</v>
      </c>
      <c r="J1423" s="113">
        <v>91054.85</v>
      </c>
      <c r="K1423" s="115">
        <v>43537</v>
      </c>
      <c r="L1423" s="113">
        <v>84</v>
      </c>
      <c r="M1423" s="113" t="s">
        <v>1596</v>
      </c>
      <c r="N1423" s="351"/>
    </row>
    <row r="1424" spans="1:14">
      <c r="A1424" s="113" t="s">
        <v>144</v>
      </c>
      <c r="B1424" s="113" t="s">
        <v>383</v>
      </c>
      <c r="C1424" s="113">
        <v>38.35</v>
      </c>
      <c r="D1424" s="113">
        <v>39.200000000000003</v>
      </c>
      <c r="E1424" s="113">
        <v>37.5</v>
      </c>
      <c r="F1424" s="113">
        <v>38.950000000000003</v>
      </c>
      <c r="G1424" s="113">
        <v>38.85</v>
      </c>
      <c r="H1424" s="113">
        <v>38.4</v>
      </c>
      <c r="I1424" s="113">
        <v>5166264</v>
      </c>
      <c r="J1424" s="113">
        <v>198678975.15000001</v>
      </c>
      <c r="K1424" s="115">
        <v>43537</v>
      </c>
      <c r="L1424" s="113">
        <v>8490</v>
      </c>
      <c r="M1424" s="113" t="s">
        <v>1597</v>
      </c>
      <c r="N1424" s="351"/>
    </row>
    <row r="1425" spans="1:14">
      <c r="A1425" s="113" t="s">
        <v>1598</v>
      </c>
      <c r="B1425" s="113" t="s">
        <v>383</v>
      </c>
      <c r="C1425" s="113">
        <v>592.75</v>
      </c>
      <c r="D1425" s="113">
        <v>593.54999999999995</v>
      </c>
      <c r="E1425" s="113">
        <v>586.1</v>
      </c>
      <c r="F1425" s="113">
        <v>586.9</v>
      </c>
      <c r="G1425" s="113">
        <v>586.1</v>
      </c>
      <c r="H1425" s="113">
        <v>591.20000000000005</v>
      </c>
      <c r="I1425" s="113">
        <v>86693</v>
      </c>
      <c r="J1425" s="113">
        <v>51120496.950000003</v>
      </c>
      <c r="K1425" s="115">
        <v>43537</v>
      </c>
      <c r="L1425" s="113">
        <v>1644</v>
      </c>
      <c r="M1425" s="113" t="s">
        <v>1599</v>
      </c>
      <c r="N1425" s="351"/>
    </row>
    <row r="1426" spans="1:14">
      <c r="A1426" s="113" t="s">
        <v>3172</v>
      </c>
      <c r="B1426" s="113" t="s">
        <v>383</v>
      </c>
      <c r="C1426" s="113">
        <v>67</v>
      </c>
      <c r="D1426" s="113">
        <v>70</v>
      </c>
      <c r="E1426" s="113">
        <v>65.2</v>
      </c>
      <c r="F1426" s="113">
        <v>67.45</v>
      </c>
      <c r="G1426" s="113">
        <v>70</v>
      </c>
      <c r="H1426" s="113">
        <v>67.650000000000006</v>
      </c>
      <c r="I1426" s="113">
        <v>1457</v>
      </c>
      <c r="J1426" s="113">
        <v>99382.65</v>
      </c>
      <c r="K1426" s="115">
        <v>43537</v>
      </c>
      <c r="L1426" s="113">
        <v>31</v>
      </c>
      <c r="M1426" s="113" t="s">
        <v>3173</v>
      </c>
      <c r="N1426" s="351"/>
    </row>
    <row r="1427" spans="1:14">
      <c r="A1427" s="113" t="s">
        <v>1600</v>
      </c>
      <c r="B1427" s="113" t="s">
        <v>383</v>
      </c>
      <c r="C1427" s="113">
        <v>200.9</v>
      </c>
      <c r="D1427" s="113">
        <v>227.6</v>
      </c>
      <c r="E1427" s="113">
        <v>200.9</v>
      </c>
      <c r="F1427" s="113">
        <v>220.55</v>
      </c>
      <c r="G1427" s="113">
        <v>220.9</v>
      </c>
      <c r="H1427" s="113">
        <v>198.65</v>
      </c>
      <c r="I1427" s="113">
        <v>702725</v>
      </c>
      <c r="J1427" s="113">
        <v>153475064.55000001</v>
      </c>
      <c r="K1427" s="115">
        <v>43537</v>
      </c>
      <c r="L1427" s="113">
        <v>16300</v>
      </c>
      <c r="M1427" s="113" t="s">
        <v>1601</v>
      </c>
      <c r="N1427" s="351"/>
    </row>
    <row r="1428" spans="1:14">
      <c r="A1428" s="113" t="s">
        <v>1602</v>
      </c>
      <c r="B1428" s="113" t="s">
        <v>383</v>
      </c>
      <c r="C1428" s="113">
        <v>139</v>
      </c>
      <c r="D1428" s="113">
        <v>139.35</v>
      </c>
      <c r="E1428" s="113">
        <v>131.55000000000001</v>
      </c>
      <c r="F1428" s="113">
        <v>132.30000000000001</v>
      </c>
      <c r="G1428" s="113">
        <v>131.94999999999999</v>
      </c>
      <c r="H1428" s="113">
        <v>138.55000000000001</v>
      </c>
      <c r="I1428" s="113">
        <v>277475</v>
      </c>
      <c r="J1428" s="113">
        <v>37345504.5</v>
      </c>
      <c r="K1428" s="115">
        <v>43537</v>
      </c>
      <c r="L1428" s="113">
        <v>10221</v>
      </c>
      <c r="M1428" s="113" t="s">
        <v>1603</v>
      </c>
      <c r="N1428" s="351"/>
    </row>
    <row r="1429" spans="1:14">
      <c r="A1429" s="113" t="s">
        <v>1604</v>
      </c>
      <c r="B1429" s="113" t="s">
        <v>383</v>
      </c>
      <c r="C1429" s="113">
        <v>238.05</v>
      </c>
      <c r="D1429" s="113">
        <v>243.9</v>
      </c>
      <c r="E1429" s="113">
        <v>231.3</v>
      </c>
      <c r="F1429" s="113">
        <v>232.35</v>
      </c>
      <c r="G1429" s="113">
        <v>234.95</v>
      </c>
      <c r="H1429" s="113">
        <v>235.9</v>
      </c>
      <c r="I1429" s="113">
        <v>5838</v>
      </c>
      <c r="J1429" s="113">
        <v>1367773.45</v>
      </c>
      <c r="K1429" s="115">
        <v>43537</v>
      </c>
      <c r="L1429" s="113">
        <v>299</v>
      </c>
      <c r="M1429" s="113" t="s">
        <v>1605</v>
      </c>
      <c r="N1429" s="351"/>
    </row>
    <row r="1430" spans="1:14">
      <c r="A1430" s="113" t="s">
        <v>2544</v>
      </c>
      <c r="B1430" s="113" t="s">
        <v>383</v>
      </c>
      <c r="C1430" s="113">
        <v>48.2</v>
      </c>
      <c r="D1430" s="113">
        <v>48.25</v>
      </c>
      <c r="E1430" s="113">
        <v>45.9</v>
      </c>
      <c r="F1430" s="113">
        <v>46.15</v>
      </c>
      <c r="G1430" s="113">
        <v>46</v>
      </c>
      <c r="H1430" s="113">
        <v>47.8</v>
      </c>
      <c r="I1430" s="113">
        <v>82391</v>
      </c>
      <c r="J1430" s="113">
        <v>3869776.7</v>
      </c>
      <c r="K1430" s="115">
        <v>43537</v>
      </c>
      <c r="L1430" s="113">
        <v>993</v>
      </c>
      <c r="M1430" s="113" t="s">
        <v>2545</v>
      </c>
      <c r="N1430" s="351"/>
    </row>
    <row r="1431" spans="1:14">
      <c r="A1431" s="113" t="s">
        <v>2729</v>
      </c>
      <c r="B1431" s="113" t="s">
        <v>383</v>
      </c>
      <c r="C1431" s="113">
        <v>123.1</v>
      </c>
      <c r="D1431" s="113">
        <v>123.1</v>
      </c>
      <c r="E1431" s="113">
        <v>116.05</v>
      </c>
      <c r="F1431" s="113">
        <v>117</v>
      </c>
      <c r="G1431" s="113">
        <v>116.9</v>
      </c>
      <c r="H1431" s="113">
        <v>123.45</v>
      </c>
      <c r="I1431" s="113">
        <v>27202</v>
      </c>
      <c r="J1431" s="113">
        <v>3226562.75</v>
      </c>
      <c r="K1431" s="115">
        <v>43537</v>
      </c>
      <c r="L1431" s="113">
        <v>732</v>
      </c>
      <c r="M1431" s="113" t="s">
        <v>2732</v>
      </c>
      <c r="N1431" s="351"/>
    </row>
    <row r="1432" spans="1:14">
      <c r="A1432" s="113" t="s">
        <v>2691</v>
      </c>
      <c r="B1432" s="113" t="s">
        <v>383</v>
      </c>
      <c r="C1432" s="113">
        <v>37.25</v>
      </c>
      <c r="D1432" s="113">
        <v>37.5</v>
      </c>
      <c r="E1432" s="113">
        <v>37</v>
      </c>
      <c r="F1432" s="113">
        <v>37.299999999999997</v>
      </c>
      <c r="G1432" s="113">
        <v>37.450000000000003</v>
      </c>
      <c r="H1432" s="113">
        <v>37.5</v>
      </c>
      <c r="I1432" s="113">
        <v>82669</v>
      </c>
      <c r="J1432" s="113">
        <v>3072915.6</v>
      </c>
      <c r="K1432" s="115">
        <v>43537</v>
      </c>
      <c r="L1432" s="113">
        <v>280</v>
      </c>
      <c r="M1432" s="113" t="s">
        <v>2692</v>
      </c>
      <c r="N1432" s="351"/>
    </row>
    <row r="1433" spans="1:14">
      <c r="A1433" s="113" t="s">
        <v>3425</v>
      </c>
      <c r="B1433" s="113" t="s">
        <v>3175</v>
      </c>
      <c r="C1433" s="113">
        <v>3.7</v>
      </c>
      <c r="D1433" s="113">
        <v>3.75</v>
      </c>
      <c r="E1433" s="113">
        <v>3.6</v>
      </c>
      <c r="F1433" s="113">
        <v>3.6</v>
      </c>
      <c r="G1433" s="113">
        <v>3.75</v>
      </c>
      <c r="H1433" s="113">
        <v>3.75</v>
      </c>
      <c r="I1433" s="113">
        <v>2221</v>
      </c>
      <c r="J1433" s="113">
        <v>8154.75</v>
      </c>
      <c r="K1433" s="115">
        <v>43537</v>
      </c>
      <c r="L1433" s="113">
        <v>14</v>
      </c>
      <c r="M1433" s="113" t="s">
        <v>3426</v>
      </c>
      <c r="N1433" s="351"/>
    </row>
    <row r="1434" spans="1:14">
      <c r="A1434" s="113" t="s">
        <v>3296</v>
      </c>
      <c r="B1434" s="113" t="s">
        <v>3175</v>
      </c>
      <c r="C1434" s="113">
        <v>1.1499999999999999</v>
      </c>
      <c r="D1434" s="113">
        <v>1.1499999999999999</v>
      </c>
      <c r="E1434" s="113">
        <v>1.1499999999999999</v>
      </c>
      <c r="F1434" s="113">
        <v>1.1499999999999999</v>
      </c>
      <c r="G1434" s="113">
        <v>1.1499999999999999</v>
      </c>
      <c r="H1434" s="113">
        <v>1.1000000000000001</v>
      </c>
      <c r="I1434" s="113">
        <v>66960</v>
      </c>
      <c r="J1434" s="113">
        <v>77004</v>
      </c>
      <c r="K1434" s="115">
        <v>43537</v>
      </c>
      <c r="L1434" s="113">
        <v>34</v>
      </c>
      <c r="M1434" s="113" t="s">
        <v>3297</v>
      </c>
      <c r="N1434" s="351"/>
    </row>
    <row r="1435" spans="1:14">
      <c r="A1435" s="113" t="s">
        <v>3532</v>
      </c>
      <c r="B1435" s="113" t="s">
        <v>383</v>
      </c>
      <c r="C1435" s="113">
        <v>3.9</v>
      </c>
      <c r="D1435" s="113">
        <v>3.9</v>
      </c>
      <c r="E1435" s="113">
        <v>3.9</v>
      </c>
      <c r="F1435" s="113">
        <v>3.9</v>
      </c>
      <c r="G1435" s="113">
        <v>3.9</v>
      </c>
      <c r="H1435" s="113">
        <v>3.75</v>
      </c>
      <c r="I1435" s="113">
        <v>3290</v>
      </c>
      <c r="J1435" s="113">
        <v>12831</v>
      </c>
      <c r="K1435" s="115">
        <v>43537</v>
      </c>
      <c r="L1435" s="113">
        <v>6</v>
      </c>
      <c r="M1435" s="113" t="s">
        <v>3533</v>
      </c>
      <c r="N1435" s="351"/>
    </row>
    <row r="1436" spans="1:14">
      <c r="A1436" s="113" t="s">
        <v>2073</v>
      </c>
      <c r="B1436" s="113" t="s">
        <v>383</v>
      </c>
      <c r="C1436" s="113">
        <v>40.5</v>
      </c>
      <c r="D1436" s="113">
        <v>40.799999999999997</v>
      </c>
      <c r="E1436" s="113">
        <v>37.450000000000003</v>
      </c>
      <c r="F1436" s="113">
        <v>39.35</v>
      </c>
      <c r="G1436" s="113">
        <v>39.1</v>
      </c>
      <c r="H1436" s="113">
        <v>40.85</v>
      </c>
      <c r="I1436" s="113">
        <v>25241</v>
      </c>
      <c r="J1436" s="113">
        <v>991212.7</v>
      </c>
      <c r="K1436" s="115">
        <v>43537</v>
      </c>
      <c r="L1436" s="113">
        <v>322</v>
      </c>
      <c r="M1436" s="113" t="s">
        <v>2074</v>
      </c>
      <c r="N1436" s="351"/>
    </row>
    <row r="1437" spans="1:14">
      <c r="A1437" s="113" t="s">
        <v>2015</v>
      </c>
      <c r="B1437" s="113" t="s">
        <v>383</v>
      </c>
      <c r="C1437" s="113">
        <v>8418.9</v>
      </c>
      <c r="D1437" s="113">
        <v>8450</v>
      </c>
      <c r="E1437" s="113">
        <v>8365</v>
      </c>
      <c r="F1437" s="113">
        <v>8389.9500000000007</v>
      </c>
      <c r="G1437" s="113">
        <v>8400</v>
      </c>
      <c r="H1437" s="113">
        <v>8446.2000000000007</v>
      </c>
      <c r="I1437" s="113">
        <v>666</v>
      </c>
      <c r="J1437" s="113">
        <v>5595481.5999999996</v>
      </c>
      <c r="K1437" s="115">
        <v>43537</v>
      </c>
      <c r="L1437" s="113">
        <v>193</v>
      </c>
      <c r="M1437" s="113" t="s">
        <v>2016</v>
      </c>
      <c r="N1437" s="351"/>
    </row>
    <row r="1438" spans="1:14">
      <c r="A1438" s="113" t="s">
        <v>145</v>
      </c>
      <c r="B1438" s="113" t="s">
        <v>383</v>
      </c>
      <c r="C1438" s="113">
        <v>583</v>
      </c>
      <c r="D1438" s="113">
        <v>589.1</v>
      </c>
      <c r="E1438" s="113">
        <v>576.35</v>
      </c>
      <c r="F1438" s="113">
        <v>578.6</v>
      </c>
      <c r="G1438" s="113">
        <v>578</v>
      </c>
      <c r="H1438" s="113">
        <v>583.6</v>
      </c>
      <c r="I1438" s="113">
        <v>772363</v>
      </c>
      <c r="J1438" s="113">
        <v>449951182.89999998</v>
      </c>
      <c r="K1438" s="115">
        <v>43537</v>
      </c>
      <c r="L1438" s="113">
        <v>13928</v>
      </c>
      <c r="M1438" s="113" t="s">
        <v>1606</v>
      </c>
      <c r="N1438" s="351"/>
    </row>
    <row r="1439" spans="1:14">
      <c r="A1439" s="113" t="s">
        <v>1607</v>
      </c>
      <c r="B1439" s="113" t="s">
        <v>383</v>
      </c>
      <c r="C1439" s="113">
        <v>93.25</v>
      </c>
      <c r="D1439" s="113">
        <v>93.8</v>
      </c>
      <c r="E1439" s="113">
        <v>91.6</v>
      </c>
      <c r="F1439" s="113">
        <v>92.15</v>
      </c>
      <c r="G1439" s="113">
        <v>92.45</v>
      </c>
      <c r="H1439" s="113">
        <v>93.05</v>
      </c>
      <c r="I1439" s="113">
        <v>176107</v>
      </c>
      <c r="J1439" s="113">
        <v>16308034</v>
      </c>
      <c r="K1439" s="115">
        <v>43537</v>
      </c>
      <c r="L1439" s="113">
        <v>1657</v>
      </c>
      <c r="M1439" s="113" t="s">
        <v>1608</v>
      </c>
      <c r="N1439" s="351"/>
    </row>
    <row r="1440" spans="1:14">
      <c r="A1440" s="113" t="s">
        <v>146</v>
      </c>
      <c r="B1440" s="113" t="s">
        <v>383</v>
      </c>
      <c r="C1440" s="113">
        <v>616</v>
      </c>
      <c r="D1440" s="113">
        <v>616</v>
      </c>
      <c r="E1440" s="113">
        <v>597.29999999999995</v>
      </c>
      <c r="F1440" s="113">
        <v>599.65</v>
      </c>
      <c r="G1440" s="113">
        <v>599</v>
      </c>
      <c r="H1440" s="113">
        <v>617.70000000000005</v>
      </c>
      <c r="I1440" s="113">
        <v>773469</v>
      </c>
      <c r="J1440" s="113">
        <v>468539270.14999998</v>
      </c>
      <c r="K1440" s="115">
        <v>43537</v>
      </c>
      <c r="L1440" s="113">
        <v>11518</v>
      </c>
      <c r="M1440" s="113" t="s">
        <v>1609</v>
      </c>
      <c r="N1440" s="351"/>
    </row>
    <row r="1441" spans="1:14">
      <c r="A1441" s="113" t="s">
        <v>349</v>
      </c>
      <c r="B1441" s="113" t="s">
        <v>383</v>
      </c>
      <c r="C1441" s="113">
        <v>962</v>
      </c>
      <c r="D1441" s="113">
        <v>983</v>
      </c>
      <c r="E1441" s="113">
        <v>956</v>
      </c>
      <c r="F1441" s="113">
        <v>961.35</v>
      </c>
      <c r="G1441" s="113">
        <v>960.4</v>
      </c>
      <c r="H1441" s="113">
        <v>959.7</v>
      </c>
      <c r="I1441" s="113">
        <v>1034800</v>
      </c>
      <c r="J1441" s="113">
        <v>1005199090.9</v>
      </c>
      <c r="K1441" s="115">
        <v>43537</v>
      </c>
      <c r="L1441" s="113">
        <v>31246</v>
      </c>
      <c r="M1441" s="113" t="s">
        <v>1610</v>
      </c>
      <c r="N1441" s="351"/>
    </row>
    <row r="1442" spans="1:14">
      <c r="A1442" s="113" t="s">
        <v>147</v>
      </c>
      <c r="B1442" s="113" t="s">
        <v>383</v>
      </c>
      <c r="C1442" s="113">
        <v>205.95</v>
      </c>
      <c r="D1442" s="113">
        <v>208.75</v>
      </c>
      <c r="E1442" s="113">
        <v>202.25</v>
      </c>
      <c r="F1442" s="113">
        <v>202.85</v>
      </c>
      <c r="G1442" s="113">
        <v>203</v>
      </c>
      <c r="H1442" s="113">
        <v>204.9</v>
      </c>
      <c r="I1442" s="113">
        <v>2690181</v>
      </c>
      <c r="J1442" s="113">
        <v>554568496.89999998</v>
      </c>
      <c r="K1442" s="115">
        <v>43537</v>
      </c>
      <c r="L1442" s="113">
        <v>28042</v>
      </c>
      <c r="M1442" s="113" t="s">
        <v>1611</v>
      </c>
      <c r="N1442" s="351"/>
    </row>
    <row r="1443" spans="1:14">
      <c r="A1443" s="113" t="s">
        <v>1612</v>
      </c>
      <c r="B1443" s="113" t="s">
        <v>383</v>
      </c>
      <c r="C1443" s="113">
        <v>849.9</v>
      </c>
      <c r="D1443" s="113">
        <v>849.95</v>
      </c>
      <c r="E1443" s="113">
        <v>843.1</v>
      </c>
      <c r="F1443" s="113">
        <v>844.65</v>
      </c>
      <c r="G1443" s="113">
        <v>843.2</v>
      </c>
      <c r="H1443" s="113">
        <v>846.6</v>
      </c>
      <c r="I1443" s="113">
        <v>7254</v>
      </c>
      <c r="J1443" s="113">
        <v>6135399.5</v>
      </c>
      <c r="K1443" s="115">
        <v>43537</v>
      </c>
      <c r="L1443" s="113">
        <v>445</v>
      </c>
      <c r="M1443" s="113" t="s">
        <v>1613</v>
      </c>
      <c r="N1443" s="351"/>
    </row>
    <row r="1444" spans="1:14">
      <c r="A1444" s="113" t="s">
        <v>1614</v>
      </c>
      <c r="B1444" s="113" t="s">
        <v>383</v>
      </c>
      <c r="C1444" s="113">
        <v>676</v>
      </c>
      <c r="D1444" s="113">
        <v>679.8</v>
      </c>
      <c r="E1444" s="113">
        <v>662.9</v>
      </c>
      <c r="F1444" s="113">
        <v>665.05</v>
      </c>
      <c r="G1444" s="113">
        <v>664</v>
      </c>
      <c r="H1444" s="113">
        <v>674.7</v>
      </c>
      <c r="I1444" s="113">
        <v>43043</v>
      </c>
      <c r="J1444" s="113">
        <v>28830323.699999999</v>
      </c>
      <c r="K1444" s="115">
        <v>43537</v>
      </c>
      <c r="L1444" s="113">
        <v>2267</v>
      </c>
      <c r="M1444" s="113" t="s">
        <v>1615</v>
      </c>
      <c r="N1444" s="351"/>
    </row>
    <row r="1445" spans="1:14">
      <c r="A1445" s="113" t="s">
        <v>148</v>
      </c>
      <c r="B1445" s="113" t="s">
        <v>383</v>
      </c>
      <c r="C1445" s="113">
        <v>184.45</v>
      </c>
      <c r="D1445" s="113">
        <v>184.9</v>
      </c>
      <c r="E1445" s="113">
        <v>180.4</v>
      </c>
      <c r="F1445" s="113">
        <v>181.7</v>
      </c>
      <c r="G1445" s="113">
        <v>181.35</v>
      </c>
      <c r="H1445" s="113">
        <v>184.8</v>
      </c>
      <c r="I1445" s="113">
        <v>9769821</v>
      </c>
      <c r="J1445" s="113">
        <v>1778622507.25</v>
      </c>
      <c r="K1445" s="115">
        <v>43537</v>
      </c>
      <c r="L1445" s="113">
        <v>63017</v>
      </c>
      <c r="M1445" s="113" t="s">
        <v>1616</v>
      </c>
      <c r="N1445" s="351"/>
    </row>
    <row r="1446" spans="1:14">
      <c r="A1446" s="113" t="s">
        <v>149</v>
      </c>
      <c r="B1446" s="113" t="s">
        <v>383</v>
      </c>
      <c r="C1446" s="113">
        <v>92.9</v>
      </c>
      <c r="D1446" s="113">
        <v>93.3</v>
      </c>
      <c r="E1446" s="113">
        <v>90.8</v>
      </c>
      <c r="F1446" s="113">
        <v>91.2</v>
      </c>
      <c r="G1446" s="113">
        <v>91.1</v>
      </c>
      <c r="H1446" s="113">
        <v>92.9</v>
      </c>
      <c r="I1446" s="113">
        <v>1824355</v>
      </c>
      <c r="J1446" s="113">
        <v>166763555.30000001</v>
      </c>
      <c r="K1446" s="115">
        <v>43537</v>
      </c>
      <c r="L1446" s="113">
        <v>13553</v>
      </c>
      <c r="M1446" s="113" t="s">
        <v>1617</v>
      </c>
      <c r="N1446" s="351"/>
    </row>
    <row r="1447" spans="1:14">
      <c r="A1447" s="113" t="s">
        <v>150</v>
      </c>
      <c r="B1447" s="113" t="s">
        <v>383</v>
      </c>
      <c r="C1447" s="113">
        <v>73</v>
      </c>
      <c r="D1447" s="113">
        <v>74.45</v>
      </c>
      <c r="E1447" s="113">
        <v>72.150000000000006</v>
      </c>
      <c r="F1447" s="113">
        <v>73.8</v>
      </c>
      <c r="G1447" s="113">
        <v>74.150000000000006</v>
      </c>
      <c r="H1447" s="113">
        <v>73.349999999999994</v>
      </c>
      <c r="I1447" s="113">
        <v>7408808</v>
      </c>
      <c r="J1447" s="113">
        <v>545798094.25</v>
      </c>
      <c r="K1447" s="115">
        <v>43537</v>
      </c>
      <c r="L1447" s="113">
        <v>21856</v>
      </c>
      <c r="M1447" s="113" t="s">
        <v>1618</v>
      </c>
      <c r="N1447" s="351"/>
    </row>
    <row r="1448" spans="1:14">
      <c r="A1448" s="113" t="s">
        <v>1619</v>
      </c>
      <c r="B1448" s="113" t="s">
        <v>383</v>
      </c>
      <c r="C1448" s="113">
        <v>756.3</v>
      </c>
      <c r="D1448" s="113">
        <v>774.85</v>
      </c>
      <c r="E1448" s="113">
        <v>750</v>
      </c>
      <c r="F1448" s="113">
        <v>765.2</v>
      </c>
      <c r="G1448" s="113">
        <v>764</v>
      </c>
      <c r="H1448" s="113">
        <v>756.1</v>
      </c>
      <c r="I1448" s="113">
        <v>247664</v>
      </c>
      <c r="J1448" s="113">
        <v>190125306.80000001</v>
      </c>
      <c r="K1448" s="115">
        <v>43537</v>
      </c>
      <c r="L1448" s="113">
        <v>6919</v>
      </c>
      <c r="M1448" s="113" t="s">
        <v>1620</v>
      </c>
      <c r="N1448" s="351"/>
    </row>
    <row r="1449" spans="1:14">
      <c r="A1449" s="113" t="s">
        <v>151</v>
      </c>
      <c r="B1449" s="113" t="s">
        <v>383</v>
      </c>
      <c r="C1449" s="113">
        <v>525</v>
      </c>
      <c r="D1449" s="113">
        <v>525</v>
      </c>
      <c r="E1449" s="113">
        <v>512.6</v>
      </c>
      <c r="F1449" s="113">
        <v>513.75</v>
      </c>
      <c r="G1449" s="113">
        <v>514.1</v>
      </c>
      <c r="H1449" s="113">
        <v>525.15</v>
      </c>
      <c r="I1449" s="113">
        <v>6409153</v>
      </c>
      <c r="J1449" s="113">
        <v>3306762312.5500002</v>
      </c>
      <c r="K1449" s="115">
        <v>43537</v>
      </c>
      <c r="L1449" s="113">
        <v>70001</v>
      </c>
      <c r="M1449" s="113" t="s">
        <v>1621</v>
      </c>
      <c r="N1449" s="351"/>
    </row>
    <row r="1450" spans="1:14">
      <c r="A1450" s="113" t="s">
        <v>3169</v>
      </c>
      <c r="B1450" s="113" t="s">
        <v>3175</v>
      </c>
      <c r="C1450" s="113">
        <v>30.15</v>
      </c>
      <c r="D1450" s="113">
        <v>30.25</v>
      </c>
      <c r="E1450" s="113">
        <v>29.05</v>
      </c>
      <c r="F1450" s="113">
        <v>29.4</v>
      </c>
      <c r="G1450" s="113">
        <v>29.55</v>
      </c>
      <c r="H1450" s="113">
        <v>30.15</v>
      </c>
      <c r="I1450" s="113">
        <v>306939</v>
      </c>
      <c r="J1450" s="113">
        <v>9071931.5999999996</v>
      </c>
      <c r="K1450" s="115">
        <v>43537</v>
      </c>
      <c r="L1450" s="113">
        <v>958</v>
      </c>
      <c r="M1450" s="113" t="s">
        <v>568</v>
      </c>
      <c r="N1450" s="351"/>
    </row>
    <row r="1451" spans="1:14">
      <c r="A1451" s="113" t="s">
        <v>1622</v>
      </c>
      <c r="B1451" s="113" t="s">
        <v>383</v>
      </c>
      <c r="C1451" s="113">
        <v>65.099999999999994</v>
      </c>
      <c r="D1451" s="113">
        <v>67.05</v>
      </c>
      <c r="E1451" s="113">
        <v>63.2</v>
      </c>
      <c r="F1451" s="113">
        <v>64.5</v>
      </c>
      <c r="G1451" s="113">
        <v>64.55</v>
      </c>
      <c r="H1451" s="113">
        <v>64.5</v>
      </c>
      <c r="I1451" s="113">
        <v>198803</v>
      </c>
      <c r="J1451" s="113">
        <v>13020332.25</v>
      </c>
      <c r="K1451" s="115">
        <v>43537</v>
      </c>
      <c r="L1451" s="113">
        <v>1663</v>
      </c>
      <c r="M1451" s="113" t="s">
        <v>1623</v>
      </c>
      <c r="N1451" s="351"/>
    </row>
    <row r="1452" spans="1:14">
      <c r="A1452" s="113" t="s">
        <v>324</v>
      </c>
      <c r="B1452" s="113" t="s">
        <v>383</v>
      </c>
      <c r="C1452" s="113">
        <v>287.05</v>
      </c>
      <c r="D1452" s="113">
        <v>292.95</v>
      </c>
      <c r="E1452" s="113">
        <v>287.05</v>
      </c>
      <c r="F1452" s="113">
        <v>290.55</v>
      </c>
      <c r="G1452" s="113">
        <v>291</v>
      </c>
      <c r="H1452" s="113">
        <v>289.95</v>
      </c>
      <c r="I1452" s="113">
        <v>11408</v>
      </c>
      <c r="J1452" s="113">
        <v>3311446.6</v>
      </c>
      <c r="K1452" s="115">
        <v>43537</v>
      </c>
      <c r="L1452" s="113">
        <v>501</v>
      </c>
      <c r="M1452" s="113" t="s">
        <v>1884</v>
      </c>
      <c r="N1452" s="351"/>
    </row>
    <row r="1453" spans="1:14">
      <c r="A1453" s="113" t="s">
        <v>3410</v>
      </c>
      <c r="B1453" s="113" t="s">
        <v>383</v>
      </c>
      <c r="C1453" s="113">
        <v>360</v>
      </c>
      <c r="D1453" s="113">
        <v>360</v>
      </c>
      <c r="E1453" s="113">
        <v>351</v>
      </c>
      <c r="F1453" s="113">
        <v>355.05</v>
      </c>
      <c r="G1453" s="113">
        <v>355</v>
      </c>
      <c r="H1453" s="113">
        <v>364.55</v>
      </c>
      <c r="I1453" s="113">
        <v>279</v>
      </c>
      <c r="J1453" s="113">
        <v>99235.15</v>
      </c>
      <c r="K1453" s="115">
        <v>43537</v>
      </c>
      <c r="L1453" s="113">
        <v>16</v>
      </c>
      <c r="M1453" s="113" t="s">
        <v>3411</v>
      </c>
      <c r="N1453" s="351"/>
    </row>
    <row r="1454" spans="1:14">
      <c r="A1454" s="113" t="s">
        <v>1975</v>
      </c>
      <c r="B1454" s="113" t="s">
        <v>383</v>
      </c>
      <c r="C1454" s="113">
        <v>741</v>
      </c>
      <c r="D1454" s="113">
        <v>767.7</v>
      </c>
      <c r="E1454" s="113">
        <v>720.15</v>
      </c>
      <c r="F1454" s="113">
        <v>743.6</v>
      </c>
      <c r="G1454" s="113">
        <v>747</v>
      </c>
      <c r="H1454" s="113">
        <v>732.25</v>
      </c>
      <c r="I1454" s="113">
        <v>56541</v>
      </c>
      <c r="J1454" s="113">
        <v>42231517.149999999</v>
      </c>
      <c r="K1454" s="115">
        <v>43537</v>
      </c>
      <c r="L1454" s="113">
        <v>3169</v>
      </c>
      <c r="M1454" s="113" t="s">
        <v>1976</v>
      </c>
      <c r="N1454" s="351"/>
    </row>
    <row r="1455" spans="1:14">
      <c r="A1455" s="113" t="s">
        <v>1624</v>
      </c>
      <c r="B1455" s="113" t="s">
        <v>383</v>
      </c>
      <c r="C1455" s="113">
        <v>15.85</v>
      </c>
      <c r="D1455" s="113">
        <v>15.9</v>
      </c>
      <c r="E1455" s="113">
        <v>15.15</v>
      </c>
      <c r="F1455" s="113">
        <v>15.45</v>
      </c>
      <c r="G1455" s="113">
        <v>15.5</v>
      </c>
      <c r="H1455" s="113">
        <v>15.7</v>
      </c>
      <c r="I1455" s="113">
        <v>14364</v>
      </c>
      <c r="J1455" s="113">
        <v>222904.25</v>
      </c>
      <c r="K1455" s="115">
        <v>43537</v>
      </c>
      <c r="L1455" s="113">
        <v>95</v>
      </c>
      <c r="M1455" s="113" t="s">
        <v>1625</v>
      </c>
      <c r="N1455" s="351"/>
    </row>
    <row r="1456" spans="1:14">
      <c r="A1456" s="113" t="s">
        <v>2754</v>
      </c>
      <c r="B1456" s="113" t="s">
        <v>383</v>
      </c>
      <c r="C1456" s="113">
        <v>820.2</v>
      </c>
      <c r="D1456" s="113">
        <v>825</v>
      </c>
      <c r="E1456" s="113">
        <v>792.05</v>
      </c>
      <c r="F1456" s="113">
        <v>799.8</v>
      </c>
      <c r="G1456" s="113">
        <v>800.05</v>
      </c>
      <c r="H1456" s="113">
        <v>820.2</v>
      </c>
      <c r="I1456" s="113">
        <v>8676</v>
      </c>
      <c r="J1456" s="113">
        <v>6991731.5999999996</v>
      </c>
      <c r="K1456" s="115">
        <v>43537</v>
      </c>
      <c r="L1456" s="113">
        <v>1713</v>
      </c>
      <c r="M1456" s="113" t="s">
        <v>2755</v>
      </c>
      <c r="N1456" s="351"/>
    </row>
    <row r="1457" spans="1:14">
      <c r="A1457" s="113" t="s">
        <v>2220</v>
      </c>
      <c r="B1457" s="113" t="s">
        <v>383</v>
      </c>
      <c r="C1457" s="113">
        <v>414.95</v>
      </c>
      <c r="D1457" s="113">
        <v>414.95</v>
      </c>
      <c r="E1457" s="113">
        <v>385.2</v>
      </c>
      <c r="F1457" s="113">
        <v>390.05</v>
      </c>
      <c r="G1457" s="113">
        <v>385.75</v>
      </c>
      <c r="H1457" s="113">
        <v>400.05</v>
      </c>
      <c r="I1457" s="113">
        <v>1900</v>
      </c>
      <c r="J1457" s="113">
        <v>762401.55</v>
      </c>
      <c r="K1457" s="115">
        <v>43537</v>
      </c>
      <c r="L1457" s="113">
        <v>343</v>
      </c>
      <c r="M1457" s="113" t="s">
        <v>2221</v>
      </c>
      <c r="N1457" s="351"/>
    </row>
    <row r="1458" spans="1:14">
      <c r="A1458" s="113" t="s">
        <v>152</v>
      </c>
      <c r="B1458" s="113" t="s">
        <v>383</v>
      </c>
      <c r="C1458" s="113">
        <v>2013</v>
      </c>
      <c r="D1458" s="113">
        <v>2015.9</v>
      </c>
      <c r="E1458" s="113">
        <v>1978.6</v>
      </c>
      <c r="F1458" s="113">
        <v>2000.5</v>
      </c>
      <c r="G1458" s="113">
        <v>1995</v>
      </c>
      <c r="H1458" s="113">
        <v>2012.45</v>
      </c>
      <c r="I1458" s="113">
        <v>1833163</v>
      </c>
      <c r="J1458" s="113">
        <v>3668374639.6500001</v>
      </c>
      <c r="K1458" s="115">
        <v>43537</v>
      </c>
      <c r="L1458" s="113">
        <v>112785</v>
      </c>
      <c r="M1458" s="113" t="s">
        <v>1626</v>
      </c>
      <c r="N1458" s="351"/>
    </row>
    <row r="1459" spans="1:14">
      <c r="A1459" s="113" t="s">
        <v>1627</v>
      </c>
      <c r="B1459" s="113" t="s">
        <v>383</v>
      </c>
      <c r="C1459" s="113">
        <v>129.69999999999999</v>
      </c>
      <c r="D1459" s="113">
        <v>131.6</v>
      </c>
      <c r="E1459" s="113">
        <v>128.1</v>
      </c>
      <c r="F1459" s="113">
        <v>129.85</v>
      </c>
      <c r="G1459" s="113">
        <v>129.94999999999999</v>
      </c>
      <c r="H1459" s="113">
        <v>128.9</v>
      </c>
      <c r="I1459" s="113">
        <v>35013</v>
      </c>
      <c r="J1459" s="113">
        <v>4551191.05</v>
      </c>
      <c r="K1459" s="115">
        <v>43537</v>
      </c>
      <c r="L1459" s="113">
        <v>522</v>
      </c>
      <c r="M1459" s="113" t="s">
        <v>1628</v>
      </c>
      <c r="N1459" s="351"/>
    </row>
    <row r="1460" spans="1:14">
      <c r="A1460" s="113" t="s">
        <v>1629</v>
      </c>
      <c r="B1460" s="113" t="s">
        <v>383</v>
      </c>
      <c r="C1460" s="113">
        <v>2978.95</v>
      </c>
      <c r="D1460" s="113">
        <v>3027.25</v>
      </c>
      <c r="E1460" s="113">
        <v>2950.55</v>
      </c>
      <c r="F1460" s="113">
        <v>2974.3</v>
      </c>
      <c r="G1460" s="113">
        <v>2971</v>
      </c>
      <c r="H1460" s="113">
        <v>2978.95</v>
      </c>
      <c r="I1460" s="113">
        <v>15112</v>
      </c>
      <c r="J1460" s="113">
        <v>45179148.399999999</v>
      </c>
      <c r="K1460" s="115">
        <v>43537</v>
      </c>
      <c r="L1460" s="113">
        <v>2477</v>
      </c>
      <c r="M1460" s="113" t="s">
        <v>1630</v>
      </c>
      <c r="N1460" s="351"/>
    </row>
    <row r="1461" spans="1:14">
      <c r="A1461" s="113" t="s">
        <v>153</v>
      </c>
      <c r="B1461" s="113" t="s">
        <v>383</v>
      </c>
      <c r="C1461" s="113">
        <v>808.9</v>
      </c>
      <c r="D1461" s="113">
        <v>816</v>
      </c>
      <c r="E1461" s="113">
        <v>788</v>
      </c>
      <c r="F1461" s="113">
        <v>789.95</v>
      </c>
      <c r="G1461" s="113">
        <v>790</v>
      </c>
      <c r="H1461" s="113">
        <v>804.7</v>
      </c>
      <c r="I1461" s="113">
        <v>4815576</v>
      </c>
      <c r="J1461" s="113">
        <v>3842139172.8000002</v>
      </c>
      <c r="K1461" s="115">
        <v>43537</v>
      </c>
      <c r="L1461" s="113">
        <v>116368</v>
      </c>
      <c r="M1461" s="113" t="s">
        <v>1631</v>
      </c>
      <c r="N1461" s="351"/>
    </row>
    <row r="1462" spans="1:14">
      <c r="A1462" s="113" t="s">
        <v>3298</v>
      </c>
      <c r="B1462" s="113" t="s">
        <v>383</v>
      </c>
      <c r="C1462" s="113">
        <v>236.5</v>
      </c>
      <c r="D1462" s="113">
        <v>247.9</v>
      </c>
      <c r="E1462" s="113">
        <v>231.35</v>
      </c>
      <c r="F1462" s="113">
        <v>243.1</v>
      </c>
      <c r="G1462" s="113">
        <v>247</v>
      </c>
      <c r="H1462" s="113">
        <v>236.95</v>
      </c>
      <c r="I1462" s="113">
        <v>12347</v>
      </c>
      <c r="J1462" s="113">
        <v>2954104.8</v>
      </c>
      <c r="K1462" s="115">
        <v>43537</v>
      </c>
      <c r="L1462" s="113">
        <v>1045</v>
      </c>
      <c r="M1462" s="113" t="s">
        <v>3299</v>
      </c>
      <c r="N1462" s="351"/>
    </row>
    <row r="1463" spans="1:14">
      <c r="A1463" s="113" t="s">
        <v>2489</v>
      </c>
      <c r="B1463" s="113" t="s">
        <v>383</v>
      </c>
      <c r="C1463" s="113">
        <v>95.6</v>
      </c>
      <c r="D1463" s="113">
        <v>97.5</v>
      </c>
      <c r="E1463" s="113">
        <v>93.2</v>
      </c>
      <c r="F1463" s="113">
        <v>95.15</v>
      </c>
      <c r="G1463" s="113">
        <v>96.95</v>
      </c>
      <c r="H1463" s="113">
        <v>97.35</v>
      </c>
      <c r="I1463" s="113">
        <v>1140</v>
      </c>
      <c r="J1463" s="113">
        <v>109358.1</v>
      </c>
      <c r="K1463" s="115">
        <v>43537</v>
      </c>
      <c r="L1463" s="113">
        <v>28</v>
      </c>
      <c r="M1463" s="113" t="s">
        <v>2490</v>
      </c>
      <c r="N1463" s="351"/>
    </row>
    <row r="1464" spans="1:14">
      <c r="A1464" s="113" t="s">
        <v>2087</v>
      </c>
      <c r="B1464" s="113" t="s">
        <v>383</v>
      </c>
      <c r="C1464" s="113">
        <v>181.5</v>
      </c>
      <c r="D1464" s="113">
        <v>183.5</v>
      </c>
      <c r="E1464" s="113">
        <v>176.1</v>
      </c>
      <c r="F1464" s="113">
        <v>180.25</v>
      </c>
      <c r="G1464" s="113">
        <v>181.7</v>
      </c>
      <c r="H1464" s="113">
        <v>181.05</v>
      </c>
      <c r="I1464" s="113">
        <v>42950</v>
      </c>
      <c r="J1464" s="113">
        <v>7704418.5999999996</v>
      </c>
      <c r="K1464" s="115">
        <v>43537</v>
      </c>
      <c r="L1464" s="113">
        <v>2165</v>
      </c>
      <c r="M1464" s="113" t="s">
        <v>2088</v>
      </c>
      <c r="N1464" s="351"/>
    </row>
    <row r="1465" spans="1:14">
      <c r="A1465" s="113" t="s">
        <v>2693</v>
      </c>
      <c r="B1465" s="113" t="s">
        <v>383</v>
      </c>
      <c r="C1465" s="113">
        <v>42.8</v>
      </c>
      <c r="D1465" s="113">
        <v>42.8</v>
      </c>
      <c r="E1465" s="113">
        <v>42</v>
      </c>
      <c r="F1465" s="113">
        <v>42.5</v>
      </c>
      <c r="G1465" s="113">
        <v>42.7</v>
      </c>
      <c r="H1465" s="113">
        <v>42.5</v>
      </c>
      <c r="I1465" s="113">
        <v>29362</v>
      </c>
      <c r="J1465" s="113">
        <v>1246789.3999999999</v>
      </c>
      <c r="K1465" s="115">
        <v>43537</v>
      </c>
      <c r="L1465" s="113">
        <v>69</v>
      </c>
      <c r="M1465" s="113" t="s">
        <v>2694</v>
      </c>
      <c r="N1465" s="351"/>
    </row>
    <row r="1466" spans="1:14">
      <c r="A1466" s="113" t="s">
        <v>1632</v>
      </c>
      <c r="B1466" s="113" t="s">
        <v>383</v>
      </c>
      <c r="C1466" s="113">
        <v>56.15</v>
      </c>
      <c r="D1466" s="113">
        <v>58.9</v>
      </c>
      <c r="E1466" s="113">
        <v>56.1</v>
      </c>
      <c r="F1466" s="113">
        <v>57</v>
      </c>
      <c r="G1466" s="113">
        <v>57.35</v>
      </c>
      <c r="H1466" s="113">
        <v>56.05</v>
      </c>
      <c r="I1466" s="113">
        <v>80432</v>
      </c>
      <c r="J1466" s="113">
        <v>4567842.2</v>
      </c>
      <c r="K1466" s="115">
        <v>43537</v>
      </c>
      <c r="L1466" s="113">
        <v>409</v>
      </c>
      <c r="M1466" s="113" t="s">
        <v>1633</v>
      </c>
      <c r="N1466" s="351"/>
    </row>
    <row r="1467" spans="1:14">
      <c r="A1467" s="113" t="s">
        <v>2491</v>
      </c>
      <c r="B1467" s="113" t="s">
        <v>383</v>
      </c>
      <c r="C1467" s="113">
        <v>21.25</v>
      </c>
      <c r="D1467" s="113">
        <v>21.75</v>
      </c>
      <c r="E1467" s="113">
        <v>20.75</v>
      </c>
      <c r="F1467" s="113">
        <v>20.85</v>
      </c>
      <c r="G1467" s="113">
        <v>20.9</v>
      </c>
      <c r="H1467" s="113">
        <v>21.05</v>
      </c>
      <c r="I1467" s="113">
        <v>98095</v>
      </c>
      <c r="J1467" s="113">
        <v>2078150.45</v>
      </c>
      <c r="K1467" s="115">
        <v>43537</v>
      </c>
      <c r="L1467" s="113">
        <v>356</v>
      </c>
      <c r="M1467" s="113" t="s">
        <v>2492</v>
      </c>
      <c r="N1467" s="351"/>
    </row>
    <row r="1468" spans="1:14">
      <c r="A1468" s="113" t="s">
        <v>1634</v>
      </c>
      <c r="B1468" s="113" t="s">
        <v>383</v>
      </c>
      <c r="C1468" s="113">
        <v>68.5</v>
      </c>
      <c r="D1468" s="113">
        <v>75</v>
      </c>
      <c r="E1468" s="113">
        <v>68.45</v>
      </c>
      <c r="F1468" s="113">
        <v>72.349999999999994</v>
      </c>
      <c r="G1468" s="113">
        <v>73</v>
      </c>
      <c r="H1468" s="113">
        <v>68.55</v>
      </c>
      <c r="I1468" s="113">
        <v>3561125</v>
      </c>
      <c r="J1468" s="113">
        <v>261693697.40000001</v>
      </c>
      <c r="K1468" s="115">
        <v>43537</v>
      </c>
      <c r="L1468" s="113">
        <v>21272</v>
      </c>
      <c r="M1468" s="113" t="s">
        <v>1635</v>
      </c>
      <c r="N1468" s="351"/>
    </row>
    <row r="1469" spans="1:14">
      <c r="A1469" s="113" t="s">
        <v>1636</v>
      </c>
      <c r="B1469" s="113" t="s">
        <v>383</v>
      </c>
      <c r="C1469" s="113">
        <v>123.75</v>
      </c>
      <c r="D1469" s="113">
        <v>126.5</v>
      </c>
      <c r="E1469" s="113">
        <v>122.3</v>
      </c>
      <c r="F1469" s="113">
        <v>125.9</v>
      </c>
      <c r="G1469" s="113">
        <v>126.5</v>
      </c>
      <c r="H1469" s="113">
        <v>123.2</v>
      </c>
      <c r="I1469" s="113">
        <v>494944</v>
      </c>
      <c r="J1469" s="113">
        <v>61847553.799999997</v>
      </c>
      <c r="K1469" s="115">
        <v>43537</v>
      </c>
      <c r="L1469" s="113">
        <v>3317</v>
      </c>
      <c r="M1469" s="113" t="s">
        <v>1637</v>
      </c>
      <c r="N1469" s="351"/>
    </row>
    <row r="1470" spans="1:14">
      <c r="A1470" s="113" t="s">
        <v>3144</v>
      </c>
      <c r="B1470" s="113" t="s">
        <v>383</v>
      </c>
      <c r="C1470" s="113">
        <v>4.5999999999999996</v>
      </c>
      <c r="D1470" s="113">
        <v>4.75</v>
      </c>
      <c r="E1470" s="113">
        <v>4.25</v>
      </c>
      <c r="F1470" s="113">
        <v>4.5999999999999996</v>
      </c>
      <c r="G1470" s="113">
        <v>4.5999999999999996</v>
      </c>
      <c r="H1470" s="113">
        <v>4.8</v>
      </c>
      <c r="I1470" s="113">
        <v>11481</v>
      </c>
      <c r="J1470" s="113">
        <v>50075.05</v>
      </c>
      <c r="K1470" s="115">
        <v>43537</v>
      </c>
      <c r="L1470" s="113">
        <v>23</v>
      </c>
      <c r="M1470" s="113" t="s">
        <v>3145</v>
      </c>
      <c r="N1470" s="351"/>
    </row>
    <row r="1471" spans="1:14">
      <c r="A1471" s="113" t="s">
        <v>1638</v>
      </c>
      <c r="B1471" s="113" t="s">
        <v>383</v>
      </c>
      <c r="C1471" s="113">
        <v>13.8</v>
      </c>
      <c r="D1471" s="113">
        <v>14.15</v>
      </c>
      <c r="E1471" s="113">
        <v>13.4</v>
      </c>
      <c r="F1471" s="113">
        <v>13.6</v>
      </c>
      <c r="G1471" s="113">
        <v>13.55</v>
      </c>
      <c r="H1471" s="113">
        <v>13.55</v>
      </c>
      <c r="I1471" s="113">
        <v>43872</v>
      </c>
      <c r="J1471" s="113">
        <v>607539.5</v>
      </c>
      <c r="K1471" s="115">
        <v>43537</v>
      </c>
      <c r="L1471" s="113">
        <v>156</v>
      </c>
      <c r="M1471" s="113" t="s">
        <v>1639</v>
      </c>
      <c r="N1471" s="351"/>
    </row>
    <row r="1472" spans="1:14">
      <c r="A1472" s="113" t="s">
        <v>2248</v>
      </c>
      <c r="B1472" s="113" t="s">
        <v>383</v>
      </c>
      <c r="C1472" s="113">
        <v>345.15</v>
      </c>
      <c r="D1472" s="113">
        <v>357</v>
      </c>
      <c r="E1472" s="113">
        <v>345.15</v>
      </c>
      <c r="F1472" s="113">
        <v>351.7</v>
      </c>
      <c r="G1472" s="113">
        <v>355</v>
      </c>
      <c r="H1472" s="113">
        <v>349.75</v>
      </c>
      <c r="I1472" s="113">
        <v>5015</v>
      </c>
      <c r="J1472" s="113">
        <v>1758576.4</v>
      </c>
      <c r="K1472" s="115">
        <v>43537</v>
      </c>
      <c r="L1472" s="113">
        <v>243</v>
      </c>
      <c r="M1472" s="113" t="s">
        <v>2249</v>
      </c>
      <c r="N1472" s="351"/>
    </row>
    <row r="1473" spans="1:14">
      <c r="A1473" s="113" t="s">
        <v>2747</v>
      </c>
      <c r="B1473" s="113" t="s">
        <v>383</v>
      </c>
      <c r="C1473" s="113">
        <v>148.05000000000001</v>
      </c>
      <c r="D1473" s="113">
        <v>153.85</v>
      </c>
      <c r="E1473" s="113">
        <v>148.05000000000001</v>
      </c>
      <c r="F1473" s="113">
        <v>151.55000000000001</v>
      </c>
      <c r="G1473" s="113">
        <v>151</v>
      </c>
      <c r="H1473" s="113">
        <v>152.55000000000001</v>
      </c>
      <c r="I1473" s="113">
        <v>3651</v>
      </c>
      <c r="J1473" s="113">
        <v>554885.30000000005</v>
      </c>
      <c r="K1473" s="115">
        <v>43537</v>
      </c>
      <c r="L1473" s="113">
        <v>62</v>
      </c>
      <c r="M1473" s="113" t="s">
        <v>2115</v>
      </c>
      <c r="N1473" s="351"/>
    </row>
    <row r="1474" spans="1:14">
      <c r="A1474" s="113" t="s">
        <v>1987</v>
      </c>
      <c r="B1474" s="113" t="s">
        <v>383</v>
      </c>
      <c r="C1474" s="113">
        <v>300</v>
      </c>
      <c r="D1474" s="113">
        <v>305</v>
      </c>
      <c r="E1474" s="113">
        <v>300</v>
      </c>
      <c r="F1474" s="113">
        <v>301</v>
      </c>
      <c r="G1474" s="113">
        <v>300</v>
      </c>
      <c r="H1474" s="113">
        <v>300.10000000000002</v>
      </c>
      <c r="I1474" s="113">
        <v>7199</v>
      </c>
      <c r="J1474" s="113">
        <v>2166585.4500000002</v>
      </c>
      <c r="K1474" s="115">
        <v>43537</v>
      </c>
      <c r="L1474" s="113">
        <v>24</v>
      </c>
      <c r="M1474" s="113" t="s">
        <v>1988</v>
      </c>
      <c r="N1474" s="351"/>
    </row>
    <row r="1475" spans="1:14">
      <c r="A1475" s="113" t="s">
        <v>212</v>
      </c>
      <c r="B1475" s="113" t="s">
        <v>383</v>
      </c>
      <c r="C1475" s="113">
        <v>1045.55</v>
      </c>
      <c r="D1475" s="113">
        <v>1059.9000000000001</v>
      </c>
      <c r="E1475" s="113">
        <v>1025.55</v>
      </c>
      <c r="F1475" s="113">
        <v>1051.45</v>
      </c>
      <c r="G1475" s="113">
        <v>1050.4000000000001</v>
      </c>
      <c r="H1475" s="113">
        <v>1045.55</v>
      </c>
      <c r="I1475" s="113">
        <v>36701</v>
      </c>
      <c r="J1475" s="113">
        <v>38370482.5</v>
      </c>
      <c r="K1475" s="115">
        <v>43537</v>
      </c>
      <c r="L1475" s="113">
        <v>3040</v>
      </c>
      <c r="M1475" s="113" t="s">
        <v>1640</v>
      </c>
      <c r="N1475" s="351"/>
    </row>
    <row r="1476" spans="1:14">
      <c r="A1476" s="113" t="s">
        <v>1641</v>
      </c>
      <c r="B1476" s="113" t="s">
        <v>3175</v>
      </c>
      <c r="C1476" s="113">
        <v>19.899999999999999</v>
      </c>
      <c r="D1476" s="113">
        <v>19.95</v>
      </c>
      <c r="E1476" s="113">
        <v>19.5</v>
      </c>
      <c r="F1476" s="113">
        <v>19.5</v>
      </c>
      <c r="G1476" s="113">
        <v>19.5</v>
      </c>
      <c r="H1476" s="113">
        <v>19.95</v>
      </c>
      <c r="I1476" s="113">
        <v>2622</v>
      </c>
      <c r="J1476" s="113">
        <v>51318.5</v>
      </c>
      <c r="K1476" s="115">
        <v>43537</v>
      </c>
      <c r="L1476" s="113">
        <v>20</v>
      </c>
      <c r="M1476" s="113" t="s">
        <v>1642</v>
      </c>
      <c r="N1476" s="351"/>
    </row>
    <row r="1477" spans="1:14">
      <c r="A1477" s="113" t="s">
        <v>1643</v>
      </c>
      <c r="B1477" s="113" t="s">
        <v>383</v>
      </c>
      <c r="C1477" s="113">
        <v>220.5</v>
      </c>
      <c r="D1477" s="113">
        <v>221.45</v>
      </c>
      <c r="E1477" s="113">
        <v>217.6</v>
      </c>
      <c r="F1477" s="113">
        <v>220.85</v>
      </c>
      <c r="G1477" s="113">
        <v>220.05</v>
      </c>
      <c r="H1477" s="113">
        <v>222.25</v>
      </c>
      <c r="I1477" s="113">
        <v>340149</v>
      </c>
      <c r="J1477" s="113">
        <v>74886100.450000003</v>
      </c>
      <c r="K1477" s="115">
        <v>43537</v>
      </c>
      <c r="L1477" s="113">
        <v>3298</v>
      </c>
      <c r="M1477" s="113" t="s">
        <v>1644</v>
      </c>
      <c r="N1477" s="351"/>
    </row>
    <row r="1478" spans="1:14">
      <c r="A1478" s="113" t="s">
        <v>3790</v>
      </c>
      <c r="B1478" s="113" t="s">
        <v>3175</v>
      </c>
      <c r="C1478" s="113">
        <v>7</v>
      </c>
      <c r="D1478" s="113">
        <v>7</v>
      </c>
      <c r="E1478" s="113">
        <v>7</v>
      </c>
      <c r="F1478" s="113">
        <v>7</v>
      </c>
      <c r="G1478" s="113">
        <v>7</v>
      </c>
      <c r="H1478" s="113">
        <v>7</v>
      </c>
      <c r="I1478" s="113">
        <v>125</v>
      </c>
      <c r="J1478" s="113">
        <v>875</v>
      </c>
      <c r="K1478" s="115">
        <v>43537</v>
      </c>
      <c r="L1478" s="113">
        <v>1</v>
      </c>
      <c r="M1478" s="113" t="s">
        <v>3791</v>
      </c>
      <c r="N1478" s="351"/>
    </row>
    <row r="1479" spans="1:14">
      <c r="A1479" s="113" t="s">
        <v>1645</v>
      </c>
      <c r="B1479" s="113" t="s">
        <v>383</v>
      </c>
      <c r="C1479" s="113">
        <v>535</v>
      </c>
      <c r="D1479" s="113">
        <v>535</v>
      </c>
      <c r="E1479" s="113">
        <v>525.35</v>
      </c>
      <c r="F1479" s="113">
        <v>526.79999999999995</v>
      </c>
      <c r="G1479" s="113">
        <v>526</v>
      </c>
      <c r="H1479" s="113">
        <v>530.6</v>
      </c>
      <c r="I1479" s="113">
        <v>7177</v>
      </c>
      <c r="J1479" s="113">
        <v>3786303.55</v>
      </c>
      <c r="K1479" s="115">
        <v>43537</v>
      </c>
      <c r="L1479" s="113">
        <v>990</v>
      </c>
      <c r="M1479" s="113" t="s">
        <v>1646</v>
      </c>
      <c r="N1479" s="351"/>
    </row>
    <row r="1480" spans="1:14">
      <c r="A1480" s="113" t="s">
        <v>2493</v>
      </c>
      <c r="B1480" s="113" t="s">
        <v>383</v>
      </c>
      <c r="C1480" s="113">
        <v>16.05</v>
      </c>
      <c r="D1480" s="113">
        <v>16.05</v>
      </c>
      <c r="E1480" s="113">
        <v>15.65</v>
      </c>
      <c r="F1480" s="113">
        <v>15.75</v>
      </c>
      <c r="G1480" s="113">
        <v>15.75</v>
      </c>
      <c r="H1480" s="113">
        <v>16.05</v>
      </c>
      <c r="I1480" s="113">
        <v>22674</v>
      </c>
      <c r="J1480" s="113">
        <v>360016.95</v>
      </c>
      <c r="K1480" s="115">
        <v>43537</v>
      </c>
      <c r="L1480" s="113">
        <v>91</v>
      </c>
      <c r="M1480" s="113" t="s">
        <v>2494</v>
      </c>
      <c r="N1480" s="351"/>
    </row>
    <row r="1481" spans="1:14">
      <c r="A1481" s="113" t="s">
        <v>1647</v>
      </c>
      <c r="B1481" s="113" t="s">
        <v>383</v>
      </c>
      <c r="C1481" s="113">
        <v>5562.1</v>
      </c>
      <c r="D1481" s="113">
        <v>5627</v>
      </c>
      <c r="E1481" s="113">
        <v>5482</v>
      </c>
      <c r="F1481" s="113">
        <v>5578.75</v>
      </c>
      <c r="G1481" s="113">
        <v>5598</v>
      </c>
      <c r="H1481" s="113">
        <v>5585.25</v>
      </c>
      <c r="I1481" s="113">
        <v>811</v>
      </c>
      <c r="J1481" s="113">
        <v>4506744.3499999996</v>
      </c>
      <c r="K1481" s="115">
        <v>43537</v>
      </c>
      <c r="L1481" s="113">
        <v>457</v>
      </c>
      <c r="M1481" s="113" t="s">
        <v>1648</v>
      </c>
      <c r="N1481" s="351"/>
    </row>
    <row r="1482" spans="1:14">
      <c r="A1482" s="113" t="s">
        <v>2213</v>
      </c>
      <c r="B1482" s="113" t="s">
        <v>383</v>
      </c>
      <c r="C1482" s="113">
        <v>497.9</v>
      </c>
      <c r="D1482" s="113">
        <v>505</v>
      </c>
      <c r="E1482" s="113">
        <v>486</v>
      </c>
      <c r="F1482" s="113">
        <v>498</v>
      </c>
      <c r="G1482" s="113">
        <v>494</v>
      </c>
      <c r="H1482" s="113">
        <v>499.25</v>
      </c>
      <c r="I1482" s="113">
        <v>221199</v>
      </c>
      <c r="J1482" s="113">
        <v>110132247.75</v>
      </c>
      <c r="K1482" s="115">
        <v>43537</v>
      </c>
      <c r="L1482" s="113">
        <v>679</v>
      </c>
      <c r="M1482" s="113" t="s">
        <v>2214</v>
      </c>
      <c r="N1482" s="351"/>
    </row>
    <row r="1483" spans="1:14">
      <c r="A1483" s="113" t="s">
        <v>1649</v>
      </c>
      <c r="B1483" s="113" t="s">
        <v>383</v>
      </c>
      <c r="C1483" s="113">
        <v>572.4</v>
      </c>
      <c r="D1483" s="113">
        <v>572.54999999999995</v>
      </c>
      <c r="E1483" s="113">
        <v>558.1</v>
      </c>
      <c r="F1483" s="113">
        <v>560.45000000000005</v>
      </c>
      <c r="G1483" s="113">
        <v>561</v>
      </c>
      <c r="H1483" s="113">
        <v>572.4</v>
      </c>
      <c r="I1483" s="113">
        <v>2288</v>
      </c>
      <c r="J1483" s="113">
        <v>1287180.5</v>
      </c>
      <c r="K1483" s="115">
        <v>43537</v>
      </c>
      <c r="L1483" s="113">
        <v>176</v>
      </c>
      <c r="M1483" s="113" t="s">
        <v>1650</v>
      </c>
      <c r="N1483" s="351"/>
    </row>
    <row r="1484" spans="1:14">
      <c r="A1484" s="113" t="s">
        <v>2300</v>
      </c>
      <c r="B1484" s="113" t="s">
        <v>383</v>
      </c>
      <c r="C1484" s="113">
        <v>384.6</v>
      </c>
      <c r="D1484" s="113">
        <v>386</v>
      </c>
      <c r="E1484" s="113">
        <v>373</v>
      </c>
      <c r="F1484" s="113">
        <v>383.9</v>
      </c>
      <c r="G1484" s="113">
        <v>385</v>
      </c>
      <c r="H1484" s="113">
        <v>379.2</v>
      </c>
      <c r="I1484" s="113">
        <v>27936</v>
      </c>
      <c r="J1484" s="113">
        <v>10641459.35</v>
      </c>
      <c r="K1484" s="115">
        <v>43537</v>
      </c>
      <c r="L1484" s="113">
        <v>1236</v>
      </c>
      <c r="M1484" s="113" t="s">
        <v>2301</v>
      </c>
      <c r="N1484" s="351"/>
    </row>
    <row r="1485" spans="1:14">
      <c r="A1485" s="113" t="s">
        <v>2727</v>
      </c>
      <c r="B1485" s="113" t="s">
        <v>383</v>
      </c>
      <c r="C1485" s="113">
        <v>17</v>
      </c>
      <c r="D1485" s="113">
        <v>17</v>
      </c>
      <c r="E1485" s="113">
        <v>16.149999999999999</v>
      </c>
      <c r="F1485" s="113">
        <v>16.2</v>
      </c>
      <c r="G1485" s="113">
        <v>16.7</v>
      </c>
      <c r="H1485" s="113">
        <v>17</v>
      </c>
      <c r="I1485" s="113">
        <v>11897</v>
      </c>
      <c r="J1485" s="113">
        <v>193777.25</v>
      </c>
      <c r="K1485" s="115">
        <v>43537</v>
      </c>
      <c r="L1485" s="113">
        <v>82</v>
      </c>
      <c r="M1485" s="113" t="s">
        <v>2728</v>
      </c>
      <c r="N1485" s="351"/>
    </row>
    <row r="1486" spans="1:14">
      <c r="A1486" s="113" t="s">
        <v>1651</v>
      </c>
      <c r="B1486" s="113" t="s">
        <v>383</v>
      </c>
      <c r="C1486" s="113">
        <v>265</v>
      </c>
      <c r="D1486" s="113">
        <v>268.75</v>
      </c>
      <c r="E1486" s="113">
        <v>260</v>
      </c>
      <c r="F1486" s="113">
        <v>262.35000000000002</v>
      </c>
      <c r="G1486" s="113">
        <v>263.05</v>
      </c>
      <c r="H1486" s="113">
        <v>268.95</v>
      </c>
      <c r="I1486" s="113">
        <v>2386</v>
      </c>
      <c r="J1486" s="113">
        <v>627480.1</v>
      </c>
      <c r="K1486" s="115">
        <v>43537</v>
      </c>
      <c r="L1486" s="113">
        <v>270</v>
      </c>
      <c r="M1486" s="113" t="s">
        <v>1652</v>
      </c>
      <c r="N1486" s="351"/>
    </row>
    <row r="1487" spans="1:14">
      <c r="A1487" s="113" t="s">
        <v>3534</v>
      </c>
      <c r="B1487" s="113" t="s">
        <v>383</v>
      </c>
      <c r="C1487" s="113">
        <v>33</v>
      </c>
      <c r="D1487" s="113">
        <v>33</v>
      </c>
      <c r="E1487" s="113">
        <v>30.55</v>
      </c>
      <c r="F1487" s="113">
        <v>32.6</v>
      </c>
      <c r="G1487" s="113">
        <v>32.6</v>
      </c>
      <c r="H1487" s="113">
        <v>31.75</v>
      </c>
      <c r="I1487" s="113">
        <v>1348</v>
      </c>
      <c r="J1487" s="113">
        <v>43915.3</v>
      </c>
      <c r="K1487" s="115">
        <v>43537</v>
      </c>
      <c r="L1487" s="113">
        <v>11</v>
      </c>
      <c r="M1487" s="113" t="s">
        <v>3535</v>
      </c>
      <c r="N1487" s="351"/>
    </row>
    <row r="1488" spans="1:14">
      <c r="A1488" s="113" t="s">
        <v>1653</v>
      </c>
      <c r="B1488" s="113" t="s">
        <v>383</v>
      </c>
      <c r="C1488" s="113">
        <v>105.45</v>
      </c>
      <c r="D1488" s="113">
        <v>106</v>
      </c>
      <c r="E1488" s="113">
        <v>102.05</v>
      </c>
      <c r="F1488" s="113">
        <v>102.8</v>
      </c>
      <c r="G1488" s="113">
        <v>102.8</v>
      </c>
      <c r="H1488" s="113">
        <v>104.55</v>
      </c>
      <c r="I1488" s="113">
        <v>143223</v>
      </c>
      <c r="J1488" s="113">
        <v>14845062.800000001</v>
      </c>
      <c r="K1488" s="115">
        <v>43537</v>
      </c>
      <c r="L1488" s="113">
        <v>1453</v>
      </c>
      <c r="M1488" s="113" t="s">
        <v>1654</v>
      </c>
      <c r="N1488" s="351"/>
    </row>
    <row r="1489" spans="1:14">
      <c r="A1489" s="113" t="s">
        <v>1655</v>
      </c>
      <c r="B1489" s="113" t="s">
        <v>383</v>
      </c>
      <c r="C1489" s="113">
        <v>585.9</v>
      </c>
      <c r="D1489" s="113">
        <v>599</v>
      </c>
      <c r="E1489" s="113">
        <v>577.04999999999995</v>
      </c>
      <c r="F1489" s="113">
        <v>579.29999999999995</v>
      </c>
      <c r="G1489" s="113">
        <v>580</v>
      </c>
      <c r="H1489" s="113">
        <v>585.9</v>
      </c>
      <c r="I1489" s="113">
        <v>38684</v>
      </c>
      <c r="J1489" s="113">
        <v>22685099.550000001</v>
      </c>
      <c r="K1489" s="115">
        <v>43537</v>
      </c>
      <c r="L1489" s="113">
        <v>2055</v>
      </c>
      <c r="M1489" s="113" t="s">
        <v>1656</v>
      </c>
      <c r="N1489" s="351"/>
    </row>
    <row r="1490" spans="1:14">
      <c r="A1490" s="113" t="s">
        <v>1657</v>
      </c>
      <c r="B1490" s="113" t="s">
        <v>383</v>
      </c>
      <c r="C1490" s="113">
        <v>154.19999999999999</v>
      </c>
      <c r="D1490" s="113">
        <v>154.55000000000001</v>
      </c>
      <c r="E1490" s="113">
        <v>150.1</v>
      </c>
      <c r="F1490" s="113">
        <v>150.4</v>
      </c>
      <c r="G1490" s="113">
        <v>150.4</v>
      </c>
      <c r="H1490" s="113">
        <v>153.80000000000001</v>
      </c>
      <c r="I1490" s="113">
        <v>304922</v>
      </c>
      <c r="J1490" s="113">
        <v>46259723.600000001</v>
      </c>
      <c r="K1490" s="115">
        <v>43537</v>
      </c>
      <c r="L1490" s="113">
        <v>5512</v>
      </c>
      <c r="M1490" s="113" t="s">
        <v>1658</v>
      </c>
      <c r="N1490" s="351"/>
    </row>
    <row r="1491" spans="1:14">
      <c r="A1491" s="113" t="s">
        <v>2495</v>
      </c>
      <c r="B1491" s="113" t="s">
        <v>383</v>
      </c>
      <c r="C1491" s="113">
        <v>67</v>
      </c>
      <c r="D1491" s="113">
        <v>70.900000000000006</v>
      </c>
      <c r="E1491" s="113">
        <v>65.2</v>
      </c>
      <c r="F1491" s="113">
        <v>68.650000000000006</v>
      </c>
      <c r="G1491" s="113">
        <v>68.75</v>
      </c>
      <c r="H1491" s="113">
        <v>67.95</v>
      </c>
      <c r="I1491" s="113">
        <v>13608</v>
      </c>
      <c r="J1491" s="113">
        <v>916852.2</v>
      </c>
      <c r="K1491" s="115">
        <v>43537</v>
      </c>
      <c r="L1491" s="113">
        <v>61</v>
      </c>
      <c r="M1491" s="113" t="s">
        <v>2496</v>
      </c>
      <c r="N1491" s="351"/>
    </row>
    <row r="1492" spans="1:14">
      <c r="A1492" s="113" t="s">
        <v>1659</v>
      </c>
      <c r="B1492" s="113" t="s">
        <v>383</v>
      </c>
      <c r="C1492" s="113">
        <v>98.8</v>
      </c>
      <c r="D1492" s="113">
        <v>98.8</v>
      </c>
      <c r="E1492" s="113">
        <v>94.85</v>
      </c>
      <c r="F1492" s="113">
        <v>95.15</v>
      </c>
      <c r="G1492" s="113">
        <v>95.05</v>
      </c>
      <c r="H1492" s="113">
        <v>99.05</v>
      </c>
      <c r="I1492" s="113">
        <v>378686</v>
      </c>
      <c r="J1492" s="113">
        <v>36610704.950000003</v>
      </c>
      <c r="K1492" s="115">
        <v>43537</v>
      </c>
      <c r="L1492" s="113">
        <v>4011</v>
      </c>
      <c r="M1492" s="113" t="s">
        <v>2765</v>
      </c>
      <c r="N1492" s="351"/>
    </row>
    <row r="1493" spans="1:14">
      <c r="A1493" s="113" t="s">
        <v>154</v>
      </c>
      <c r="B1493" s="113" t="s">
        <v>383</v>
      </c>
      <c r="C1493" s="113">
        <v>1087.4000000000001</v>
      </c>
      <c r="D1493" s="113">
        <v>1093.9000000000001</v>
      </c>
      <c r="E1493" s="113">
        <v>1065.0999999999999</v>
      </c>
      <c r="F1493" s="113">
        <v>1078.3</v>
      </c>
      <c r="G1493" s="113">
        <v>1078.1500000000001</v>
      </c>
      <c r="H1493" s="113">
        <v>1086.45</v>
      </c>
      <c r="I1493" s="113">
        <v>2024554</v>
      </c>
      <c r="J1493" s="113">
        <v>2185516263.9000001</v>
      </c>
      <c r="K1493" s="115">
        <v>43537</v>
      </c>
      <c r="L1493" s="113">
        <v>74016</v>
      </c>
      <c r="M1493" s="113" t="s">
        <v>1660</v>
      </c>
      <c r="N1493" s="351"/>
    </row>
    <row r="1494" spans="1:14">
      <c r="A1494" s="113" t="s">
        <v>1972</v>
      </c>
      <c r="B1494" s="113" t="s">
        <v>383</v>
      </c>
      <c r="C1494" s="113">
        <v>31.35</v>
      </c>
      <c r="D1494" s="113">
        <v>32</v>
      </c>
      <c r="E1494" s="113">
        <v>28.8</v>
      </c>
      <c r="F1494" s="113">
        <v>29.3</v>
      </c>
      <c r="G1494" s="113">
        <v>29.55</v>
      </c>
      <c r="H1494" s="113">
        <v>31.2</v>
      </c>
      <c r="I1494" s="113">
        <v>40187</v>
      </c>
      <c r="J1494" s="113">
        <v>1198757.1499999999</v>
      </c>
      <c r="K1494" s="115">
        <v>43537</v>
      </c>
      <c r="L1494" s="113">
        <v>292</v>
      </c>
      <c r="M1494" s="113" t="s">
        <v>1973</v>
      </c>
      <c r="N1494" s="351"/>
    </row>
    <row r="1495" spans="1:14">
      <c r="A1495" s="113" t="s">
        <v>1661</v>
      </c>
      <c r="B1495" s="113" t="s">
        <v>383</v>
      </c>
      <c r="C1495" s="113">
        <v>36.450000000000003</v>
      </c>
      <c r="D1495" s="113">
        <v>36.450000000000003</v>
      </c>
      <c r="E1495" s="113">
        <v>35.25</v>
      </c>
      <c r="F1495" s="113">
        <v>35.4</v>
      </c>
      <c r="G1495" s="113">
        <v>35.65</v>
      </c>
      <c r="H1495" s="113">
        <v>36.049999999999997</v>
      </c>
      <c r="I1495" s="113">
        <v>41276</v>
      </c>
      <c r="J1495" s="113">
        <v>1470743</v>
      </c>
      <c r="K1495" s="115">
        <v>43537</v>
      </c>
      <c r="L1495" s="113">
        <v>386</v>
      </c>
      <c r="M1495" s="113" t="s">
        <v>1662</v>
      </c>
      <c r="N1495" s="351"/>
    </row>
    <row r="1496" spans="1:14">
      <c r="A1496" s="113" t="s">
        <v>1663</v>
      </c>
      <c r="B1496" s="113" t="s">
        <v>383</v>
      </c>
      <c r="C1496" s="113">
        <v>219.5</v>
      </c>
      <c r="D1496" s="113">
        <v>224.45</v>
      </c>
      <c r="E1496" s="113">
        <v>213.95</v>
      </c>
      <c r="F1496" s="113">
        <v>220.7</v>
      </c>
      <c r="G1496" s="113">
        <v>222</v>
      </c>
      <c r="H1496" s="113">
        <v>218.75</v>
      </c>
      <c r="I1496" s="113">
        <v>160096</v>
      </c>
      <c r="J1496" s="113">
        <v>34822278.350000001</v>
      </c>
      <c r="K1496" s="115">
        <v>43537</v>
      </c>
      <c r="L1496" s="113">
        <v>2124</v>
      </c>
      <c r="M1496" s="113" t="s">
        <v>1664</v>
      </c>
      <c r="N1496" s="351"/>
    </row>
    <row r="1497" spans="1:14">
      <c r="A1497" s="113" t="s">
        <v>3677</v>
      </c>
      <c r="B1497" s="113" t="s">
        <v>3175</v>
      </c>
      <c r="C1497" s="113">
        <v>1.3</v>
      </c>
      <c r="D1497" s="113">
        <v>1.3</v>
      </c>
      <c r="E1497" s="113">
        <v>1.3</v>
      </c>
      <c r="F1497" s="113">
        <v>1.3</v>
      </c>
      <c r="G1497" s="113">
        <v>1.3</v>
      </c>
      <c r="H1497" s="113">
        <v>1.3</v>
      </c>
      <c r="I1497" s="113">
        <v>651</v>
      </c>
      <c r="J1497" s="113">
        <v>846.3</v>
      </c>
      <c r="K1497" s="115">
        <v>43537</v>
      </c>
      <c r="L1497" s="113">
        <v>5</v>
      </c>
      <c r="M1497" s="113" t="s">
        <v>3678</v>
      </c>
      <c r="N1497" s="351"/>
    </row>
    <row r="1498" spans="1:14">
      <c r="A1498" s="113" t="s">
        <v>1665</v>
      </c>
      <c r="B1498" s="113" t="s">
        <v>383</v>
      </c>
      <c r="C1498" s="113">
        <v>50.35</v>
      </c>
      <c r="D1498" s="113">
        <v>51.8</v>
      </c>
      <c r="E1498" s="113">
        <v>50</v>
      </c>
      <c r="F1498" s="113">
        <v>50.1</v>
      </c>
      <c r="G1498" s="113">
        <v>50.1</v>
      </c>
      <c r="H1498" s="113">
        <v>51</v>
      </c>
      <c r="I1498" s="113">
        <v>6812</v>
      </c>
      <c r="J1498" s="113">
        <v>343611.8</v>
      </c>
      <c r="K1498" s="115">
        <v>43537</v>
      </c>
      <c r="L1498" s="113">
        <v>27</v>
      </c>
      <c r="M1498" s="113" t="s">
        <v>1666</v>
      </c>
      <c r="N1498" s="351"/>
    </row>
    <row r="1499" spans="1:14">
      <c r="A1499" s="113" t="s">
        <v>213</v>
      </c>
      <c r="B1499" s="113" t="s">
        <v>383</v>
      </c>
      <c r="C1499" s="113">
        <v>1850.1</v>
      </c>
      <c r="D1499" s="113">
        <v>1878.15</v>
      </c>
      <c r="E1499" s="113">
        <v>1805.25</v>
      </c>
      <c r="F1499" s="113">
        <v>1815.2</v>
      </c>
      <c r="G1499" s="113">
        <v>1829</v>
      </c>
      <c r="H1499" s="113">
        <v>1841.9</v>
      </c>
      <c r="I1499" s="113">
        <v>358554</v>
      </c>
      <c r="J1499" s="113">
        <v>662828540.89999998</v>
      </c>
      <c r="K1499" s="115">
        <v>43537</v>
      </c>
      <c r="L1499" s="113">
        <v>17949</v>
      </c>
      <c r="M1499" s="113" t="s">
        <v>1667</v>
      </c>
      <c r="N1499" s="351"/>
    </row>
    <row r="1500" spans="1:14">
      <c r="A1500" s="113" t="s">
        <v>214</v>
      </c>
      <c r="B1500" s="113" t="s">
        <v>383</v>
      </c>
      <c r="C1500" s="113">
        <v>256.75</v>
      </c>
      <c r="D1500" s="113">
        <v>259.3</v>
      </c>
      <c r="E1500" s="113">
        <v>254.55</v>
      </c>
      <c r="F1500" s="113">
        <v>255.7</v>
      </c>
      <c r="G1500" s="113">
        <v>255.05</v>
      </c>
      <c r="H1500" s="113">
        <v>256.55</v>
      </c>
      <c r="I1500" s="113">
        <v>541890</v>
      </c>
      <c r="J1500" s="113">
        <v>139142197.44999999</v>
      </c>
      <c r="K1500" s="115">
        <v>43537</v>
      </c>
      <c r="L1500" s="113">
        <v>6295</v>
      </c>
      <c r="M1500" s="113" t="s">
        <v>1668</v>
      </c>
      <c r="N1500" s="351"/>
    </row>
    <row r="1501" spans="1:14">
      <c r="A1501" s="113" t="s">
        <v>1669</v>
      </c>
      <c r="B1501" s="113" t="s">
        <v>383</v>
      </c>
      <c r="C1501" s="113">
        <v>144.35</v>
      </c>
      <c r="D1501" s="113">
        <v>145.5</v>
      </c>
      <c r="E1501" s="113">
        <v>138.25</v>
      </c>
      <c r="F1501" s="113">
        <v>140.15</v>
      </c>
      <c r="G1501" s="113">
        <v>142.65</v>
      </c>
      <c r="H1501" s="113">
        <v>142.30000000000001</v>
      </c>
      <c r="I1501" s="113">
        <v>9777</v>
      </c>
      <c r="J1501" s="113">
        <v>1374537.25</v>
      </c>
      <c r="K1501" s="115">
        <v>43537</v>
      </c>
      <c r="L1501" s="113">
        <v>359</v>
      </c>
      <c r="M1501" s="113" t="s">
        <v>1670</v>
      </c>
      <c r="N1501" s="351"/>
    </row>
    <row r="1502" spans="1:14">
      <c r="A1502" s="113" t="s">
        <v>3300</v>
      </c>
      <c r="B1502" s="113" t="s">
        <v>383</v>
      </c>
      <c r="C1502" s="113">
        <v>6.45</v>
      </c>
      <c r="D1502" s="113">
        <v>6.45</v>
      </c>
      <c r="E1502" s="113">
        <v>6.05</v>
      </c>
      <c r="F1502" s="113">
        <v>6.45</v>
      </c>
      <c r="G1502" s="113">
        <v>6.45</v>
      </c>
      <c r="H1502" s="113">
        <v>6.15</v>
      </c>
      <c r="I1502" s="113">
        <v>183787</v>
      </c>
      <c r="J1502" s="113">
        <v>1176537.7</v>
      </c>
      <c r="K1502" s="115">
        <v>43537</v>
      </c>
      <c r="L1502" s="113">
        <v>302</v>
      </c>
      <c r="M1502" s="113" t="s">
        <v>3301</v>
      </c>
      <c r="N1502" s="351"/>
    </row>
    <row r="1503" spans="1:14">
      <c r="A1503" s="113" t="s">
        <v>3334</v>
      </c>
      <c r="B1503" s="113" t="s">
        <v>383</v>
      </c>
      <c r="C1503" s="113">
        <v>26.95</v>
      </c>
      <c r="D1503" s="113">
        <v>28.8</v>
      </c>
      <c r="E1503" s="113">
        <v>26.75</v>
      </c>
      <c r="F1503" s="113">
        <v>28</v>
      </c>
      <c r="G1503" s="113">
        <v>28</v>
      </c>
      <c r="H1503" s="113">
        <v>27.85</v>
      </c>
      <c r="I1503" s="113">
        <v>2311</v>
      </c>
      <c r="J1503" s="113">
        <v>63325.5</v>
      </c>
      <c r="K1503" s="115">
        <v>43537</v>
      </c>
      <c r="L1503" s="113">
        <v>36</v>
      </c>
      <c r="M1503" s="113" t="s">
        <v>3335</v>
      </c>
      <c r="N1503" s="351"/>
    </row>
    <row r="1504" spans="1:14">
      <c r="A1504" s="113" t="s">
        <v>1671</v>
      </c>
      <c r="B1504" s="113" t="s">
        <v>383</v>
      </c>
      <c r="C1504" s="113">
        <v>359</v>
      </c>
      <c r="D1504" s="113">
        <v>380.05</v>
      </c>
      <c r="E1504" s="113">
        <v>351.65</v>
      </c>
      <c r="F1504" s="113">
        <v>367.9</v>
      </c>
      <c r="G1504" s="113">
        <v>371</v>
      </c>
      <c r="H1504" s="113">
        <v>359.8</v>
      </c>
      <c r="I1504" s="113">
        <v>221559</v>
      </c>
      <c r="J1504" s="113">
        <v>80328490.599999994</v>
      </c>
      <c r="K1504" s="115">
        <v>43537</v>
      </c>
      <c r="L1504" s="113">
        <v>3967</v>
      </c>
      <c r="M1504" s="113" t="s">
        <v>1888</v>
      </c>
      <c r="N1504" s="351"/>
    </row>
    <row r="1505" spans="1:14">
      <c r="A1505" s="113" t="s">
        <v>2497</v>
      </c>
      <c r="B1505" s="113" t="s">
        <v>383</v>
      </c>
      <c r="C1505" s="113">
        <v>133</v>
      </c>
      <c r="D1505" s="113">
        <v>133.35</v>
      </c>
      <c r="E1505" s="113">
        <v>127.5</v>
      </c>
      <c r="F1505" s="113">
        <v>128.44999999999999</v>
      </c>
      <c r="G1505" s="113">
        <v>128.5</v>
      </c>
      <c r="H1505" s="113">
        <v>131.94999999999999</v>
      </c>
      <c r="I1505" s="113">
        <v>31639</v>
      </c>
      <c r="J1505" s="113">
        <v>4121169.15</v>
      </c>
      <c r="K1505" s="115">
        <v>43537</v>
      </c>
      <c r="L1505" s="113">
        <v>776</v>
      </c>
      <c r="M1505" s="113" t="s">
        <v>2498</v>
      </c>
      <c r="N1505" s="351"/>
    </row>
    <row r="1506" spans="1:14">
      <c r="A1506" s="113" t="s">
        <v>1672</v>
      </c>
      <c r="B1506" s="113" t="s">
        <v>383</v>
      </c>
      <c r="C1506" s="113">
        <v>70.8</v>
      </c>
      <c r="D1506" s="113">
        <v>71.45</v>
      </c>
      <c r="E1506" s="113">
        <v>69.05</v>
      </c>
      <c r="F1506" s="113">
        <v>69.45</v>
      </c>
      <c r="G1506" s="113">
        <v>69.3</v>
      </c>
      <c r="H1506" s="113">
        <v>70.75</v>
      </c>
      <c r="I1506" s="113">
        <v>711808</v>
      </c>
      <c r="J1506" s="113">
        <v>49876694.450000003</v>
      </c>
      <c r="K1506" s="115">
        <v>43537</v>
      </c>
      <c r="L1506" s="113">
        <v>7529</v>
      </c>
      <c r="M1506" s="113" t="s">
        <v>1673</v>
      </c>
      <c r="N1506" s="351"/>
    </row>
    <row r="1507" spans="1:14">
      <c r="A1507" s="113" t="s">
        <v>2168</v>
      </c>
      <c r="B1507" s="113" t="s">
        <v>383</v>
      </c>
      <c r="C1507" s="113">
        <v>80.5</v>
      </c>
      <c r="D1507" s="113">
        <v>80.5</v>
      </c>
      <c r="E1507" s="113">
        <v>76.849999999999994</v>
      </c>
      <c r="F1507" s="113">
        <v>77.7</v>
      </c>
      <c r="G1507" s="113">
        <v>77.2</v>
      </c>
      <c r="H1507" s="113">
        <v>79.400000000000006</v>
      </c>
      <c r="I1507" s="113">
        <v>35542</v>
      </c>
      <c r="J1507" s="113">
        <v>2798732.15</v>
      </c>
      <c r="K1507" s="115">
        <v>43537</v>
      </c>
      <c r="L1507" s="113">
        <v>592</v>
      </c>
      <c r="M1507" s="113" t="s">
        <v>2169</v>
      </c>
      <c r="N1507" s="351"/>
    </row>
    <row r="1508" spans="1:14">
      <c r="A1508" s="113" t="s">
        <v>1674</v>
      </c>
      <c r="B1508" s="113" t="s">
        <v>383</v>
      </c>
      <c r="C1508" s="113">
        <v>14.4</v>
      </c>
      <c r="D1508" s="113">
        <v>14.5</v>
      </c>
      <c r="E1508" s="113">
        <v>14</v>
      </c>
      <c r="F1508" s="113">
        <v>14.15</v>
      </c>
      <c r="G1508" s="113">
        <v>14.2</v>
      </c>
      <c r="H1508" s="113">
        <v>14.55</v>
      </c>
      <c r="I1508" s="113">
        <v>38627</v>
      </c>
      <c r="J1508" s="113">
        <v>551052.4</v>
      </c>
      <c r="K1508" s="115">
        <v>43537</v>
      </c>
      <c r="L1508" s="113">
        <v>134</v>
      </c>
      <c r="M1508" s="113" t="s">
        <v>2197</v>
      </c>
      <c r="N1508" s="351"/>
    </row>
    <row r="1509" spans="1:14">
      <c r="A1509" s="113" t="s">
        <v>374</v>
      </c>
      <c r="B1509" s="113" t="s">
        <v>383</v>
      </c>
      <c r="C1509" s="113">
        <v>118</v>
      </c>
      <c r="D1509" s="113">
        <v>123</v>
      </c>
      <c r="E1509" s="113">
        <v>113</v>
      </c>
      <c r="F1509" s="113">
        <v>122.1</v>
      </c>
      <c r="G1509" s="113">
        <v>122.4</v>
      </c>
      <c r="H1509" s="113">
        <v>118</v>
      </c>
      <c r="I1509" s="113">
        <v>135165</v>
      </c>
      <c r="J1509" s="113">
        <v>16062475.65</v>
      </c>
      <c r="K1509" s="115">
        <v>43537</v>
      </c>
      <c r="L1509" s="113">
        <v>1984</v>
      </c>
      <c r="M1509" s="113" t="s">
        <v>1675</v>
      </c>
      <c r="N1509" s="351"/>
    </row>
    <row r="1510" spans="1:14">
      <c r="A1510" s="113" t="s">
        <v>1676</v>
      </c>
      <c r="B1510" s="113" t="s">
        <v>383</v>
      </c>
      <c r="C1510" s="113">
        <v>58</v>
      </c>
      <c r="D1510" s="113">
        <v>58.15</v>
      </c>
      <c r="E1510" s="113">
        <v>56.05</v>
      </c>
      <c r="F1510" s="113">
        <v>56.4</v>
      </c>
      <c r="G1510" s="113">
        <v>56.25</v>
      </c>
      <c r="H1510" s="113">
        <v>57.9</v>
      </c>
      <c r="I1510" s="113">
        <v>381324</v>
      </c>
      <c r="J1510" s="113">
        <v>21711875.449999999</v>
      </c>
      <c r="K1510" s="115">
        <v>43537</v>
      </c>
      <c r="L1510" s="113">
        <v>2080</v>
      </c>
      <c r="M1510" s="113" t="s">
        <v>1677</v>
      </c>
      <c r="N1510" s="351"/>
    </row>
    <row r="1511" spans="1:14">
      <c r="A1511" s="113" t="s">
        <v>1678</v>
      </c>
      <c r="B1511" s="113" t="s">
        <v>383</v>
      </c>
      <c r="C1511" s="113">
        <v>698</v>
      </c>
      <c r="D1511" s="113">
        <v>698</v>
      </c>
      <c r="E1511" s="113">
        <v>677.45</v>
      </c>
      <c r="F1511" s="113">
        <v>686.05</v>
      </c>
      <c r="G1511" s="113">
        <v>680</v>
      </c>
      <c r="H1511" s="113">
        <v>678.1</v>
      </c>
      <c r="I1511" s="113">
        <v>818</v>
      </c>
      <c r="J1511" s="113">
        <v>560666</v>
      </c>
      <c r="K1511" s="115">
        <v>43537</v>
      </c>
      <c r="L1511" s="113">
        <v>270</v>
      </c>
      <c r="M1511" s="113" t="s">
        <v>1679</v>
      </c>
    </row>
    <row r="1512" spans="1:14">
      <c r="A1512" s="113" t="s">
        <v>1680</v>
      </c>
      <c r="B1512" s="113" t="s">
        <v>383</v>
      </c>
      <c r="C1512" s="113">
        <v>9126.0499999999993</v>
      </c>
      <c r="D1512" s="113">
        <v>9144.15</v>
      </c>
      <c r="E1512" s="113">
        <v>8980</v>
      </c>
      <c r="F1512" s="113">
        <v>9086.65</v>
      </c>
      <c r="G1512" s="113">
        <v>9090</v>
      </c>
      <c r="H1512" s="113">
        <v>9144.15</v>
      </c>
      <c r="I1512" s="113">
        <v>3643</v>
      </c>
      <c r="J1512" s="113">
        <v>33106220.550000001</v>
      </c>
      <c r="K1512" s="115">
        <v>43537</v>
      </c>
      <c r="L1512" s="113">
        <v>1627</v>
      </c>
      <c r="M1512" s="113" t="s">
        <v>1681</v>
      </c>
    </row>
    <row r="1513" spans="1:14">
      <c r="A1513" s="113" t="s">
        <v>2170</v>
      </c>
      <c r="B1513" s="113" t="s">
        <v>383</v>
      </c>
      <c r="C1513" s="113">
        <v>65</v>
      </c>
      <c r="D1513" s="113">
        <v>65</v>
      </c>
      <c r="E1513" s="113">
        <v>60</v>
      </c>
      <c r="F1513" s="113">
        <v>61.3</v>
      </c>
      <c r="G1513" s="113">
        <v>61</v>
      </c>
      <c r="H1513" s="113">
        <v>60.05</v>
      </c>
      <c r="I1513" s="113">
        <v>8919</v>
      </c>
      <c r="J1513" s="113">
        <v>549705.30000000005</v>
      </c>
      <c r="K1513" s="115">
        <v>43537</v>
      </c>
      <c r="L1513" s="113">
        <v>251</v>
      </c>
      <c r="M1513" s="113" t="s">
        <v>2171</v>
      </c>
    </row>
    <row r="1514" spans="1:14">
      <c r="A1514" s="113" t="s">
        <v>2499</v>
      </c>
      <c r="B1514" s="113" t="s">
        <v>383</v>
      </c>
      <c r="C1514" s="113">
        <v>3.5</v>
      </c>
      <c r="D1514" s="113">
        <v>3.55</v>
      </c>
      <c r="E1514" s="113">
        <v>3.35</v>
      </c>
      <c r="F1514" s="113">
        <v>3.4</v>
      </c>
      <c r="G1514" s="113">
        <v>3.45</v>
      </c>
      <c r="H1514" s="113">
        <v>3.5</v>
      </c>
      <c r="I1514" s="113">
        <v>388278</v>
      </c>
      <c r="J1514" s="113">
        <v>1325585.1499999999</v>
      </c>
      <c r="K1514" s="115">
        <v>43537</v>
      </c>
      <c r="L1514" s="113">
        <v>445</v>
      </c>
      <c r="M1514" s="113" t="s">
        <v>2500</v>
      </c>
    </row>
    <row r="1515" spans="1:14">
      <c r="A1515" s="113" t="s">
        <v>241</v>
      </c>
      <c r="B1515" s="113" t="s">
        <v>383</v>
      </c>
      <c r="C1515" s="113">
        <v>36.549999999999997</v>
      </c>
      <c r="D1515" s="113">
        <v>37</v>
      </c>
      <c r="E1515" s="113">
        <v>35.950000000000003</v>
      </c>
      <c r="F1515" s="113">
        <v>36.6</v>
      </c>
      <c r="G1515" s="113">
        <v>36.549999999999997</v>
      </c>
      <c r="H1515" s="113">
        <v>36.65</v>
      </c>
      <c r="I1515" s="113">
        <v>2795850</v>
      </c>
      <c r="J1515" s="113">
        <v>101803155.09999999</v>
      </c>
      <c r="K1515" s="115">
        <v>43537</v>
      </c>
      <c r="L1515" s="113">
        <v>13801</v>
      </c>
      <c r="M1515" s="113" t="s">
        <v>1682</v>
      </c>
    </row>
    <row r="1516" spans="1:14">
      <c r="A1516" s="113" t="s">
        <v>2695</v>
      </c>
      <c r="B1516" s="113" t="s">
        <v>383</v>
      </c>
      <c r="C1516" s="113">
        <v>190.75</v>
      </c>
      <c r="D1516" s="113">
        <v>191</v>
      </c>
      <c r="E1516" s="113">
        <v>186.3</v>
      </c>
      <c r="F1516" s="113">
        <v>186.9</v>
      </c>
      <c r="G1516" s="113">
        <v>186.9</v>
      </c>
      <c r="H1516" s="113">
        <v>189.5</v>
      </c>
      <c r="I1516" s="113">
        <v>41609</v>
      </c>
      <c r="J1516" s="113">
        <v>7838064.5</v>
      </c>
      <c r="K1516" s="115">
        <v>43537</v>
      </c>
      <c r="L1516" s="113">
        <v>1245</v>
      </c>
      <c r="M1516" s="113" t="s">
        <v>2696</v>
      </c>
    </row>
    <row r="1517" spans="1:14">
      <c r="A1517" s="113" t="s">
        <v>155</v>
      </c>
      <c r="B1517" s="113" t="s">
        <v>383</v>
      </c>
      <c r="C1517" s="113">
        <v>497</v>
      </c>
      <c r="D1517" s="113">
        <v>503.6</v>
      </c>
      <c r="E1517" s="113">
        <v>492.65</v>
      </c>
      <c r="F1517" s="113">
        <v>497.9</v>
      </c>
      <c r="G1517" s="113">
        <v>496</v>
      </c>
      <c r="H1517" s="113">
        <v>497</v>
      </c>
      <c r="I1517" s="113">
        <v>1078365</v>
      </c>
      <c r="J1517" s="113">
        <v>537386357.39999998</v>
      </c>
      <c r="K1517" s="115">
        <v>43537</v>
      </c>
      <c r="L1517" s="113">
        <v>24899</v>
      </c>
      <c r="M1517" s="113" t="s">
        <v>1683</v>
      </c>
    </row>
    <row r="1518" spans="1:14">
      <c r="A1518" s="113" t="s">
        <v>1684</v>
      </c>
      <c r="B1518" s="113" t="s">
        <v>383</v>
      </c>
      <c r="C1518" s="113">
        <v>2299</v>
      </c>
      <c r="D1518" s="113">
        <v>2348.9</v>
      </c>
      <c r="E1518" s="113">
        <v>2247.1</v>
      </c>
      <c r="F1518" s="113">
        <v>2255.75</v>
      </c>
      <c r="G1518" s="113">
        <v>2250</v>
      </c>
      <c r="H1518" s="113">
        <v>2255.9499999999998</v>
      </c>
      <c r="I1518" s="113">
        <v>16103</v>
      </c>
      <c r="J1518" s="113">
        <v>36551347.649999999</v>
      </c>
      <c r="K1518" s="115">
        <v>43537</v>
      </c>
      <c r="L1518" s="113">
        <v>1860</v>
      </c>
      <c r="M1518" s="113" t="s">
        <v>1685</v>
      </c>
    </row>
    <row r="1519" spans="1:14">
      <c r="A1519" s="113" t="s">
        <v>1686</v>
      </c>
      <c r="B1519" s="113" t="s">
        <v>383</v>
      </c>
      <c r="C1519" s="113">
        <v>342.65</v>
      </c>
      <c r="D1519" s="113">
        <v>342.65</v>
      </c>
      <c r="E1519" s="113">
        <v>330.55</v>
      </c>
      <c r="F1519" s="113">
        <v>336.8</v>
      </c>
      <c r="G1519" s="113">
        <v>338.6</v>
      </c>
      <c r="H1519" s="113">
        <v>341.8</v>
      </c>
      <c r="I1519" s="113">
        <v>22392</v>
      </c>
      <c r="J1519" s="113">
        <v>7536433.4500000002</v>
      </c>
      <c r="K1519" s="115">
        <v>43537</v>
      </c>
      <c r="L1519" s="113">
        <v>1231</v>
      </c>
      <c r="M1519" s="113" t="s">
        <v>1687</v>
      </c>
    </row>
    <row r="1520" spans="1:14">
      <c r="A1520" s="113" t="s">
        <v>2501</v>
      </c>
      <c r="B1520" s="113" t="s">
        <v>383</v>
      </c>
      <c r="C1520" s="113">
        <v>4.8499999999999996</v>
      </c>
      <c r="D1520" s="113">
        <v>4.8499999999999996</v>
      </c>
      <c r="E1520" s="113">
        <v>4.45</v>
      </c>
      <c r="F1520" s="113">
        <v>4.45</v>
      </c>
      <c r="G1520" s="113">
        <v>4.45</v>
      </c>
      <c r="H1520" s="113">
        <v>4.6500000000000004</v>
      </c>
      <c r="I1520" s="113">
        <v>69707</v>
      </c>
      <c r="J1520" s="113">
        <v>323774.8</v>
      </c>
      <c r="K1520" s="115">
        <v>43537</v>
      </c>
      <c r="L1520" s="113">
        <v>113</v>
      </c>
      <c r="M1520" s="113" t="s">
        <v>2502</v>
      </c>
    </row>
    <row r="1521" spans="1:13">
      <c r="A1521" s="113" t="s">
        <v>1688</v>
      </c>
      <c r="B1521" s="113" t="s">
        <v>383</v>
      </c>
      <c r="C1521" s="113">
        <v>73.75</v>
      </c>
      <c r="D1521" s="113">
        <v>77.099999999999994</v>
      </c>
      <c r="E1521" s="113">
        <v>73</v>
      </c>
      <c r="F1521" s="113">
        <v>75.400000000000006</v>
      </c>
      <c r="G1521" s="113">
        <v>75.2</v>
      </c>
      <c r="H1521" s="113">
        <v>74.25</v>
      </c>
      <c r="I1521" s="113">
        <v>966783</v>
      </c>
      <c r="J1521" s="113">
        <v>73302147.450000003</v>
      </c>
      <c r="K1521" s="115">
        <v>43537</v>
      </c>
      <c r="L1521" s="113">
        <v>6430</v>
      </c>
      <c r="M1521" s="113" t="s">
        <v>1689</v>
      </c>
    </row>
    <row r="1522" spans="1:13">
      <c r="A1522" s="113" t="s">
        <v>156</v>
      </c>
      <c r="B1522" s="113" t="s">
        <v>383</v>
      </c>
      <c r="C1522" s="113">
        <v>1395.15</v>
      </c>
      <c r="D1522" s="113">
        <v>1413</v>
      </c>
      <c r="E1522" s="113">
        <v>1357.2</v>
      </c>
      <c r="F1522" s="113">
        <v>1373.25</v>
      </c>
      <c r="G1522" s="113">
        <v>1370</v>
      </c>
      <c r="H1522" s="113">
        <v>1399.2</v>
      </c>
      <c r="I1522" s="113">
        <v>630853</v>
      </c>
      <c r="J1522" s="113">
        <v>875593261.39999998</v>
      </c>
      <c r="K1522" s="115">
        <v>43537</v>
      </c>
      <c r="L1522" s="113">
        <v>23379</v>
      </c>
      <c r="M1522" s="113" t="s">
        <v>1690</v>
      </c>
    </row>
    <row r="1523" spans="1:13">
      <c r="A1523" s="113" t="s">
        <v>1691</v>
      </c>
      <c r="B1523" s="113" t="s">
        <v>383</v>
      </c>
      <c r="C1523" s="113">
        <v>179.9</v>
      </c>
      <c r="D1523" s="113">
        <v>179.9</v>
      </c>
      <c r="E1523" s="113">
        <v>175.35</v>
      </c>
      <c r="F1523" s="113">
        <v>176.15</v>
      </c>
      <c r="G1523" s="113">
        <v>177.15</v>
      </c>
      <c r="H1523" s="113">
        <v>177.8</v>
      </c>
      <c r="I1523" s="113">
        <v>7183</v>
      </c>
      <c r="J1523" s="113">
        <v>1270421.1499999999</v>
      </c>
      <c r="K1523" s="115">
        <v>43537</v>
      </c>
      <c r="L1523" s="113">
        <v>255</v>
      </c>
      <c r="M1523" s="113" t="s">
        <v>1692</v>
      </c>
    </row>
    <row r="1524" spans="1:13">
      <c r="A1524" s="113" t="s">
        <v>157</v>
      </c>
      <c r="B1524" s="113" t="s">
        <v>383</v>
      </c>
      <c r="C1524" s="113">
        <v>19.2</v>
      </c>
      <c r="D1524" s="113">
        <v>19.2</v>
      </c>
      <c r="E1524" s="113">
        <v>18.8</v>
      </c>
      <c r="F1524" s="113">
        <v>18.95</v>
      </c>
      <c r="G1524" s="113">
        <v>18.95</v>
      </c>
      <c r="H1524" s="113">
        <v>19.2</v>
      </c>
      <c r="I1524" s="113">
        <v>409426</v>
      </c>
      <c r="J1524" s="113">
        <v>7753283.4000000004</v>
      </c>
      <c r="K1524" s="115">
        <v>43537</v>
      </c>
      <c r="L1524" s="113">
        <v>1498</v>
      </c>
      <c r="M1524" s="113" t="s">
        <v>1693</v>
      </c>
    </row>
    <row r="1525" spans="1:13">
      <c r="A1525" s="113" t="s">
        <v>1694</v>
      </c>
      <c r="B1525" s="113" t="s">
        <v>383</v>
      </c>
      <c r="C1525" s="113">
        <v>227</v>
      </c>
      <c r="D1525" s="113">
        <v>227</v>
      </c>
      <c r="E1525" s="113">
        <v>222.25</v>
      </c>
      <c r="F1525" s="113">
        <v>223.35</v>
      </c>
      <c r="G1525" s="113">
        <v>223.4</v>
      </c>
      <c r="H1525" s="113">
        <v>225.65</v>
      </c>
      <c r="I1525" s="113">
        <v>119985</v>
      </c>
      <c r="J1525" s="113">
        <v>26862955.149999999</v>
      </c>
      <c r="K1525" s="115">
        <v>43537</v>
      </c>
      <c r="L1525" s="113">
        <v>4209</v>
      </c>
      <c r="M1525" s="113" t="s">
        <v>1695</v>
      </c>
    </row>
    <row r="1526" spans="1:13">
      <c r="A1526" s="113" t="s">
        <v>1696</v>
      </c>
      <c r="B1526" s="113" t="s">
        <v>383</v>
      </c>
      <c r="C1526" s="113">
        <v>254</v>
      </c>
      <c r="D1526" s="113">
        <v>254.9</v>
      </c>
      <c r="E1526" s="113">
        <v>248.15</v>
      </c>
      <c r="F1526" s="113">
        <v>248.9</v>
      </c>
      <c r="G1526" s="113">
        <v>248.2</v>
      </c>
      <c r="H1526" s="113">
        <v>253.35</v>
      </c>
      <c r="I1526" s="113">
        <v>6798</v>
      </c>
      <c r="J1526" s="113">
        <v>1718080.1</v>
      </c>
      <c r="K1526" s="115">
        <v>43537</v>
      </c>
      <c r="L1526" s="113">
        <v>376</v>
      </c>
      <c r="M1526" s="113" t="s">
        <v>1697</v>
      </c>
    </row>
    <row r="1527" spans="1:13">
      <c r="A1527" s="113" t="s">
        <v>3302</v>
      </c>
      <c r="B1527" s="113" t="s">
        <v>383</v>
      </c>
      <c r="C1527" s="113">
        <v>16.149999999999999</v>
      </c>
      <c r="D1527" s="113">
        <v>16.149999999999999</v>
      </c>
      <c r="E1527" s="113">
        <v>15.7</v>
      </c>
      <c r="F1527" s="113">
        <v>15.75</v>
      </c>
      <c r="G1527" s="113">
        <v>15.8</v>
      </c>
      <c r="H1527" s="113">
        <v>16</v>
      </c>
      <c r="I1527" s="113">
        <v>29863</v>
      </c>
      <c r="J1527" s="113">
        <v>472898.45</v>
      </c>
      <c r="K1527" s="115">
        <v>43537</v>
      </c>
      <c r="L1527" s="113">
        <v>165</v>
      </c>
      <c r="M1527" s="113" t="s">
        <v>3303</v>
      </c>
    </row>
    <row r="1528" spans="1:13">
      <c r="A1528" s="113" t="s">
        <v>1698</v>
      </c>
      <c r="B1528" s="113" t="s">
        <v>383</v>
      </c>
      <c r="C1528" s="113">
        <v>7.6</v>
      </c>
      <c r="D1528" s="113">
        <v>7.6</v>
      </c>
      <c r="E1528" s="113">
        <v>7.25</v>
      </c>
      <c r="F1528" s="113">
        <v>7.3</v>
      </c>
      <c r="G1528" s="113">
        <v>7.3</v>
      </c>
      <c r="H1528" s="113">
        <v>7.45</v>
      </c>
      <c r="I1528" s="113">
        <v>133898</v>
      </c>
      <c r="J1528" s="113">
        <v>986083.7</v>
      </c>
      <c r="K1528" s="115">
        <v>43537</v>
      </c>
      <c r="L1528" s="113">
        <v>349</v>
      </c>
      <c r="M1528" s="113" t="s">
        <v>1699</v>
      </c>
    </row>
    <row r="1529" spans="1:13">
      <c r="A1529" s="113" t="s">
        <v>1700</v>
      </c>
      <c r="B1529" s="113" t="s">
        <v>383</v>
      </c>
      <c r="C1529" s="113">
        <v>337.9</v>
      </c>
      <c r="D1529" s="113">
        <v>349.4</v>
      </c>
      <c r="E1529" s="113">
        <v>330.45</v>
      </c>
      <c r="F1529" s="113">
        <v>343.55</v>
      </c>
      <c r="G1529" s="113">
        <v>344.5</v>
      </c>
      <c r="H1529" s="113">
        <v>337.1</v>
      </c>
      <c r="I1529" s="113">
        <v>2856887</v>
      </c>
      <c r="J1529" s="113">
        <v>981466940.60000002</v>
      </c>
      <c r="K1529" s="115">
        <v>43537</v>
      </c>
      <c r="L1529" s="113">
        <v>33644</v>
      </c>
      <c r="M1529" s="113" t="s">
        <v>1701</v>
      </c>
    </row>
    <row r="1530" spans="1:13">
      <c r="A1530" s="113" t="s">
        <v>158</v>
      </c>
      <c r="B1530" s="113" t="s">
        <v>383</v>
      </c>
      <c r="C1530" s="113">
        <v>4099</v>
      </c>
      <c r="D1530" s="113">
        <v>4140</v>
      </c>
      <c r="E1530" s="113">
        <v>4011.05</v>
      </c>
      <c r="F1530" s="113">
        <v>4025.65</v>
      </c>
      <c r="G1530" s="113">
        <v>4029</v>
      </c>
      <c r="H1530" s="113">
        <v>4095.75</v>
      </c>
      <c r="I1530" s="113">
        <v>380923</v>
      </c>
      <c r="J1530" s="113">
        <v>1550761249.8</v>
      </c>
      <c r="K1530" s="115">
        <v>43537</v>
      </c>
      <c r="L1530" s="113">
        <v>28394</v>
      </c>
      <c r="M1530" s="113" t="s">
        <v>1702</v>
      </c>
    </row>
    <row r="1531" spans="1:13">
      <c r="A1531" s="113" t="s">
        <v>1703</v>
      </c>
      <c r="B1531" s="113" t="s">
        <v>383</v>
      </c>
      <c r="C1531" s="113">
        <v>57.4</v>
      </c>
      <c r="D1531" s="113">
        <v>58.3</v>
      </c>
      <c r="E1531" s="113">
        <v>56.35</v>
      </c>
      <c r="F1531" s="113">
        <v>57.7</v>
      </c>
      <c r="G1531" s="113">
        <v>57.25</v>
      </c>
      <c r="H1531" s="113">
        <v>57.4</v>
      </c>
      <c r="I1531" s="113">
        <v>25301</v>
      </c>
      <c r="J1531" s="113">
        <v>1457619.6</v>
      </c>
      <c r="K1531" s="115">
        <v>43537</v>
      </c>
      <c r="L1531" s="113">
        <v>270</v>
      </c>
      <c r="M1531" s="113" t="s">
        <v>1704</v>
      </c>
    </row>
    <row r="1532" spans="1:13">
      <c r="A1532" s="113" t="s">
        <v>1705</v>
      </c>
      <c r="B1532" s="113" t="s">
        <v>383</v>
      </c>
      <c r="C1532" s="113">
        <v>201.5</v>
      </c>
      <c r="D1532" s="113">
        <v>208</v>
      </c>
      <c r="E1532" s="113">
        <v>200.75</v>
      </c>
      <c r="F1532" s="113">
        <v>205.2</v>
      </c>
      <c r="G1532" s="113">
        <v>204.75</v>
      </c>
      <c r="H1532" s="113">
        <v>201.85</v>
      </c>
      <c r="I1532" s="113">
        <v>227042</v>
      </c>
      <c r="J1532" s="113">
        <v>46317690.299999997</v>
      </c>
      <c r="K1532" s="115">
        <v>43537</v>
      </c>
      <c r="L1532" s="113">
        <v>2850</v>
      </c>
      <c r="M1532" s="113" t="s">
        <v>1706</v>
      </c>
    </row>
    <row r="1533" spans="1:13">
      <c r="A1533" s="113" t="s">
        <v>1707</v>
      </c>
      <c r="B1533" s="113" t="s">
        <v>383</v>
      </c>
      <c r="C1533" s="113">
        <v>110.75</v>
      </c>
      <c r="D1533" s="113">
        <v>112.5</v>
      </c>
      <c r="E1533" s="113">
        <v>108.9</v>
      </c>
      <c r="F1533" s="113">
        <v>110.2</v>
      </c>
      <c r="G1533" s="113">
        <v>111</v>
      </c>
      <c r="H1533" s="113">
        <v>112</v>
      </c>
      <c r="I1533" s="113">
        <v>5430</v>
      </c>
      <c r="J1533" s="113">
        <v>599776.80000000005</v>
      </c>
      <c r="K1533" s="115">
        <v>43537</v>
      </c>
      <c r="L1533" s="113">
        <v>98</v>
      </c>
      <c r="M1533" s="113" t="s">
        <v>1708</v>
      </c>
    </row>
    <row r="1534" spans="1:13">
      <c r="A1534" s="113" t="s">
        <v>159</v>
      </c>
      <c r="B1534" s="113" t="s">
        <v>383</v>
      </c>
      <c r="C1534" s="113">
        <v>82.85</v>
      </c>
      <c r="D1534" s="113">
        <v>83.15</v>
      </c>
      <c r="E1534" s="113">
        <v>80.7</v>
      </c>
      <c r="F1534" s="113">
        <v>82.6</v>
      </c>
      <c r="G1534" s="113">
        <v>82.4</v>
      </c>
      <c r="H1534" s="113">
        <v>82.7</v>
      </c>
      <c r="I1534" s="113">
        <v>11944420</v>
      </c>
      <c r="J1534" s="113">
        <v>980317944.64999998</v>
      </c>
      <c r="K1534" s="115">
        <v>43537</v>
      </c>
      <c r="L1534" s="113">
        <v>28251</v>
      </c>
      <c r="M1534" s="113" t="s">
        <v>1709</v>
      </c>
    </row>
    <row r="1535" spans="1:13">
      <c r="A1535" s="113" t="s">
        <v>2075</v>
      </c>
      <c r="B1535" s="113" t="s">
        <v>383</v>
      </c>
      <c r="C1535" s="113">
        <v>44.95</v>
      </c>
      <c r="D1535" s="113">
        <v>45.5</v>
      </c>
      <c r="E1535" s="113">
        <v>41.85</v>
      </c>
      <c r="F1535" s="113">
        <v>42.3</v>
      </c>
      <c r="G1535" s="113">
        <v>42.65</v>
      </c>
      <c r="H1535" s="113">
        <v>44.55</v>
      </c>
      <c r="I1535" s="113">
        <v>684219</v>
      </c>
      <c r="J1535" s="113">
        <v>29514815.550000001</v>
      </c>
      <c r="K1535" s="115">
        <v>43537</v>
      </c>
      <c r="L1535" s="113">
        <v>3086</v>
      </c>
      <c r="M1535" s="113" t="s">
        <v>2718</v>
      </c>
    </row>
    <row r="1536" spans="1:13">
      <c r="A1536" s="113" t="s">
        <v>1710</v>
      </c>
      <c r="B1536" s="113" t="s">
        <v>383</v>
      </c>
      <c r="C1536" s="113">
        <v>11.3</v>
      </c>
      <c r="D1536" s="113">
        <v>11.3</v>
      </c>
      <c r="E1536" s="113">
        <v>11</v>
      </c>
      <c r="F1536" s="113">
        <v>11.1</v>
      </c>
      <c r="G1536" s="113">
        <v>11.1</v>
      </c>
      <c r="H1536" s="113">
        <v>11.2</v>
      </c>
      <c r="I1536" s="113">
        <v>595390</v>
      </c>
      <c r="J1536" s="113">
        <v>6601529.2000000002</v>
      </c>
      <c r="K1536" s="115">
        <v>43537</v>
      </c>
      <c r="L1536" s="113">
        <v>712</v>
      </c>
      <c r="M1536" s="113" t="s">
        <v>1711</v>
      </c>
    </row>
    <row r="1537" spans="1:13">
      <c r="A1537" s="113" t="s">
        <v>3170</v>
      </c>
      <c r="B1537" s="113" t="s">
        <v>383</v>
      </c>
      <c r="C1537" s="113">
        <v>328.1</v>
      </c>
      <c r="D1537" s="113">
        <v>328.1</v>
      </c>
      <c r="E1537" s="113">
        <v>324</v>
      </c>
      <c r="F1537" s="113">
        <v>326.35000000000002</v>
      </c>
      <c r="G1537" s="113">
        <v>327</v>
      </c>
      <c r="H1537" s="113">
        <v>327.85</v>
      </c>
      <c r="I1537" s="113">
        <v>687</v>
      </c>
      <c r="J1537" s="113">
        <v>223595.55</v>
      </c>
      <c r="K1537" s="115">
        <v>43537</v>
      </c>
      <c r="L1537" s="113">
        <v>69</v>
      </c>
      <c r="M1537" s="113" t="s">
        <v>3171</v>
      </c>
    </row>
    <row r="1538" spans="1:13">
      <c r="A1538" s="113" t="s">
        <v>1712</v>
      </c>
      <c r="B1538" s="113" t="s">
        <v>383</v>
      </c>
      <c r="C1538" s="113">
        <v>229.6</v>
      </c>
      <c r="D1538" s="113">
        <v>232</v>
      </c>
      <c r="E1538" s="113">
        <v>222.25</v>
      </c>
      <c r="F1538" s="113">
        <v>224.55</v>
      </c>
      <c r="G1538" s="113">
        <v>223.05</v>
      </c>
      <c r="H1538" s="113">
        <v>229.6</v>
      </c>
      <c r="I1538" s="113">
        <v>60937</v>
      </c>
      <c r="J1538" s="113">
        <v>13787966.85</v>
      </c>
      <c r="K1538" s="115">
        <v>43537</v>
      </c>
      <c r="L1538" s="113">
        <v>1324</v>
      </c>
      <c r="M1538" s="113" t="s">
        <v>1713</v>
      </c>
    </row>
    <row r="1539" spans="1:13">
      <c r="A1539" s="113" t="s">
        <v>160</v>
      </c>
      <c r="B1539" s="113" t="s">
        <v>383</v>
      </c>
      <c r="C1539" s="113">
        <v>900</v>
      </c>
      <c r="D1539" s="113">
        <v>914.9</v>
      </c>
      <c r="E1539" s="113">
        <v>892</v>
      </c>
      <c r="F1539" s="113">
        <v>911.2</v>
      </c>
      <c r="G1539" s="113">
        <v>914.3</v>
      </c>
      <c r="H1539" s="113">
        <v>898.3</v>
      </c>
      <c r="I1539" s="113">
        <v>1607325</v>
      </c>
      <c r="J1539" s="113">
        <v>1449947711.8</v>
      </c>
      <c r="K1539" s="115">
        <v>43537</v>
      </c>
      <c r="L1539" s="113">
        <v>44715</v>
      </c>
      <c r="M1539" s="113" t="s">
        <v>1714</v>
      </c>
    </row>
    <row r="1540" spans="1:13">
      <c r="A1540" s="113" t="s">
        <v>3304</v>
      </c>
      <c r="B1540" s="113" t="s">
        <v>383</v>
      </c>
      <c r="C1540" s="113">
        <v>2.9</v>
      </c>
      <c r="D1540" s="113">
        <v>2.9</v>
      </c>
      <c r="E1540" s="113">
        <v>2.8</v>
      </c>
      <c r="F1540" s="113">
        <v>2.85</v>
      </c>
      <c r="G1540" s="113">
        <v>2.85</v>
      </c>
      <c r="H1540" s="113">
        <v>2.9</v>
      </c>
      <c r="I1540" s="113">
        <v>1474880</v>
      </c>
      <c r="J1540" s="113">
        <v>4209287.95</v>
      </c>
      <c r="K1540" s="115">
        <v>43537</v>
      </c>
      <c r="L1540" s="113">
        <v>1069</v>
      </c>
      <c r="M1540" s="113" t="s">
        <v>3305</v>
      </c>
    </row>
    <row r="1541" spans="1:13">
      <c r="A1541" s="113" t="s">
        <v>1715</v>
      </c>
      <c r="B1541" s="113" t="s">
        <v>383</v>
      </c>
      <c r="C1541" s="113">
        <v>35.65</v>
      </c>
      <c r="D1541" s="113">
        <v>35.9</v>
      </c>
      <c r="E1541" s="113">
        <v>34.549999999999997</v>
      </c>
      <c r="F1541" s="113">
        <v>34.799999999999997</v>
      </c>
      <c r="G1541" s="113">
        <v>34.75</v>
      </c>
      <c r="H1541" s="113">
        <v>35.299999999999997</v>
      </c>
      <c r="I1541" s="113">
        <v>354801</v>
      </c>
      <c r="J1541" s="113">
        <v>12472980.85</v>
      </c>
      <c r="K1541" s="115">
        <v>43537</v>
      </c>
      <c r="L1541" s="113">
        <v>1365</v>
      </c>
      <c r="M1541" s="113" t="s">
        <v>1716</v>
      </c>
    </row>
    <row r="1542" spans="1:13">
      <c r="A1542" s="113" t="s">
        <v>3306</v>
      </c>
      <c r="B1542" s="113" t="s">
        <v>3175</v>
      </c>
      <c r="C1542" s="113">
        <v>2</v>
      </c>
      <c r="D1542" s="113">
        <v>2</v>
      </c>
      <c r="E1542" s="113">
        <v>1.9</v>
      </c>
      <c r="F1542" s="113">
        <v>1.9</v>
      </c>
      <c r="G1542" s="113">
        <v>1.9</v>
      </c>
      <c r="H1542" s="113">
        <v>1.95</v>
      </c>
      <c r="I1542" s="113">
        <v>7657</v>
      </c>
      <c r="J1542" s="113">
        <v>14759.45</v>
      </c>
      <c r="K1542" s="115">
        <v>43537</v>
      </c>
      <c r="L1542" s="113">
        <v>16</v>
      </c>
      <c r="M1542" s="113" t="s">
        <v>3307</v>
      </c>
    </row>
    <row r="1543" spans="1:13">
      <c r="A1543" s="113" t="s">
        <v>3406</v>
      </c>
      <c r="B1543" s="113" t="s">
        <v>383</v>
      </c>
      <c r="C1543" s="113">
        <v>284.3</v>
      </c>
      <c r="D1543" s="113">
        <v>288</v>
      </c>
      <c r="E1543" s="113">
        <v>284.3</v>
      </c>
      <c r="F1543" s="113">
        <v>286.89999999999998</v>
      </c>
      <c r="G1543" s="113">
        <v>288</v>
      </c>
      <c r="H1543" s="113">
        <v>285</v>
      </c>
      <c r="I1543" s="113">
        <v>4297</v>
      </c>
      <c r="J1543" s="113">
        <v>1225608.3</v>
      </c>
      <c r="K1543" s="115">
        <v>43537</v>
      </c>
      <c r="L1543" s="113">
        <v>23</v>
      </c>
      <c r="M1543" s="113" t="s">
        <v>3407</v>
      </c>
    </row>
    <row r="1544" spans="1:13">
      <c r="A1544" s="113" t="s">
        <v>2758</v>
      </c>
      <c r="B1544" s="113" t="s">
        <v>383</v>
      </c>
      <c r="C1544" s="113">
        <v>1186</v>
      </c>
      <c r="D1544" s="113">
        <v>1188.95</v>
      </c>
      <c r="E1544" s="113">
        <v>1175.0999999999999</v>
      </c>
      <c r="F1544" s="113">
        <v>1175.0999999999999</v>
      </c>
      <c r="G1544" s="113">
        <v>1175.0999999999999</v>
      </c>
      <c r="H1544" s="113">
        <v>1179.9000000000001</v>
      </c>
      <c r="I1544" s="113">
        <v>13</v>
      </c>
      <c r="J1544" s="113">
        <v>15314.9</v>
      </c>
      <c r="K1544" s="115">
        <v>43537</v>
      </c>
      <c r="L1544" s="113">
        <v>4</v>
      </c>
      <c r="M1544" s="113" t="s">
        <v>2759</v>
      </c>
    </row>
    <row r="1545" spans="1:13">
      <c r="A1545" s="113" t="s">
        <v>3380</v>
      </c>
      <c r="B1545" s="113" t="s">
        <v>383</v>
      </c>
      <c r="C1545" s="113">
        <v>391</v>
      </c>
      <c r="D1545" s="113">
        <v>394.5</v>
      </c>
      <c r="E1545" s="113">
        <v>390.25</v>
      </c>
      <c r="F1545" s="113">
        <v>390.63</v>
      </c>
      <c r="G1545" s="113">
        <v>390.25</v>
      </c>
      <c r="H1545" s="113">
        <v>388.66</v>
      </c>
      <c r="I1545" s="113">
        <v>209</v>
      </c>
      <c r="J1545" s="113">
        <v>81671.399999999994</v>
      </c>
      <c r="K1545" s="115">
        <v>43537</v>
      </c>
      <c r="L1545" s="113">
        <v>9</v>
      </c>
      <c r="M1545" s="113" t="s">
        <v>3381</v>
      </c>
    </row>
    <row r="1546" spans="1:13">
      <c r="A1546" s="113" t="s">
        <v>3792</v>
      </c>
      <c r="B1546" s="113" t="s">
        <v>383</v>
      </c>
      <c r="C1546" s="113">
        <v>334.71</v>
      </c>
      <c r="D1546" s="113">
        <v>334.71</v>
      </c>
      <c r="E1546" s="113">
        <v>334.71</v>
      </c>
      <c r="F1546" s="113">
        <v>334.71</v>
      </c>
      <c r="G1546" s="113">
        <v>334.71</v>
      </c>
      <c r="H1546" s="113">
        <v>334.71</v>
      </c>
      <c r="I1546" s="113">
        <v>184</v>
      </c>
      <c r="J1546" s="113">
        <v>61586.64</v>
      </c>
      <c r="K1546" s="115">
        <v>43537</v>
      </c>
      <c r="L1546" s="113">
        <v>3</v>
      </c>
      <c r="M1546" s="113" t="s">
        <v>3793</v>
      </c>
    </row>
    <row r="1547" spans="1:13">
      <c r="A1547" s="113" t="s">
        <v>3308</v>
      </c>
      <c r="B1547" s="113" t="s">
        <v>383</v>
      </c>
      <c r="C1547" s="113">
        <v>12.2</v>
      </c>
      <c r="D1547" s="113">
        <v>12.2</v>
      </c>
      <c r="E1547" s="113">
        <v>11.15</v>
      </c>
      <c r="F1547" s="113">
        <v>11.7</v>
      </c>
      <c r="G1547" s="113">
        <v>11.55</v>
      </c>
      <c r="H1547" s="113">
        <v>11.65</v>
      </c>
      <c r="I1547" s="113">
        <v>1337057</v>
      </c>
      <c r="J1547" s="113">
        <v>15976400.25</v>
      </c>
      <c r="K1547" s="115">
        <v>43537</v>
      </c>
      <c r="L1547" s="113">
        <v>1703</v>
      </c>
      <c r="M1547" s="113" t="s">
        <v>3309</v>
      </c>
    </row>
    <row r="1548" spans="1:13">
      <c r="A1548" s="113" t="s">
        <v>2250</v>
      </c>
      <c r="B1548" s="113" t="s">
        <v>383</v>
      </c>
      <c r="C1548" s="113">
        <v>138.65</v>
      </c>
      <c r="D1548" s="113">
        <v>139.6</v>
      </c>
      <c r="E1548" s="113">
        <v>131.4</v>
      </c>
      <c r="F1548" s="113">
        <v>132.55000000000001</v>
      </c>
      <c r="G1548" s="113">
        <v>133.65</v>
      </c>
      <c r="H1548" s="113">
        <v>137.65</v>
      </c>
      <c r="I1548" s="113">
        <v>78005</v>
      </c>
      <c r="J1548" s="113">
        <v>10501331.1</v>
      </c>
      <c r="K1548" s="115">
        <v>43537</v>
      </c>
      <c r="L1548" s="113">
        <v>1295</v>
      </c>
      <c r="M1548" s="113" t="s">
        <v>2251</v>
      </c>
    </row>
    <row r="1549" spans="1:13">
      <c r="A1549" s="113" t="s">
        <v>3310</v>
      </c>
      <c r="B1549" s="113" t="s">
        <v>3175</v>
      </c>
      <c r="C1549" s="113">
        <v>0.15</v>
      </c>
      <c r="D1549" s="113">
        <v>0.15</v>
      </c>
      <c r="E1549" s="113">
        <v>0.1</v>
      </c>
      <c r="F1549" s="113">
        <v>0.1</v>
      </c>
      <c r="G1549" s="113">
        <v>0.15</v>
      </c>
      <c r="H1549" s="113">
        <v>0.1</v>
      </c>
      <c r="I1549" s="113">
        <v>1583315</v>
      </c>
      <c r="J1549" s="113">
        <v>192564.9</v>
      </c>
      <c r="K1549" s="115">
        <v>43537</v>
      </c>
      <c r="L1549" s="113">
        <v>218</v>
      </c>
      <c r="M1549" s="113" t="s">
        <v>3311</v>
      </c>
    </row>
    <row r="1550" spans="1:13">
      <c r="A1550" s="113" t="s">
        <v>1717</v>
      </c>
      <c r="B1550" s="113" t="s">
        <v>383</v>
      </c>
      <c r="C1550" s="113">
        <v>307.85000000000002</v>
      </c>
      <c r="D1550" s="113">
        <v>310.5</v>
      </c>
      <c r="E1550" s="113">
        <v>302</v>
      </c>
      <c r="F1550" s="113">
        <v>308.14999999999998</v>
      </c>
      <c r="G1550" s="113">
        <v>308.89999999999998</v>
      </c>
      <c r="H1550" s="113">
        <v>304.95</v>
      </c>
      <c r="I1550" s="113">
        <v>36225</v>
      </c>
      <c r="J1550" s="113">
        <v>11102710.050000001</v>
      </c>
      <c r="K1550" s="115">
        <v>43537</v>
      </c>
      <c r="L1550" s="113">
        <v>986</v>
      </c>
      <c r="M1550" s="113" t="s">
        <v>1718</v>
      </c>
    </row>
    <row r="1551" spans="1:13">
      <c r="A1551" s="113" t="s">
        <v>1719</v>
      </c>
      <c r="B1551" s="113" t="s">
        <v>383</v>
      </c>
      <c r="C1551" s="113">
        <v>614</v>
      </c>
      <c r="D1551" s="113">
        <v>619.79999999999995</v>
      </c>
      <c r="E1551" s="113">
        <v>608.54999999999995</v>
      </c>
      <c r="F1551" s="113">
        <v>612.85</v>
      </c>
      <c r="G1551" s="113">
        <v>611</v>
      </c>
      <c r="H1551" s="113">
        <v>608.54999999999995</v>
      </c>
      <c r="I1551" s="113">
        <v>62766</v>
      </c>
      <c r="J1551" s="113">
        <v>38597065.600000001</v>
      </c>
      <c r="K1551" s="115">
        <v>43537</v>
      </c>
      <c r="L1551" s="113">
        <v>2074</v>
      </c>
      <c r="M1551" s="113" t="s">
        <v>1720</v>
      </c>
    </row>
    <row r="1552" spans="1:13">
      <c r="A1552" s="113" t="s">
        <v>2076</v>
      </c>
      <c r="B1552" s="113" t="s">
        <v>383</v>
      </c>
      <c r="C1552" s="113">
        <v>650.95000000000005</v>
      </c>
      <c r="D1552" s="113">
        <v>665</v>
      </c>
      <c r="E1552" s="113">
        <v>645.20000000000005</v>
      </c>
      <c r="F1552" s="113">
        <v>653.79999999999995</v>
      </c>
      <c r="G1552" s="113">
        <v>665</v>
      </c>
      <c r="H1552" s="113">
        <v>659.25</v>
      </c>
      <c r="I1552" s="113">
        <v>6462</v>
      </c>
      <c r="J1552" s="113">
        <v>4206966.05</v>
      </c>
      <c r="K1552" s="115">
        <v>43537</v>
      </c>
      <c r="L1552" s="113">
        <v>672</v>
      </c>
      <c r="M1552" s="113" t="s">
        <v>2077</v>
      </c>
    </row>
    <row r="1553" spans="1:13">
      <c r="A1553" s="113" t="s">
        <v>2611</v>
      </c>
      <c r="B1553" s="113" t="s">
        <v>383</v>
      </c>
      <c r="C1553" s="113">
        <v>50</v>
      </c>
      <c r="D1553" s="113">
        <v>50.45</v>
      </c>
      <c r="E1553" s="113">
        <v>48.8</v>
      </c>
      <c r="F1553" s="113">
        <v>49.7</v>
      </c>
      <c r="G1553" s="113">
        <v>49.8</v>
      </c>
      <c r="H1553" s="113">
        <v>50.35</v>
      </c>
      <c r="I1553" s="113">
        <v>4554687</v>
      </c>
      <c r="J1553" s="113">
        <v>226252408.25</v>
      </c>
      <c r="K1553" s="115">
        <v>43537</v>
      </c>
      <c r="L1553" s="113">
        <v>14937</v>
      </c>
      <c r="M1553" s="113" t="s">
        <v>2697</v>
      </c>
    </row>
    <row r="1554" spans="1:13">
      <c r="A1554" s="113" t="s">
        <v>1721</v>
      </c>
      <c r="B1554" s="113" t="s">
        <v>383</v>
      </c>
      <c r="C1554" s="113">
        <v>41.3</v>
      </c>
      <c r="D1554" s="113">
        <v>47.8</v>
      </c>
      <c r="E1554" s="113">
        <v>39.65</v>
      </c>
      <c r="F1554" s="113">
        <v>44.9</v>
      </c>
      <c r="G1554" s="113">
        <v>46</v>
      </c>
      <c r="H1554" s="113">
        <v>41.15</v>
      </c>
      <c r="I1554" s="113">
        <v>49948</v>
      </c>
      <c r="J1554" s="113">
        <v>2220783.15</v>
      </c>
      <c r="K1554" s="115">
        <v>43537</v>
      </c>
      <c r="L1554" s="113">
        <v>185</v>
      </c>
      <c r="M1554" s="113" t="s">
        <v>1722</v>
      </c>
    </row>
    <row r="1555" spans="1:13">
      <c r="A1555" s="113" t="s">
        <v>1723</v>
      </c>
      <c r="B1555" s="113" t="s">
        <v>383</v>
      </c>
      <c r="C1555" s="113">
        <v>10.199999999999999</v>
      </c>
      <c r="D1555" s="113">
        <v>10.45</v>
      </c>
      <c r="E1555" s="113">
        <v>9.8000000000000007</v>
      </c>
      <c r="F1555" s="113">
        <v>9.9499999999999993</v>
      </c>
      <c r="G1555" s="113">
        <v>9.85</v>
      </c>
      <c r="H1555" s="113">
        <v>10.199999999999999</v>
      </c>
      <c r="I1555" s="113">
        <v>4094</v>
      </c>
      <c r="J1555" s="113">
        <v>41004.6</v>
      </c>
      <c r="K1555" s="115">
        <v>43537</v>
      </c>
      <c r="L1555" s="113">
        <v>51</v>
      </c>
      <c r="M1555" s="113" t="s">
        <v>1724</v>
      </c>
    </row>
    <row r="1556" spans="1:13">
      <c r="A1556" s="113" t="s">
        <v>2737</v>
      </c>
      <c r="B1556" s="113" t="s">
        <v>383</v>
      </c>
      <c r="C1556" s="113">
        <v>642.04999999999995</v>
      </c>
      <c r="D1556" s="113">
        <v>647.9</v>
      </c>
      <c r="E1556" s="113">
        <v>631.1</v>
      </c>
      <c r="F1556" s="113">
        <v>633.6</v>
      </c>
      <c r="G1556" s="113">
        <v>633</v>
      </c>
      <c r="H1556" s="113">
        <v>644.6</v>
      </c>
      <c r="I1556" s="113">
        <v>7730</v>
      </c>
      <c r="J1556" s="113">
        <v>4923201.75</v>
      </c>
      <c r="K1556" s="115">
        <v>43537</v>
      </c>
      <c r="L1556" s="113">
        <v>473</v>
      </c>
      <c r="M1556" s="113" t="s">
        <v>2738</v>
      </c>
    </row>
    <row r="1557" spans="1:13">
      <c r="A1557" s="113" t="s">
        <v>1725</v>
      </c>
      <c r="B1557" s="113" t="s">
        <v>383</v>
      </c>
      <c r="C1557" s="113">
        <v>16.600000000000001</v>
      </c>
      <c r="D1557" s="113">
        <v>16.95</v>
      </c>
      <c r="E1557" s="113">
        <v>16.5</v>
      </c>
      <c r="F1557" s="113">
        <v>16.5</v>
      </c>
      <c r="G1557" s="113">
        <v>16.649999999999999</v>
      </c>
      <c r="H1557" s="113">
        <v>16.75</v>
      </c>
      <c r="I1557" s="113">
        <v>234789</v>
      </c>
      <c r="J1557" s="113">
        <v>3913715.2</v>
      </c>
      <c r="K1557" s="115">
        <v>43537</v>
      </c>
      <c r="L1557" s="113">
        <v>607</v>
      </c>
      <c r="M1557" s="113" t="s">
        <v>1726</v>
      </c>
    </row>
    <row r="1558" spans="1:13">
      <c r="A1558" s="113" t="s">
        <v>1727</v>
      </c>
      <c r="B1558" s="113" t="s">
        <v>383</v>
      </c>
      <c r="C1558" s="113">
        <v>10.9</v>
      </c>
      <c r="D1558" s="113">
        <v>10.95</v>
      </c>
      <c r="E1558" s="113">
        <v>10.199999999999999</v>
      </c>
      <c r="F1558" s="113">
        <v>10.45</v>
      </c>
      <c r="G1558" s="113">
        <v>10.35</v>
      </c>
      <c r="H1558" s="113">
        <v>11</v>
      </c>
      <c r="I1558" s="113">
        <v>10034</v>
      </c>
      <c r="J1558" s="113">
        <v>105891.65</v>
      </c>
      <c r="K1558" s="115">
        <v>43537</v>
      </c>
      <c r="L1558" s="113">
        <v>114</v>
      </c>
      <c r="M1558" s="113" t="s">
        <v>1728</v>
      </c>
    </row>
    <row r="1559" spans="1:13">
      <c r="A1559" s="113" t="s">
        <v>1918</v>
      </c>
      <c r="B1559" s="113" t="s">
        <v>383</v>
      </c>
      <c r="C1559" s="113">
        <v>818.75</v>
      </c>
      <c r="D1559" s="113">
        <v>818.75</v>
      </c>
      <c r="E1559" s="113">
        <v>807</v>
      </c>
      <c r="F1559" s="113">
        <v>811.85</v>
      </c>
      <c r="G1559" s="113">
        <v>815.25</v>
      </c>
      <c r="H1559" s="113">
        <v>818.75</v>
      </c>
      <c r="I1559" s="113">
        <v>168387</v>
      </c>
      <c r="J1559" s="113">
        <v>136560200.69999999</v>
      </c>
      <c r="K1559" s="115">
        <v>43537</v>
      </c>
      <c r="L1559" s="113">
        <v>849</v>
      </c>
      <c r="M1559" s="113" t="s">
        <v>1919</v>
      </c>
    </row>
    <row r="1560" spans="1:13">
      <c r="A1560" s="113" t="s">
        <v>225</v>
      </c>
      <c r="B1560" s="113" t="s">
        <v>383</v>
      </c>
      <c r="C1560" s="113">
        <v>178</v>
      </c>
      <c r="D1560" s="113">
        <v>178.3</v>
      </c>
      <c r="E1560" s="113">
        <v>171</v>
      </c>
      <c r="F1560" s="113">
        <v>171.6</v>
      </c>
      <c r="G1560" s="113">
        <v>172</v>
      </c>
      <c r="H1560" s="113">
        <v>178.45</v>
      </c>
      <c r="I1560" s="113">
        <v>9768953</v>
      </c>
      <c r="J1560" s="113">
        <v>1688657721.3499999</v>
      </c>
      <c r="K1560" s="115">
        <v>43537</v>
      </c>
      <c r="L1560" s="113">
        <v>59763</v>
      </c>
      <c r="M1560" s="113" t="s">
        <v>1729</v>
      </c>
    </row>
    <row r="1561" spans="1:13">
      <c r="A1561" s="113" t="s">
        <v>1730</v>
      </c>
      <c r="B1561" s="113" t="s">
        <v>383</v>
      </c>
      <c r="C1561" s="113">
        <v>2316.9</v>
      </c>
      <c r="D1561" s="113">
        <v>2346</v>
      </c>
      <c r="E1561" s="113">
        <v>2261.0500000000002</v>
      </c>
      <c r="F1561" s="113">
        <v>2278</v>
      </c>
      <c r="G1561" s="113">
        <v>2283</v>
      </c>
      <c r="H1561" s="113">
        <v>2310.9</v>
      </c>
      <c r="I1561" s="113">
        <v>81546</v>
      </c>
      <c r="J1561" s="113">
        <v>187664466.84999999</v>
      </c>
      <c r="K1561" s="115">
        <v>43537</v>
      </c>
      <c r="L1561" s="113">
        <v>7873</v>
      </c>
      <c r="M1561" s="113" t="s">
        <v>1731</v>
      </c>
    </row>
    <row r="1562" spans="1:13">
      <c r="A1562" s="113" t="s">
        <v>1732</v>
      </c>
      <c r="B1562" s="113" t="s">
        <v>383</v>
      </c>
      <c r="C1562" s="113">
        <v>35.85</v>
      </c>
      <c r="D1562" s="113">
        <v>35.85</v>
      </c>
      <c r="E1562" s="113">
        <v>34.450000000000003</v>
      </c>
      <c r="F1562" s="113">
        <v>34.6</v>
      </c>
      <c r="G1562" s="113">
        <v>34.9</v>
      </c>
      <c r="H1562" s="113">
        <v>35.65</v>
      </c>
      <c r="I1562" s="113">
        <v>9771</v>
      </c>
      <c r="J1562" s="113">
        <v>340989.7</v>
      </c>
      <c r="K1562" s="115">
        <v>43537</v>
      </c>
      <c r="L1562" s="113">
        <v>126</v>
      </c>
      <c r="M1562" s="113" t="s">
        <v>1733</v>
      </c>
    </row>
    <row r="1563" spans="1:13">
      <c r="A1563" s="113" t="s">
        <v>1734</v>
      </c>
      <c r="B1563" s="113" t="s">
        <v>383</v>
      </c>
      <c r="C1563" s="113">
        <v>1219.3</v>
      </c>
      <c r="D1563" s="113">
        <v>1224.55</v>
      </c>
      <c r="E1563" s="113">
        <v>1200</v>
      </c>
      <c r="F1563" s="113">
        <v>1208.1500000000001</v>
      </c>
      <c r="G1563" s="113">
        <v>1200</v>
      </c>
      <c r="H1563" s="113">
        <v>1225.55</v>
      </c>
      <c r="I1563" s="113">
        <v>156</v>
      </c>
      <c r="J1563" s="113">
        <v>189489.4</v>
      </c>
      <c r="K1563" s="115">
        <v>43537</v>
      </c>
      <c r="L1563" s="113">
        <v>96</v>
      </c>
      <c r="M1563" s="113" t="s">
        <v>1735</v>
      </c>
    </row>
    <row r="1564" spans="1:13">
      <c r="A1564" s="113" t="s">
        <v>380</v>
      </c>
      <c r="B1564" s="113" t="s">
        <v>383</v>
      </c>
      <c r="C1564" s="113">
        <v>76.5</v>
      </c>
      <c r="D1564" s="113">
        <v>76.5</v>
      </c>
      <c r="E1564" s="113">
        <v>73</v>
      </c>
      <c r="F1564" s="113">
        <v>73.150000000000006</v>
      </c>
      <c r="G1564" s="113">
        <v>73.599999999999994</v>
      </c>
      <c r="H1564" s="113">
        <v>74.5</v>
      </c>
      <c r="I1564" s="113">
        <v>16780</v>
      </c>
      <c r="J1564" s="113">
        <v>1239813.6499999999</v>
      </c>
      <c r="K1564" s="115">
        <v>43537</v>
      </c>
      <c r="L1564" s="113">
        <v>410</v>
      </c>
      <c r="M1564" s="113" t="s">
        <v>1736</v>
      </c>
    </row>
    <row r="1565" spans="1:13">
      <c r="A1565" s="113" t="s">
        <v>1737</v>
      </c>
      <c r="B1565" s="113" t="s">
        <v>383</v>
      </c>
      <c r="C1565" s="113">
        <v>221</v>
      </c>
      <c r="D1565" s="113">
        <v>223.25</v>
      </c>
      <c r="E1565" s="113">
        <v>218.15</v>
      </c>
      <c r="F1565" s="113">
        <v>220.1</v>
      </c>
      <c r="G1565" s="113">
        <v>220</v>
      </c>
      <c r="H1565" s="113">
        <v>221.75</v>
      </c>
      <c r="I1565" s="113">
        <v>547229</v>
      </c>
      <c r="J1565" s="113">
        <v>120891245.2</v>
      </c>
      <c r="K1565" s="115">
        <v>43537</v>
      </c>
      <c r="L1565" s="113">
        <v>7297</v>
      </c>
      <c r="M1565" s="113" t="s">
        <v>1878</v>
      </c>
    </row>
    <row r="1566" spans="1:13">
      <c r="A1566" s="113" t="s">
        <v>1867</v>
      </c>
      <c r="B1566" s="113" t="s">
        <v>383</v>
      </c>
      <c r="C1566" s="113">
        <v>2246</v>
      </c>
      <c r="D1566" s="113">
        <v>2447.75</v>
      </c>
      <c r="E1566" s="113">
        <v>2246</v>
      </c>
      <c r="F1566" s="113">
        <v>2350.65</v>
      </c>
      <c r="G1566" s="113">
        <v>2380</v>
      </c>
      <c r="H1566" s="113">
        <v>2289.8000000000002</v>
      </c>
      <c r="I1566" s="113">
        <v>630</v>
      </c>
      <c r="J1566" s="113">
        <v>1481118.6</v>
      </c>
      <c r="K1566" s="115">
        <v>43537</v>
      </c>
      <c r="L1566" s="113">
        <v>309</v>
      </c>
      <c r="M1566" s="113" t="s">
        <v>1868</v>
      </c>
    </row>
    <row r="1567" spans="1:13">
      <c r="A1567" s="113" t="s">
        <v>1738</v>
      </c>
      <c r="B1567" s="113" t="s">
        <v>3175</v>
      </c>
      <c r="C1567" s="113">
        <v>3.9</v>
      </c>
      <c r="D1567" s="113">
        <v>3.9</v>
      </c>
      <c r="E1567" s="113">
        <v>3.9</v>
      </c>
      <c r="F1567" s="113">
        <v>3.9</v>
      </c>
      <c r="G1567" s="113">
        <v>3.9</v>
      </c>
      <c r="H1567" s="113">
        <v>3.75</v>
      </c>
      <c r="I1567" s="113">
        <v>26773</v>
      </c>
      <c r="J1567" s="113">
        <v>104414.7</v>
      </c>
      <c r="K1567" s="115">
        <v>43537</v>
      </c>
      <c r="L1567" s="113">
        <v>51</v>
      </c>
      <c r="M1567" s="113" t="s">
        <v>1739</v>
      </c>
    </row>
    <row r="1568" spans="1:13">
      <c r="A1568" s="113" t="s">
        <v>1997</v>
      </c>
      <c r="B1568" s="113" t="s">
        <v>383</v>
      </c>
      <c r="C1568" s="113">
        <v>80.2</v>
      </c>
      <c r="D1568" s="113">
        <v>84.5</v>
      </c>
      <c r="E1568" s="113">
        <v>78.5</v>
      </c>
      <c r="F1568" s="113">
        <v>83.1</v>
      </c>
      <c r="G1568" s="113">
        <v>83</v>
      </c>
      <c r="H1568" s="113">
        <v>80.2</v>
      </c>
      <c r="I1568" s="113">
        <v>135909</v>
      </c>
      <c r="J1568" s="113">
        <v>11210233.199999999</v>
      </c>
      <c r="K1568" s="115">
        <v>43537</v>
      </c>
      <c r="L1568" s="113">
        <v>1209</v>
      </c>
      <c r="M1568" s="113" t="s">
        <v>1740</v>
      </c>
    </row>
    <row r="1569" spans="1:13">
      <c r="A1569" s="113" t="s">
        <v>3312</v>
      </c>
      <c r="B1569" s="113" t="s">
        <v>383</v>
      </c>
      <c r="C1569" s="113">
        <v>1.1000000000000001</v>
      </c>
      <c r="D1569" s="113">
        <v>1.1000000000000001</v>
      </c>
      <c r="E1569" s="113">
        <v>1</v>
      </c>
      <c r="F1569" s="113">
        <v>1.1000000000000001</v>
      </c>
      <c r="G1569" s="113">
        <v>1.1000000000000001</v>
      </c>
      <c r="H1569" s="113">
        <v>1.05</v>
      </c>
      <c r="I1569" s="113">
        <v>979749</v>
      </c>
      <c r="J1569" s="113">
        <v>1054483.3999999999</v>
      </c>
      <c r="K1569" s="115">
        <v>43537</v>
      </c>
      <c r="L1569" s="113">
        <v>417</v>
      </c>
      <c r="M1569" s="113" t="s">
        <v>3313</v>
      </c>
    </row>
    <row r="1570" spans="1:13">
      <c r="A1570" s="113" t="s">
        <v>1741</v>
      </c>
      <c r="B1570" s="113" t="s">
        <v>383</v>
      </c>
      <c r="C1570" s="113">
        <v>11.25</v>
      </c>
      <c r="D1570" s="113">
        <v>11.6</v>
      </c>
      <c r="E1570" s="113">
        <v>11.1</v>
      </c>
      <c r="F1570" s="113">
        <v>11.4</v>
      </c>
      <c r="G1570" s="113">
        <v>11.45</v>
      </c>
      <c r="H1570" s="113">
        <v>11.2</v>
      </c>
      <c r="I1570" s="113">
        <v>984779</v>
      </c>
      <c r="J1570" s="113">
        <v>11174692.449999999</v>
      </c>
      <c r="K1570" s="115">
        <v>43537</v>
      </c>
      <c r="L1570" s="113">
        <v>1293</v>
      </c>
      <c r="M1570" s="113" t="s">
        <v>1742</v>
      </c>
    </row>
    <row r="1571" spans="1:13">
      <c r="A1571" s="113" t="s">
        <v>3504</v>
      </c>
      <c r="B1571" s="113" t="s">
        <v>3175</v>
      </c>
      <c r="C1571" s="113">
        <v>8.1999999999999993</v>
      </c>
      <c r="D1571" s="113">
        <v>8.1999999999999993</v>
      </c>
      <c r="E1571" s="113">
        <v>8.1999999999999993</v>
      </c>
      <c r="F1571" s="113">
        <v>8.1999999999999993</v>
      </c>
      <c r="G1571" s="113">
        <v>8.1999999999999993</v>
      </c>
      <c r="H1571" s="113">
        <v>8.1999999999999993</v>
      </c>
      <c r="I1571" s="113">
        <v>211</v>
      </c>
      <c r="J1571" s="113">
        <v>1730.2</v>
      </c>
      <c r="K1571" s="115">
        <v>43537</v>
      </c>
      <c r="L1571" s="113">
        <v>3</v>
      </c>
      <c r="M1571" s="113" t="s">
        <v>3505</v>
      </c>
    </row>
    <row r="1572" spans="1:13">
      <c r="A1572" s="113" t="s">
        <v>2604</v>
      </c>
      <c r="B1572" s="113" t="s">
        <v>383</v>
      </c>
      <c r="C1572" s="113">
        <v>206.55</v>
      </c>
      <c r="D1572" s="113">
        <v>207.55</v>
      </c>
      <c r="E1572" s="113">
        <v>203.2</v>
      </c>
      <c r="F1572" s="113">
        <v>204.15</v>
      </c>
      <c r="G1572" s="113">
        <v>204.15</v>
      </c>
      <c r="H1572" s="113">
        <v>206.55</v>
      </c>
      <c r="I1572" s="113">
        <v>34339</v>
      </c>
      <c r="J1572" s="113">
        <v>7039062.3499999996</v>
      </c>
      <c r="K1572" s="115">
        <v>43537</v>
      </c>
      <c r="L1572" s="113">
        <v>601</v>
      </c>
      <c r="M1572" s="113" t="s">
        <v>2605</v>
      </c>
    </row>
    <row r="1573" spans="1:13">
      <c r="A1573" s="113" t="s">
        <v>1743</v>
      </c>
      <c r="B1573" s="113" t="s">
        <v>383</v>
      </c>
      <c r="C1573" s="113">
        <v>1710</v>
      </c>
      <c r="D1573" s="113">
        <v>1720</v>
      </c>
      <c r="E1573" s="113">
        <v>1647.05</v>
      </c>
      <c r="F1573" s="113">
        <v>1653.95</v>
      </c>
      <c r="G1573" s="113">
        <v>1655</v>
      </c>
      <c r="H1573" s="113">
        <v>1699.95</v>
      </c>
      <c r="I1573" s="113">
        <v>29812</v>
      </c>
      <c r="J1573" s="113">
        <v>49633902.399999999</v>
      </c>
      <c r="K1573" s="115">
        <v>43537</v>
      </c>
      <c r="L1573" s="113">
        <v>3303</v>
      </c>
      <c r="M1573" s="113" t="s">
        <v>1744</v>
      </c>
    </row>
    <row r="1574" spans="1:13">
      <c r="A1574" s="113" t="s">
        <v>1745</v>
      </c>
      <c r="B1574" s="113" t="s">
        <v>383</v>
      </c>
      <c r="C1574" s="113">
        <v>1595</v>
      </c>
      <c r="D1574" s="113">
        <v>1595</v>
      </c>
      <c r="E1574" s="113">
        <v>1540.85</v>
      </c>
      <c r="F1574" s="113">
        <v>1547.7</v>
      </c>
      <c r="G1574" s="113">
        <v>1540.85</v>
      </c>
      <c r="H1574" s="113">
        <v>1592.15</v>
      </c>
      <c r="I1574" s="113">
        <v>8684</v>
      </c>
      <c r="J1574" s="113">
        <v>13508158.199999999</v>
      </c>
      <c r="K1574" s="115">
        <v>43537</v>
      </c>
      <c r="L1574" s="113">
        <v>717</v>
      </c>
      <c r="M1574" s="113" t="s">
        <v>1746</v>
      </c>
    </row>
    <row r="1575" spans="1:13">
      <c r="A1575" s="113" t="s">
        <v>1747</v>
      </c>
      <c r="B1575" s="113" t="s">
        <v>383</v>
      </c>
      <c r="C1575" s="113">
        <v>81.599999999999994</v>
      </c>
      <c r="D1575" s="113">
        <v>84.75</v>
      </c>
      <c r="E1575" s="113">
        <v>81.55</v>
      </c>
      <c r="F1575" s="113">
        <v>81.7</v>
      </c>
      <c r="G1575" s="113">
        <v>81.900000000000006</v>
      </c>
      <c r="H1575" s="113">
        <v>81.55</v>
      </c>
      <c r="I1575" s="113">
        <v>14036</v>
      </c>
      <c r="J1575" s="113">
        <v>1163396.8999999999</v>
      </c>
      <c r="K1575" s="115">
        <v>43537</v>
      </c>
      <c r="L1575" s="113">
        <v>397</v>
      </c>
      <c r="M1575" s="113" t="s">
        <v>1748</v>
      </c>
    </row>
    <row r="1576" spans="1:13">
      <c r="A1576" s="113" t="s">
        <v>1970</v>
      </c>
      <c r="B1576" s="113" t="s">
        <v>383</v>
      </c>
      <c r="C1576" s="113">
        <v>23.1</v>
      </c>
      <c r="D1576" s="113">
        <v>23.15</v>
      </c>
      <c r="E1576" s="113">
        <v>22.5</v>
      </c>
      <c r="F1576" s="113">
        <v>22.65</v>
      </c>
      <c r="G1576" s="113">
        <v>22.65</v>
      </c>
      <c r="H1576" s="113">
        <v>23</v>
      </c>
      <c r="I1576" s="113">
        <v>79939</v>
      </c>
      <c r="J1576" s="113">
        <v>1814915.2</v>
      </c>
      <c r="K1576" s="115">
        <v>43537</v>
      </c>
      <c r="L1576" s="113">
        <v>491</v>
      </c>
      <c r="M1576" s="113" t="s">
        <v>1149</v>
      </c>
    </row>
    <row r="1577" spans="1:13">
      <c r="A1577" s="113" t="s">
        <v>1749</v>
      </c>
      <c r="B1577" s="113" t="s">
        <v>383</v>
      </c>
      <c r="C1577" s="113">
        <v>443.9</v>
      </c>
      <c r="D1577" s="113">
        <v>443.9</v>
      </c>
      <c r="E1577" s="113">
        <v>433.3</v>
      </c>
      <c r="F1577" s="113">
        <v>437.85</v>
      </c>
      <c r="G1577" s="113">
        <v>438</v>
      </c>
      <c r="H1577" s="113">
        <v>443.7</v>
      </c>
      <c r="I1577" s="113">
        <v>255420</v>
      </c>
      <c r="J1577" s="113">
        <v>111770302.5</v>
      </c>
      <c r="K1577" s="115">
        <v>43537</v>
      </c>
      <c r="L1577" s="113">
        <v>8028</v>
      </c>
      <c r="M1577" s="113" t="s">
        <v>1750</v>
      </c>
    </row>
    <row r="1578" spans="1:13">
      <c r="A1578" s="113" t="s">
        <v>1751</v>
      </c>
      <c r="B1578" s="113" t="s">
        <v>3175</v>
      </c>
      <c r="C1578" s="113">
        <v>43</v>
      </c>
      <c r="D1578" s="113">
        <v>45.75</v>
      </c>
      <c r="E1578" s="113">
        <v>41.95</v>
      </c>
      <c r="F1578" s="113">
        <v>44</v>
      </c>
      <c r="G1578" s="113">
        <v>44</v>
      </c>
      <c r="H1578" s="113">
        <v>43.6</v>
      </c>
      <c r="I1578" s="113">
        <v>9721</v>
      </c>
      <c r="J1578" s="113">
        <v>424402.3</v>
      </c>
      <c r="K1578" s="115">
        <v>43537</v>
      </c>
      <c r="L1578" s="113">
        <v>48</v>
      </c>
      <c r="M1578" s="113" t="s">
        <v>1752</v>
      </c>
    </row>
    <row r="1579" spans="1:13">
      <c r="A1579" s="113" t="s">
        <v>1753</v>
      </c>
      <c r="B1579" s="113" t="s">
        <v>383</v>
      </c>
      <c r="C1579" s="113">
        <v>406</v>
      </c>
      <c r="D1579" s="113">
        <v>416.55</v>
      </c>
      <c r="E1579" s="113">
        <v>394.85</v>
      </c>
      <c r="F1579" s="113">
        <v>399.15</v>
      </c>
      <c r="G1579" s="113">
        <v>397.45</v>
      </c>
      <c r="H1579" s="113">
        <v>406.1</v>
      </c>
      <c r="I1579" s="113">
        <v>22910</v>
      </c>
      <c r="J1579" s="113">
        <v>9278699.3000000007</v>
      </c>
      <c r="K1579" s="115">
        <v>43537</v>
      </c>
      <c r="L1579" s="113">
        <v>1174</v>
      </c>
      <c r="M1579" s="113" t="s">
        <v>1754</v>
      </c>
    </row>
    <row r="1580" spans="1:13">
      <c r="A1580" s="113" t="s">
        <v>2503</v>
      </c>
      <c r="B1580" s="113" t="s">
        <v>383</v>
      </c>
      <c r="C1580" s="113">
        <v>7.4</v>
      </c>
      <c r="D1580" s="113">
        <v>7.55</v>
      </c>
      <c r="E1580" s="113">
        <v>7.15</v>
      </c>
      <c r="F1580" s="113">
        <v>7.2</v>
      </c>
      <c r="G1580" s="113">
        <v>7.2</v>
      </c>
      <c r="H1580" s="113">
        <v>7.35</v>
      </c>
      <c r="I1580" s="113">
        <v>7594</v>
      </c>
      <c r="J1580" s="113">
        <v>55591.25</v>
      </c>
      <c r="K1580" s="115">
        <v>43537</v>
      </c>
      <c r="L1580" s="113">
        <v>49</v>
      </c>
      <c r="M1580" s="113" t="s">
        <v>2504</v>
      </c>
    </row>
    <row r="1581" spans="1:13">
      <c r="A1581" s="113" t="s">
        <v>2698</v>
      </c>
      <c r="B1581" s="113" t="s">
        <v>383</v>
      </c>
      <c r="C1581" s="113">
        <v>0.05</v>
      </c>
      <c r="D1581" s="113">
        <v>0.1</v>
      </c>
      <c r="E1581" s="113">
        <v>0.05</v>
      </c>
      <c r="F1581" s="113">
        <v>0.1</v>
      </c>
      <c r="G1581" s="113">
        <v>0.1</v>
      </c>
      <c r="H1581" s="113">
        <v>0.1</v>
      </c>
      <c r="I1581" s="113">
        <v>2096948</v>
      </c>
      <c r="J1581" s="113">
        <v>166514.85</v>
      </c>
      <c r="K1581" s="115">
        <v>43537</v>
      </c>
      <c r="L1581" s="113">
        <v>167</v>
      </c>
      <c r="M1581" s="113" t="s">
        <v>2699</v>
      </c>
    </row>
    <row r="1582" spans="1:13">
      <c r="A1582" s="113" t="s">
        <v>2505</v>
      </c>
      <c r="B1582" s="113" t="s">
        <v>383</v>
      </c>
      <c r="C1582" s="113">
        <v>150.05000000000001</v>
      </c>
      <c r="D1582" s="113">
        <v>153.5</v>
      </c>
      <c r="E1582" s="113">
        <v>148.30000000000001</v>
      </c>
      <c r="F1582" s="113">
        <v>149.9</v>
      </c>
      <c r="G1582" s="113">
        <v>149</v>
      </c>
      <c r="H1582" s="113">
        <v>150.35</v>
      </c>
      <c r="I1582" s="113">
        <v>16255</v>
      </c>
      <c r="J1582" s="113">
        <v>2452230.1</v>
      </c>
      <c r="K1582" s="115">
        <v>43537</v>
      </c>
      <c r="L1582" s="113">
        <v>157</v>
      </c>
      <c r="M1582" s="113" t="s">
        <v>2506</v>
      </c>
    </row>
    <row r="1583" spans="1:13">
      <c r="A1583" s="113" t="s">
        <v>1755</v>
      </c>
      <c r="B1583" s="113" t="s">
        <v>383</v>
      </c>
      <c r="C1583" s="113">
        <v>0.6</v>
      </c>
      <c r="D1583" s="113">
        <v>0.6</v>
      </c>
      <c r="E1583" s="113">
        <v>0.55000000000000004</v>
      </c>
      <c r="F1583" s="113">
        <v>0.6</v>
      </c>
      <c r="G1583" s="113">
        <v>0.6</v>
      </c>
      <c r="H1583" s="113">
        <v>0.6</v>
      </c>
      <c r="I1583" s="113">
        <v>99994</v>
      </c>
      <c r="J1583" s="113">
        <v>58856.800000000003</v>
      </c>
      <c r="K1583" s="115">
        <v>43537</v>
      </c>
      <c r="L1583" s="113">
        <v>72</v>
      </c>
      <c r="M1583" s="113" t="s">
        <v>1756</v>
      </c>
    </row>
    <row r="1584" spans="1:13">
      <c r="A1584" s="113" t="s">
        <v>1757</v>
      </c>
      <c r="B1584" s="113" t="s">
        <v>383</v>
      </c>
      <c r="C1584" s="113">
        <v>25.8</v>
      </c>
      <c r="D1584" s="113">
        <v>25.9</v>
      </c>
      <c r="E1584" s="113">
        <v>25</v>
      </c>
      <c r="F1584" s="113">
        <v>25.1</v>
      </c>
      <c r="G1584" s="113">
        <v>25.2</v>
      </c>
      <c r="H1584" s="113">
        <v>25.7</v>
      </c>
      <c r="I1584" s="113">
        <v>151548</v>
      </c>
      <c r="J1584" s="113">
        <v>3832791.1</v>
      </c>
      <c r="K1584" s="115">
        <v>43537</v>
      </c>
      <c r="L1584" s="113">
        <v>847</v>
      </c>
      <c r="M1584" s="113" t="s">
        <v>1758</v>
      </c>
    </row>
    <row r="1585" spans="1:13">
      <c r="A1585" s="113" t="s">
        <v>1759</v>
      </c>
      <c r="B1585" s="113" t="s">
        <v>383</v>
      </c>
      <c r="C1585" s="113">
        <v>61</v>
      </c>
      <c r="D1585" s="113">
        <v>61.75</v>
      </c>
      <c r="E1585" s="113">
        <v>59.55</v>
      </c>
      <c r="F1585" s="113">
        <v>60.55</v>
      </c>
      <c r="G1585" s="113">
        <v>61</v>
      </c>
      <c r="H1585" s="113">
        <v>61.15</v>
      </c>
      <c r="I1585" s="113">
        <v>20687</v>
      </c>
      <c r="J1585" s="113">
        <v>1252985.05</v>
      </c>
      <c r="K1585" s="115">
        <v>43537</v>
      </c>
      <c r="L1585" s="113">
        <v>396</v>
      </c>
      <c r="M1585" s="113" t="s">
        <v>1760</v>
      </c>
    </row>
    <row r="1586" spans="1:13">
      <c r="A1586" s="113" t="s">
        <v>1761</v>
      </c>
      <c r="B1586" s="113" t="s">
        <v>383</v>
      </c>
      <c r="C1586" s="113">
        <v>2827.8</v>
      </c>
      <c r="D1586" s="113">
        <v>2860</v>
      </c>
      <c r="E1586" s="113">
        <v>2796.45</v>
      </c>
      <c r="F1586" s="113">
        <v>2817.45</v>
      </c>
      <c r="G1586" s="113">
        <v>2819</v>
      </c>
      <c r="H1586" s="113">
        <v>2803.6</v>
      </c>
      <c r="I1586" s="113">
        <v>60596</v>
      </c>
      <c r="J1586" s="113">
        <v>171711073.90000001</v>
      </c>
      <c r="K1586" s="115">
        <v>43537</v>
      </c>
      <c r="L1586" s="113">
        <v>1909</v>
      </c>
      <c r="M1586" s="113" t="s">
        <v>1762</v>
      </c>
    </row>
    <row r="1587" spans="1:13">
      <c r="A1587" s="113" t="s">
        <v>1763</v>
      </c>
      <c r="B1587" s="113" t="s">
        <v>383</v>
      </c>
      <c r="C1587" s="113">
        <v>1100</v>
      </c>
      <c r="D1587" s="113">
        <v>1109.95</v>
      </c>
      <c r="E1587" s="113">
        <v>1080.6500000000001</v>
      </c>
      <c r="F1587" s="113">
        <v>1103.6500000000001</v>
      </c>
      <c r="G1587" s="113">
        <v>1100</v>
      </c>
      <c r="H1587" s="113">
        <v>1100</v>
      </c>
      <c r="I1587" s="113">
        <v>3503</v>
      </c>
      <c r="J1587" s="113">
        <v>3835567.5</v>
      </c>
      <c r="K1587" s="115">
        <v>43537</v>
      </c>
      <c r="L1587" s="113">
        <v>353</v>
      </c>
      <c r="M1587" s="113" t="s">
        <v>1764</v>
      </c>
    </row>
    <row r="1588" spans="1:13">
      <c r="A1588" s="113" t="s">
        <v>161</v>
      </c>
      <c r="B1588" s="113" t="s">
        <v>383</v>
      </c>
      <c r="C1588" s="113">
        <v>622.6</v>
      </c>
      <c r="D1588" s="113">
        <v>629.9</v>
      </c>
      <c r="E1588" s="113">
        <v>615.1</v>
      </c>
      <c r="F1588" s="113">
        <v>618.79999999999995</v>
      </c>
      <c r="G1588" s="113">
        <v>621</v>
      </c>
      <c r="H1588" s="113">
        <v>622.35</v>
      </c>
      <c r="I1588" s="113">
        <v>1225549</v>
      </c>
      <c r="J1588" s="113">
        <v>762938280.54999995</v>
      </c>
      <c r="K1588" s="115">
        <v>43537</v>
      </c>
      <c r="L1588" s="113">
        <v>28052</v>
      </c>
      <c r="M1588" s="113" t="s">
        <v>1765</v>
      </c>
    </row>
    <row r="1589" spans="1:13">
      <c r="A1589" s="113" t="s">
        <v>1766</v>
      </c>
      <c r="B1589" s="113" t="s">
        <v>383</v>
      </c>
      <c r="C1589" s="113">
        <v>279</v>
      </c>
      <c r="D1589" s="113">
        <v>285.55</v>
      </c>
      <c r="E1589" s="113">
        <v>267.5</v>
      </c>
      <c r="F1589" s="113">
        <v>282.55</v>
      </c>
      <c r="G1589" s="113">
        <v>282.5</v>
      </c>
      <c r="H1589" s="113">
        <v>275.05</v>
      </c>
      <c r="I1589" s="113">
        <v>195595</v>
      </c>
      <c r="J1589" s="113">
        <v>54680120.850000001</v>
      </c>
      <c r="K1589" s="115">
        <v>43537</v>
      </c>
      <c r="L1589" s="113">
        <v>4482</v>
      </c>
      <c r="M1589" s="113" t="s">
        <v>1767</v>
      </c>
    </row>
    <row r="1590" spans="1:13">
      <c r="A1590" s="113" t="s">
        <v>1768</v>
      </c>
      <c r="B1590" s="113" t="s">
        <v>383</v>
      </c>
      <c r="C1590" s="113">
        <v>106.55</v>
      </c>
      <c r="D1590" s="113">
        <v>114</v>
      </c>
      <c r="E1590" s="113">
        <v>106.5</v>
      </c>
      <c r="F1590" s="113">
        <v>112.95</v>
      </c>
      <c r="G1590" s="113">
        <v>113.25</v>
      </c>
      <c r="H1590" s="113">
        <v>108.3</v>
      </c>
      <c r="I1590" s="113">
        <v>22683</v>
      </c>
      <c r="J1590" s="113">
        <v>2514682.35</v>
      </c>
      <c r="K1590" s="115">
        <v>43537</v>
      </c>
      <c r="L1590" s="113">
        <v>1006</v>
      </c>
      <c r="M1590" s="113" t="s">
        <v>1769</v>
      </c>
    </row>
    <row r="1591" spans="1:13">
      <c r="A1591" s="113" t="s">
        <v>1770</v>
      </c>
      <c r="B1591" s="113" t="s">
        <v>383</v>
      </c>
      <c r="C1591" s="113">
        <v>3450</v>
      </c>
      <c r="D1591" s="113">
        <v>3489.9</v>
      </c>
      <c r="E1591" s="113">
        <v>3401</v>
      </c>
      <c r="F1591" s="113">
        <v>3461.4</v>
      </c>
      <c r="G1591" s="113">
        <v>3402</v>
      </c>
      <c r="H1591" s="113">
        <v>3454.15</v>
      </c>
      <c r="I1591" s="113">
        <v>1076</v>
      </c>
      <c r="J1591" s="113">
        <v>3704126.45</v>
      </c>
      <c r="K1591" s="115">
        <v>43537</v>
      </c>
      <c r="L1591" s="113">
        <v>293</v>
      </c>
      <c r="M1591" s="113" t="s">
        <v>1771</v>
      </c>
    </row>
    <row r="1592" spans="1:13">
      <c r="A1592" s="113" t="s">
        <v>1772</v>
      </c>
      <c r="B1592" s="113" t="s">
        <v>383</v>
      </c>
      <c r="C1592" s="113">
        <v>1397.8</v>
      </c>
      <c r="D1592" s="113">
        <v>1399</v>
      </c>
      <c r="E1592" s="113">
        <v>1325</v>
      </c>
      <c r="F1592" s="113">
        <v>1343.25</v>
      </c>
      <c r="G1592" s="113">
        <v>1352</v>
      </c>
      <c r="H1592" s="113">
        <v>1402.3</v>
      </c>
      <c r="I1592" s="113">
        <v>17431</v>
      </c>
      <c r="J1592" s="113">
        <v>23616167.899999999</v>
      </c>
      <c r="K1592" s="115">
        <v>43537</v>
      </c>
      <c r="L1592" s="113">
        <v>2458</v>
      </c>
      <c r="M1592" s="113" t="s">
        <v>1773</v>
      </c>
    </row>
    <row r="1593" spans="1:13">
      <c r="A1593" s="113" t="s">
        <v>1774</v>
      </c>
      <c r="B1593" s="113" t="s">
        <v>383</v>
      </c>
      <c r="C1593" s="113">
        <v>1080</v>
      </c>
      <c r="D1593" s="113">
        <v>1092</v>
      </c>
      <c r="E1593" s="113">
        <v>1060</v>
      </c>
      <c r="F1593" s="113">
        <v>1066.1500000000001</v>
      </c>
      <c r="G1593" s="113">
        <v>1065</v>
      </c>
      <c r="H1593" s="113">
        <v>1086.1500000000001</v>
      </c>
      <c r="I1593" s="113">
        <v>4973</v>
      </c>
      <c r="J1593" s="113">
        <v>5321022.5</v>
      </c>
      <c r="K1593" s="115">
        <v>43537</v>
      </c>
      <c r="L1593" s="113">
        <v>718</v>
      </c>
      <c r="M1593" s="113" t="s">
        <v>1775</v>
      </c>
    </row>
    <row r="1594" spans="1:13">
      <c r="A1594" s="113" t="s">
        <v>1776</v>
      </c>
      <c r="B1594" s="113" t="s">
        <v>383</v>
      </c>
      <c r="C1594" s="113">
        <v>329.3</v>
      </c>
      <c r="D1594" s="113">
        <v>333</v>
      </c>
      <c r="E1594" s="113">
        <v>322.85000000000002</v>
      </c>
      <c r="F1594" s="113">
        <v>326.35000000000002</v>
      </c>
      <c r="G1594" s="113">
        <v>327</v>
      </c>
      <c r="H1594" s="113">
        <v>329.3</v>
      </c>
      <c r="I1594" s="113">
        <v>53658</v>
      </c>
      <c r="J1594" s="113">
        <v>17567904.399999999</v>
      </c>
      <c r="K1594" s="115">
        <v>43537</v>
      </c>
      <c r="L1594" s="113">
        <v>2587</v>
      </c>
      <c r="M1594" s="113" t="s">
        <v>1777</v>
      </c>
    </row>
    <row r="1595" spans="1:13">
      <c r="A1595" s="113" t="s">
        <v>1778</v>
      </c>
      <c r="B1595" s="113" t="s">
        <v>383</v>
      </c>
      <c r="C1595" s="113">
        <v>6370</v>
      </c>
      <c r="D1595" s="113">
        <v>6565</v>
      </c>
      <c r="E1595" s="113">
        <v>6370</v>
      </c>
      <c r="F1595" s="113">
        <v>6500.55</v>
      </c>
      <c r="G1595" s="113">
        <v>6500</v>
      </c>
      <c r="H1595" s="113">
        <v>6386.95</v>
      </c>
      <c r="I1595" s="113">
        <v>2015</v>
      </c>
      <c r="J1595" s="113">
        <v>13061534.6</v>
      </c>
      <c r="K1595" s="115">
        <v>43537</v>
      </c>
      <c r="L1595" s="113">
        <v>646</v>
      </c>
      <c r="M1595" s="113" t="s">
        <v>1779</v>
      </c>
    </row>
    <row r="1596" spans="1:13">
      <c r="A1596" s="113" t="s">
        <v>1780</v>
      </c>
      <c r="B1596" s="113" t="s">
        <v>383</v>
      </c>
      <c r="C1596" s="113">
        <v>91.7</v>
      </c>
      <c r="D1596" s="113">
        <v>92.35</v>
      </c>
      <c r="E1596" s="113">
        <v>89.7</v>
      </c>
      <c r="F1596" s="113">
        <v>90.05</v>
      </c>
      <c r="G1596" s="113">
        <v>90.25</v>
      </c>
      <c r="H1596" s="113">
        <v>91.65</v>
      </c>
      <c r="I1596" s="113">
        <v>157950</v>
      </c>
      <c r="J1596" s="113">
        <v>14348379.199999999</v>
      </c>
      <c r="K1596" s="115">
        <v>43537</v>
      </c>
      <c r="L1596" s="113">
        <v>2198</v>
      </c>
      <c r="M1596" s="113" t="s">
        <v>1781</v>
      </c>
    </row>
    <row r="1597" spans="1:13">
      <c r="A1597" s="113" t="s">
        <v>3314</v>
      </c>
      <c r="B1597" s="113" t="s">
        <v>3175</v>
      </c>
      <c r="C1597" s="113">
        <v>20.25</v>
      </c>
      <c r="D1597" s="113">
        <v>21.25</v>
      </c>
      <c r="E1597" s="113">
        <v>19.75</v>
      </c>
      <c r="F1597" s="113">
        <v>21.25</v>
      </c>
      <c r="G1597" s="113">
        <v>21.25</v>
      </c>
      <c r="H1597" s="113">
        <v>20.25</v>
      </c>
      <c r="I1597" s="113">
        <v>2379</v>
      </c>
      <c r="J1597" s="113">
        <v>50212.95</v>
      </c>
      <c r="K1597" s="115">
        <v>43537</v>
      </c>
      <c r="L1597" s="113">
        <v>18</v>
      </c>
      <c r="M1597" s="113" t="s">
        <v>3315</v>
      </c>
    </row>
    <row r="1598" spans="1:13">
      <c r="A1598" s="113" t="s">
        <v>2078</v>
      </c>
      <c r="B1598" s="113" t="s">
        <v>383</v>
      </c>
      <c r="C1598" s="113">
        <v>34.799999999999997</v>
      </c>
      <c r="D1598" s="113">
        <v>34.799999999999997</v>
      </c>
      <c r="E1598" s="113">
        <v>32.85</v>
      </c>
      <c r="F1598" s="113">
        <v>33.5</v>
      </c>
      <c r="G1598" s="113">
        <v>33.6</v>
      </c>
      <c r="H1598" s="113">
        <v>33.549999999999997</v>
      </c>
      <c r="I1598" s="113">
        <v>141598</v>
      </c>
      <c r="J1598" s="113">
        <v>4728831.55</v>
      </c>
      <c r="K1598" s="115">
        <v>43537</v>
      </c>
      <c r="L1598" s="113">
        <v>757</v>
      </c>
      <c r="M1598" s="113" t="s">
        <v>2079</v>
      </c>
    </row>
    <row r="1599" spans="1:13">
      <c r="A1599" s="113" t="s">
        <v>1893</v>
      </c>
      <c r="B1599" s="113" t="s">
        <v>383</v>
      </c>
      <c r="C1599" s="113">
        <v>544</v>
      </c>
      <c r="D1599" s="113">
        <v>544</v>
      </c>
      <c r="E1599" s="113">
        <v>514</v>
      </c>
      <c r="F1599" s="113">
        <v>519.70000000000005</v>
      </c>
      <c r="G1599" s="113">
        <v>518.20000000000005</v>
      </c>
      <c r="H1599" s="113">
        <v>525.5</v>
      </c>
      <c r="I1599" s="113">
        <v>15583</v>
      </c>
      <c r="J1599" s="113">
        <v>8118782.3499999996</v>
      </c>
      <c r="K1599" s="115">
        <v>43537</v>
      </c>
      <c r="L1599" s="113">
        <v>519</v>
      </c>
      <c r="M1599" s="113" t="s">
        <v>1894</v>
      </c>
    </row>
    <row r="1600" spans="1:13">
      <c r="A1600" s="113" t="s">
        <v>1782</v>
      </c>
      <c r="B1600" s="113" t="s">
        <v>383</v>
      </c>
      <c r="C1600" s="113">
        <v>44.5</v>
      </c>
      <c r="D1600" s="113">
        <v>45.7</v>
      </c>
      <c r="E1600" s="113">
        <v>44.1</v>
      </c>
      <c r="F1600" s="113">
        <v>44.55</v>
      </c>
      <c r="G1600" s="113">
        <v>44.45</v>
      </c>
      <c r="H1600" s="113">
        <v>43.55</v>
      </c>
      <c r="I1600" s="113">
        <v>10539</v>
      </c>
      <c r="J1600" s="113">
        <v>471987.15</v>
      </c>
      <c r="K1600" s="115">
        <v>43537</v>
      </c>
      <c r="L1600" s="113">
        <v>83</v>
      </c>
      <c r="M1600" s="113" t="s">
        <v>1783</v>
      </c>
    </row>
    <row r="1601" spans="1:13">
      <c r="A1601" s="113" t="s">
        <v>1784</v>
      </c>
      <c r="B1601" s="113" t="s">
        <v>383</v>
      </c>
      <c r="C1601" s="113">
        <v>124</v>
      </c>
      <c r="D1601" s="113">
        <v>124.5</v>
      </c>
      <c r="E1601" s="113">
        <v>119.1</v>
      </c>
      <c r="F1601" s="113">
        <v>119.85</v>
      </c>
      <c r="G1601" s="113">
        <v>119.6</v>
      </c>
      <c r="H1601" s="113">
        <v>123.05</v>
      </c>
      <c r="I1601" s="113">
        <v>530276</v>
      </c>
      <c r="J1601" s="113">
        <v>64071737</v>
      </c>
      <c r="K1601" s="115">
        <v>43537</v>
      </c>
      <c r="L1601" s="113">
        <v>4887</v>
      </c>
      <c r="M1601" s="113" t="s">
        <v>1785</v>
      </c>
    </row>
    <row r="1602" spans="1:13">
      <c r="A1602" s="113" t="s">
        <v>1786</v>
      </c>
      <c r="B1602" s="113" t="s">
        <v>383</v>
      </c>
      <c r="C1602" s="113">
        <v>117.6</v>
      </c>
      <c r="D1602" s="113">
        <v>117.8</v>
      </c>
      <c r="E1602" s="113">
        <v>112.5</v>
      </c>
      <c r="F1602" s="113">
        <v>113.1</v>
      </c>
      <c r="G1602" s="113">
        <v>113</v>
      </c>
      <c r="H1602" s="113">
        <v>116.65</v>
      </c>
      <c r="I1602" s="113">
        <v>292772</v>
      </c>
      <c r="J1602" s="113">
        <v>33573435.700000003</v>
      </c>
      <c r="K1602" s="115">
        <v>43537</v>
      </c>
      <c r="L1602" s="113">
        <v>3047</v>
      </c>
      <c r="M1602" s="113" t="s">
        <v>1787</v>
      </c>
    </row>
    <row r="1603" spans="1:13">
      <c r="A1603" s="113" t="s">
        <v>3506</v>
      </c>
      <c r="B1603" s="113" t="s">
        <v>383</v>
      </c>
      <c r="C1603" s="113">
        <v>155</v>
      </c>
      <c r="D1603" s="113">
        <v>164.95</v>
      </c>
      <c r="E1603" s="113">
        <v>149</v>
      </c>
      <c r="F1603" s="113">
        <v>152.30000000000001</v>
      </c>
      <c r="G1603" s="113">
        <v>152.85</v>
      </c>
      <c r="H1603" s="113">
        <v>154.9</v>
      </c>
      <c r="I1603" s="113">
        <v>164</v>
      </c>
      <c r="J1603" s="113">
        <v>24939.4</v>
      </c>
      <c r="K1603" s="115">
        <v>43537</v>
      </c>
      <c r="L1603" s="113">
        <v>20</v>
      </c>
      <c r="M1603" s="113" t="s">
        <v>3507</v>
      </c>
    </row>
    <row r="1604" spans="1:13">
      <c r="A1604" s="113" t="s">
        <v>1788</v>
      </c>
      <c r="B1604" s="113" t="s">
        <v>383</v>
      </c>
      <c r="C1604" s="113">
        <v>65.5</v>
      </c>
      <c r="D1604" s="113">
        <v>65.75</v>
      </c>
      <c r="E1604" s="113">
        <v>63</v>
      </c>
      <c r="F1604" s="113">
        <v>64.5</v>
      </c>
      <c r="G1604" s="113">
        <v>64.2</v>
      </c>
      <c r="H1604" s="113">
        <v>65.099999999999994</v>
      </c>
      <c r="I1604" s="113">
        <v>817900</v>
      </c>
      <c r="J1604" s="113">
        <v>52435486.5</v>
      </c>
      <c r="K1604" s="115">
        <v>43537</v>
      </c>
      <c r="L1604" s="113">
        <v>7103</v>
      </c>
      <c r="M1604" s="113" t="s">
        <v>1789</v>
      </c>
    </row>
    <row r="1605" spans="1:13">
      <c r="A1605" s="113" t="s">
        <v>1790</v>
      </c>
      <c r="B1605" s="113" t="s">
        <v>383</v>
      </c>
      <c r="C1605" s="113">
        <v>3105</v>
      </c>
      <c r="D1605" s="113">
        <v>3130</v>
      </c>
      <c r="E1605" s="113">
        <v>3037.1</v>
      </c>
      <c r="F1605" s="113">
        <v>3068</v>
      </c>
      <c r="G1605" s="113">
        <v>3075</v>
      </c>
      <c r="H1605" s="113">
        <v>3099.1</v>
      </c>
      <c r="I1605" s="113">
        <v>141</v>
      </c>
      <c r="J1605" s="113">
        <v>436281.85</v>
      </c>
      <c r="K1605" s="115">
        <v>43537</v>
      </c>
      <c r="L1605" s="113">
        <v>65</v>
      </c>
      <c r="M1605" s="113" t="s">
        <v>1791</v>
      </c>
    </row>
    <row r="1606" spans="1:13">
      <c r="A1606" s="113" t="s">
        <v>1792</v>
      </c>
      <c r="B1606" s="113" t="s">
        <v>383</v>
      </c>
      <c r="C1606" s="113">
        <v>967.45</v>
      </c>
      <c r="D1606" s="113">
        <v>994</v>
      </c>
      <c r="E1606" s="113">
        <v>950.3</v>
      </c>
      <c r="F1606" s="113">
        <v>985.55</v>
      </c>
      <c r="G1606" s="113">
        <v>988.95</v>
      </c>
      <c r="H1606" s="113">
        <v>967.45</v>
      </c>
      <c r="I1606" s="113">
        <v>8850</v>
      </c>
      <c r="J1606" s="113">
        <v>8635959.9499999993</v>
      </c>
      <c r="K1606" s="115">
        <v>43537</v>
      </c>
      <c r="L1606" s="113">
        <v>655</v>
      </c>
      <c r="M1606" s="113" t="s">
        <v>1793</v>
      </c>
    </row>
    <row r="1607" spans="1:13">
      <c r="A1607" s="113" t="s">
        <v>1794</v>
      </c>
      <c r="B1607" s="113" t="s">
        <v>383</v>
      </c>
      <c r="C1607" s="113">
        <v>1596.5</v>
      </c>
      <c r="D1607" s="113">
        <v>1610</v>
      </c>
      <c r="E1607" s="113">
        <v>1580</v>
      </c>
      <c r="F1607" s="113">
        <v>1594.15</v>
      </c>
      <c r="G1607" s="113">
        <v>1591.3</v>
      </c>
      <c r="H1607" s="113">
        <v>1580.8</v>
      </c>
      <c r="I1607" s="113">
        <v>41115</v>
      </c>
      <c r="J1607" s="113">
        <v>65550068.399999999</v>
      </c>
      <c r="K1607" s="115">
        <v>43537</v>
      </c>
      <c r="L1607" s="113">
        <v>3680</v>
      </c>
      <c r="M1607" s="113" t="s">
        <v>1795</v>
      </c>
    </row>
    <row r="1608" spans="1:13">
      <c r="A1608" s="113" t="s">
        <v>2606</v>
      </c>
      <c r="B1608" s="113" t="s">
        <v>383</v>
      </c>
      <c r="C1608" s="113">
        <v>54.6</v>
      </c>
      <c r="D1608" s="113">
        <v>55.6</v>
      </c>
      <c r="E1608" s="113">
        <v>52.3</v>
      </c>
      <c r="F1608" s="113">
        <v>52.5</v>
      </c>
      <c r="G1608" s="113">
        <v>52.55</v>
      </c>
      <c r="H1608" s="113">
        <v>54.55</v>
      </c>
      <c r="I1608" s="113">
        <v>5371</v>
      </c>
      <c r="J1608" s="113">
        <v>285134.40000000002</v>
      </c>
      <c r="K1608" s="115">
        <v>43537</v>
      </c>
      <c r="L1608" s="113">
        <v>346</v>
      </c>
      <c r="M1608" s="113" t="s">
        <v>2607</v>
      </c>
    </row>
    <row r="1609" spans="1:13">
      <c r="A1609" s="113" t="s">
        <v>1796</v>
      </c>
      <c r="B1609" s="113" t="s">
        <v>383</v>
      </c>
      <c r="C1609" s="113">
        <v>68</v>
      </c>
      <c r="D1609" s="113">
        <v>68.5</v>
      </c>
      <c r="E1609" s="113">
        <v>65.599999999999994</v>
      </c>
      <c r="F1609" s="113">
        <v>66.099999999999994</v>
      </c>
      <c r="G1609" s="113">
        <v>65.7</v>
      </c>
      <c r="H1609" s="113">
        <v>68.25</v>
      </c>
      <c r="I1609" s="113">
        <v>119795</v>
      </c>
      <c r="J1609" s="113">
        <v>8048646.5999999996</v>
      </c>
      <c r="K1609" s="115">
        <v>43537</v>
      </c>
      <c r="L1609" s="113">
        <v>827</v>
      </c>
      <c r="M1609" s="113" t="s">
        <v>1797</v>
      </c>
    </row>
    <row r="1610" spans="1:13">
      <c r="A1610" s="113" t="s">
        <v>3679</v>
      </c>
      <c r="B1610" s="113" t="s">
        <v>3175</v>
      </c>
      <c r="C1610" s="113">
        <v>1</v>
      </c>
      <c r="D1610" s="113">
        <v>1.1000000000000001</v>
      </c>
      <c r="E1610" s="113">
        <v>1</v>
      </c>
      <c r="F1610" s="113">
        <v>1</v>
      </c>
      <c r="G1610" s="113">
        <v>1</v>
      </c>
      <c r="H1610" s="113">
        <v>1.05</v>
      </c>
      <c r="I1610" s="113">
        <v>5357</v>
      </c>
      <c r="J1610" s="113">
        <v>5509.35</v>
      </c>
      <c r="K1610" s="115">
        <v>43537</v>
      </c>
      <c r="L1610" s="113">
        <v>13</v>
      </c>
      <c r="M1610" s="113" t="s">
        <v>3680</v>
      </c>
    </row>
    <row r="1611" spans="1:13">
      <c r="A1611" s="113" t="s">
        <v>3429</v>
      </c>
      <c r="B1611" s="113" t="s">
        <v>3175</v>
      </c>
      <c r="C1611" s="113">
        <v>95</v>
      </c>
      <c r="D1611" s="113">
        <v>95</v>
      </c>
      <c r="E1611" s="113">
        <v>95</v>
      </c>
      <c r="F1611" s="113">
        <v>95</v>
      </c>
      <c r="G1611" s="113">
        <v>95</v>
      </c>
      <c r="H1611" s="113">
        <v>95</v>
      </c>
      <c r="I1611" s="113">
        <v>10627</v>
      </c>
      <c r="J1611" s="113">
        <v>1009565</v>
      </c>
      <c r="K1611" s="115">
        <v>43537</v>
      </c>
      <c r="L1611" s="113">
        <v>9</v>
      </c>
      <c r="M1611" s="113" t="s">
        <v>3430</v>
      </c>
    </row>
    <row r="1612" spans="1:13">
      <c r="A1612" s="113" t="s">
        <v>162</v>
      </c>
      <c r="B1612" s="113" t="s">
        <v>383</v>
      </c>
      <c r="C1612" s="113">
        <v>262.5</v>
      </c>
      <c r="D1612" s="113">
        <v>265.60000000000002</v>
      </c>
      <c r="E1612" s="113">
        <v>256.2</v>
      </c>
      <c r="F1612" s="113">
        <v>257.89999999999998</v>
      </c>
      <c r="G1612" s="113">
        <v>257.75</v>
      </c>
      <c r="H1612" s="113">
        <v>261.35000000000002</v>
      </c>
      <c r="I1612" s="113">
        <v>7219723</v>
      </c>
      <c r="J1612" s="113">
        <v>1877806425.25</v>
      </c>
      <c r="K1612" s="115">
        <v>43537</v>
      </c>
      <c r="L1612" s="113">
        <v>83551</v>
      </c>
      <c r="M1612" s="113" t="s">
        <v>1798</v>
      </c>
    </row>
    <row r="1613" spans="1:13">
      <c r="A1613" s="113" t="s">
        <v>163</v>
      </c>
      <c r="B1613" s="113" t="s">
        <v>383</v>
      </c>
      <c r="C1613" s="113">
        <v>438.7</v>
      </c>
      <c r="D1613" s="113">
        <v>444</v>
      </c>
      <c r="E1613" s="113">
        <v>425.55</v>
      </c>
      <c r="F1613" s="113">
        <v>427</v>
      </c>
      <c r="G1613" s="113">
        <v>426.2</v>
      </c>
      <c r="H1613" s="113">
        <v>439</v>
      </c>
      <c r="I1613" s="113">
        <v>1241150</v>
      </c>
      <c r="J1613" s="113">
        <v>539954602.89999998</v>
      </c>
      <c r="K1613" s="115">
        <v>43537</v>
      </c>
      <c r="L1613" s="113">
        <v>20362</v>
      </c>
      <c r="M1613" s="113" t="s">
        <v>1799</v>
      </c>
    </row>
    <row r="1614" spans="1:13">
      <c r="A1614" s="113" t="s">
        <v>1800</v>
      </c>
      <c r="B1614" s="113" t="s">
        <v>383</v>
      </c>
      <c r="C1614" s="113">
        <v>303</v>
      </c>
      <c r="D1614" s="113">
        <v>309</v>
      </c>
      <c r="E1614" s="113">
        <v>299.5</v>
      </c>
      <c r="F1614" s="113">
        <v>306.64999999999998</v>
      </c>
      <c r="G1614" s="113">
        <v>306</v>
      </c>
      <c r="H1614" s="113">
        <v>305.10000000000002</v>
      </c>
      <c r="I1614" s="113">
        <v>38800</v>
      </c>
      <c r="J1614" s="113">
        <v>11872703.15</v>
      </c>
      <c r="K1614" s="115">
        <v>43537</v>
      </c>
      <c r="L1614" s="113">
        <v>1631</v>
      </c>
      <c r="M1614" s="113" t="s">
        <v>1801</v>
      </c>
    </row>
    <row r="1615" spans="1:13">
      <c r="A1615" s="113" t="s">
        <v>3447</v>
      </c>
      <c r="B1615" s="113" t="s">
        <v>3175</v>
      </c>
      <c r="C1615" s="113">
        <v>1.65</v>
      </c>
      <c r="D1615" s="113">
        <v>1.65</v>
      </c>
      <c r="E1615" s="113">
        <v>1.65</v>
      </c>
      <c r="F1615" s="113">
        <v>1.65</v>
      </c>
      <c r="G1615" s="113">
        <v>1.65</v>
      </c>
      <c r="H1615" s="113">
        <v>1.7</v>
      </c>
      <c r="I1615" s="113">
        <v>7200</v>
      </c>
      <c r="J1615" s="113">
        <v>11880</v>
      </c>
      <c r="K1615" s="115">
        <v>43537</v>
      </c>
      <c r="L1615" s="113">
        <v>1</v>
      </c>
      <c r="M1615" s="113" t="s">
        <v>3448</v>
      </c>
    </row>
    <row r="1616" spans="1:13">
      <c r="A1616" s="113" t="s">
        <v>1802</v>
      </c>
      <c r="B1616" s="113" t="s">
        <v>383</v>
      </c>
      <c r="C1616" s="113">
        <v>281</v>
      </c>
      <c r="D1616" s="113">
        <v>281</v>
      </c>
      <c r="E1616" s="113">
        <v>272.10000000000002</v>
      </c>
      <c r="F1616" s="113">
        <v>274.2</v>
      </c>
      <c r="G1616" s="113">
        <v>273.75</v>
      </c>
      <c r="H1616" s="113">
        <v>279.3</v>
      </c>
      <c r="I1616" s="113">
        <v>57005</v>
      </c>
      <c r="J1616" s="113">
        <v>15668548.65</v>
      </c>
      <c r="K1616" s="115">
        <v>43537</v>
      </c>
      <c r="L1616" s="113">
        <v>4062</v>
      </c>
      <c r="M1616" s="113" t="s">
        <v>1803</v>
      </c>
    </row>
    <row r="1617" spans="1:13">
      <c r="A1617" s="113" t="s">
        <v>1804</v>
      </c>
      <c r="B1617" s="113" t="s">
        <v>383</v>
      </c>
      <c r="C1617" s="113">
        <v>44</v>
      </c>
      <c r="D1617" s="113">
        <v>45.4</v>
      </c>
      <c r="E1617" s="113">
        <v>43.05</v>
      </c>
      <c r="F1617" s="113">
        <v>44</v>
      </c>
      <c r="G1617" s="113">
        <v>44</v>
      </c>
      <c r="H1617" s="113">
        <v>44.15</v>
      </c>
      <c r="I1617" s="113">
        <v>4163</v>
      </c>
      <c r="J1617" s="113">
        <v>185682.9</v>
      </c>
      <c r="K1617" s="115">
        <v>43537</v>
      </c>
      <c r="L1617" s="113">
        <v>31</v>
      </c>
      <c r="M1617" s="113" t="s">
        <v>1805</v>
      </c>
    </row>
    <row r="1618" spans="1:13">
      <c r="A1618" s="113" t="s">
        <v>3388</v>
      </c>
      <c r="B1618" s="113" t="s">
        <v>383</v>
      </c>
      <c r="C1618" s="113">
        <v>70.3</v>
      </c>
      <c r="D1618" s="113">
        <v>71.400000000000006</v>
      </c>
      <c r="E1618" s="113">
        <v>69.2</v>
      </c>
      <c r="F1618" s="113">
        <v>70.25</v>
      </c>
      <c r="G1618" s="113">
        <v>70.150000000000006</v>
      </c>
      <c r="H1618" s="113">
        <v>71.5</v>
      </c>
      <c r="I1618" s="113">
        <v>7242</v>
      </c>
      <c r="J1618" s="113">
        <v>510585.9</v>
      </c>
      <c r="K1618" s="115">
        <v>43537</v>
      </c>
      <c r="L1618" s="113">
        <v>124</v>
      </c>
      <c r="M1618" s="113" t="s">
        <v>3389</v>
      </c>
    </row>
    <row r="1619" spans="1:13">
      <c r="A1619" s="113" t="s">
        <v>3449</v>
      </c>
      <c r="B1619" s="113" t="s">
        <v>3175</v>
      </c>
      <c r="C1619" s="113">
        <v>0.7</v>
      </c>
      <c r="D1619" s="113">
        <v>0.8</v>
      </c>
      <c r="E1619" s="113">
        <v>0.7</v>
      </c>
      <c r="F1619" s="113">
        <v>0.75</v>
      </c>
      <c r="G1619" s="113">
        <v>0.75</v>
      </c>
      <c r="H1619" s="113">
        <v>0.75</v>
      </c>
      <c r="I1619" s="113">
        <v>10465</v>
      </c>
      <c r="J1619" s="113">
        <v>7916.3</v>
      </c>
      <c r="K1619" s="115">
        <v>43537</v>
      </c>
      <c r="L1619" s="113">
        <v>28</v>
      </c>
      <c r="M1619" s="113" t="s">
        <v>3450</v>
      </c>
    </row>
    <row r="1620" spans="1:13">
      <c r="A1620" s="113" t="s">
        <v>2507</v>
      </c>
      <c r="B1620" s="113" t="s">
        <v>383</v>
      </c>
      <c r="C1620" s="113">
        <v>38.200000000000003</v>
      </c>
      <c r="D1620" s="113">
        <v>39</v>
      </c>
      <c r="E1620" s="113">
        <v>37.5</v>
      </c>
      <c r="F1620" s="113">
        <v>37.549999999999997</v>
      </c>
      <c r="G1620" s="113">
        <v>37.5</v>
      </c>
      <c r="H1620" s="113">
        <v>38.700000000000003</v>
      </c>
      <c r="I1620" s="113">
        <v>2581</v>
      </c>
      <c r="J1620" s="113">
        <v>97307.9</v>
      </c>
      <c r="K1620" s="115">
        <v>43537</v>
      </c>
      <c r="L1620" s="113">
        <v>46</v>
      </c>
      <c r="M1620" s="113" t="s">
        <v>2508</v>
      </c>
    </row>
    <row r="1621" spans="1:13">
      <c r="A1621" s="113" t="s">
        <v>164</v>
      </c>
      <c r="B1621" s="113" t="s">
        <v>383</v>
      </c>
      <c r="C1621" s="113">
        <v>236</v>
      </c>
      <c r="D1621" s="113">
        <v>247.6</v>
      </c>
      <c r="E1621" s="113">
        <v>232.7</v>
      </c>
      <c r="F1621" s="113">
        <v>244.3</v>
      </c>
      <c r="G1621" s="113">
        <v>244.25</v>
      </c>
      <c r="H1621" s="113">
        <v>235.85</v>
      </c>
      <c r="I1621" s="113">
        <v>58883298</v>
      </c>
      <c r="J1621" s="113">
        <v>14254119799.4</v>
      </c>
      <c r="K1621" s="115">
        <v>43537</v>
      </c>
      <c r="L1621" s="113">
        <v>307346</v>
      </c>
      <c r="M1621" s="113" t="s">
        <v>2190</v>
      </c>
    </row>
    <row r="1622" spans="1:13">
      <c r="A1622" s="113" t="s">
        <v>165</v>
      </c>
      <c r="B1622" s="113" t="s">
        <v>383</v>
      </c>
      <c r="C1622" s="113">
        <v>461</v>
      </c>
      <c r="D1622" s="113">
        <v>462.5</v>
      </c>
      <c r="E1622" s="113">
        <v>446.5</v>
      </c>
      <c r="F1622" s="113">
        <v>448.8</v>
      </c>
      <c r="G1622" s="113">
        <v>447.8</v>
      </c>
      <c r="H1622" s="113">
        <v>463.6</v>
      </c>
      <c r="I1622" s="113">
        <v>4092092</v>
      </c>
      <c r="J1622" s="113">
        <v>1851812306.8</v>
      </c>
      <c r="K1622" s="115">
        <v>43537</v>
      </c>
      <c r="L1622" s="113">
        <v>90105</v>
      </c>
      <c r="M1622" s="113" t="s">
        <v>1806</v>
      </c>
    </row>
    <row r="1623" spans="1:13">
      <c r="A1623" s="113" t="s">
        <v>1807</v>
      </c>
      <c r="B1623" s="113" t="s">
        <v>383</v>
      </c>
      <c r="C1623" s="113">
        <v>32</v>
      </c>
      <c r="D1623" s="113">
        <v>32.049999999999997</v>
      </c>
      <c r="E1623" s="113">
        <v>30</v>
      </c>
      <c r="F1623" s="113">
        <v>30.65</v>
      </c>
      <c r="G1623" s="113">
        <v>30.6</v>
      </c>
      <c r="H1623" s="113">
        <v>31.6</v>
      </c>
      <c r="I1623" s="113">
        <v>134623</v>
      </c>
      <c r="J1623" s="113">
        <v>4141147.95</v>
      </c>
      <c r="K1623" s="115">
        <v>43537</v>
      </c>
      <c r="L1623" s="113">
        <v>1736</v>
      </c>
      <c r="M1623" s="113" t="s">
        <v>1808</v>
      </c>
    </row>
    <row r="1624" spans="1:13">
      <c r="A1624" s="113" t="s">
        <v>1809</v>
      </c>
      <c r="B1624" s="113" t="s">
        <v>383</v>
      </c>
      <c r="C1624" s="113">
        <v>20</v>
      </c>
      <c r="D1624" s="113">
        <v>20.65</v>
      </c>
      <c r="E1624" s="113">
        <v>19.3</v>
      </c>
      <c r="F1624" s="113">
        <v>20.05</v>
      </c>
      <c r="G1624" s="113">
        <v>20</v>
      </c>
      <c r="H1624" s="113">
        <v>19.7</v>
      </c>
      <c r="I1624" s="113">
        <v>4627903</v>
      </c>
      <c r="J1624" s="113">
        <v>93823894.150000006</v>
      </c>
      <c r="K1624" s="115">
        <v>43537</v>
      </c>
      <c r="L1624" s="113">
        <v>6975</v>
      </c>
      <c r="M1624" s="113" t="s">
        <v>2238</v>
      </c>
    </row>
    <row r="1625" spans="1:13">
      <c r="A1625" s="113" t="s">
        <v>3316</v>
      </c>
      <c r="B1625" s="113" t="s">
        <v>3175</v>
      </c>
      <c r="C1625" s="113">
        <v>0.65</v>
      </c>
      <c r="D1625" s="113">
        <v>0.65</v>
      </c>
      <c r="E1625" s="113">
        <v>0.6</v>
      </c>
      <c r="F1625" s="113">
        <v>0.6</v>
      </c>
      <c r="G1625" s="113">
        <v>0.6</v>
      </c>
      <c r="H1625" s="113">
        <v>0.6</v>
      </c>
      <c r="I1625" s="113">
        <v>18173</v>
      </c>
      <c r="J1625" s="113">
        <v>11166.65</v>
      </c>
      <c r="K1625" s="115">
        <v>43537</v>
      </c>
      <c r="L1625" s="113">
        <v>42</v>
      </c>
      <c r="M1625" s="113" t="s">
        <v>3317</v>
      </c>
    </row>
    <row r="1626" spans="1:13">
      <c r="A1626" s="113" t="s">
        <v>3392</v>
      </c>
      <c r="B1626" s="113" t="s">
        <v>383</v>
      </c>
      <c r="C1626" s="113">
        <v>45</v>
      </c>
      <c r="D1626" s="113">
        <v>47.45</v>
      </c>
      <c r="E1626" s="113">
        <v>43.15</v>
      </c>
      <c r="F1626" s="113">
        <v>45.95</v>
      </c>
      <c r="G1626" s="113">
        <v>45.95</v>
      </c>
      <c r="H1626" s="113">
        <v>44.1</v>
      </c>
      <c r="I1626" s="113">
        <v>1364</v>
      </c>
      <c r="J1626" s="113">
        <v>62171.4</v>
      </c>
      <c r="K1626" s="115">
        <v>43537</v>
      </c>
      <c r="L1626" s="113">
        <v>40</v>
      </c>
      <c r="M1626" s="113" t="s">
        <v>3393</v>
      </c>
    </row>
    <row r="1627" spans="1:13">
      <c r="A1627" s="113" t="s">
        <v>1810</v>
      </c>
      <c r="B1627" s="113" t="s">
        <v>383</v>
      </c>
      <c r="C1627" s="113">
        <v>222.85</v>
      </c>
      <c r="D1627" s="113">
        <v>223.85</v>
      </c>
      <c r="E1627" s="113">
        <v>214.55</v>
      </c>
      <c r="F1627" s="113">
        <v>215.8</v>
      </c>
      <c r="G1627" s="113">
        <v>215</v>
      </c>
      <c r="H1627" s="113">
        <v>222.85</v>
      </c>
      <c r="I1627" s="113">
        <v>79654</v>
      </c>
      <c r="J1627" s="113">
        <v>17319027.800000001</v>
      </c>
      <c r="K1627" s="115">
        <v>43537</v>
      </c>
      <c r="L1627" s="113">
        <v>4625</v>
      </c>
      <c r="M1627" s="113" t="s">
        <v>2773</v>
      </c>
    </row>
    <row r="1628" spans="1:13">
      <c r="A1628" s="113" t="s">
        <v>1811</v>
      </c>
      <c r="B1628" s="113" t="s">
        <v>383</v>
      </c>
      <c r="C1628" s="113">
        <v>75.400000000000006</v>
      </c>
      <c r="D1628" s="113">
        <v>79.599999999999994</v>
      </c>
      <c r="E1628" s="113">
        <v>75.05</v>
      </c>
      <c r="F1628" s="113">
        <v>77.25</v>
      </c>
      <c r="G1628" s="113">
        <v>77.2</v>
      </c>
      <c r="H1628" s="113">
        <v>75.5</v>
      </c>
      <c r="I1628" s="113">
        <v>90348</v>
      </c>
      <c r="J1628" s="113">
        <v>7014620.2000000002</v>
      </c>
      <c r="K1628" s="115">
        <v>43537</v>
      </c>
      <c r="L1628" s="113">
        <v>1323</v>
      </c>
      <c r="M1628" s="113" t="s">
        <v>1812</v>
      </c>
    </row>
    <row r="1629" spans="1:13">
      <c r="A1629" s="113" t="s">
        <v>1813</v>
      </c>
      <c r="B1629" s="113" t="s">
        <v>383</v>
      </c>
      <c r="C1629" s="113">
        <v>6.6</v>
      </c>
      <c r="D1629" s="113">
        <v>6.6</v>
      </c>
      <c r="E1629" s="113">
        <v>6.05</v>
      </c>
      <c r="F1629" s="113">
        <v>6.1</v>
      </c>
      <c r="G1629" s="113">
        <v>6.15</v>
      </c>
      <c r="H1629" s="113">
        <v>6.7</v>
      </c>
      <c r="I1629" s="113">
        <v>113211</v>
      </c>
      <c r="J1629" s="113">
        <v>697466.1</v>
      </c>
      <c r="K1629" s="115">
        <v>43537</v>
      </c>
      <c r="L1629" s="113">
        <v>241</v>
      </c>
      <c r="M1629" s="113" t="s">
        <v>1814</v>
      </c>
    </row>
    <row r="1630" spans="1:13">
      <c r="A1630" s="113" t="s">
        <v>1889</v>
      </c>
      <c r="B1630" s="113" t="s">
        <v>383</v>
      </c>
      <c r="C1630" s="113">
        <v>194.55</v>
      </c>
      <c r="D1630" s="113">
        <v>209.6</v>
      </c>
      <c r="E1630" s="113">
        <v>185.05</v>
      </c>
      <c r="F1630" s="113">
        <v>197.4</v>
      </c>
      <c r="G1630" s="113">
        <v>195.8</v>
      </c>
      <c r="H1630" s="113">
        <v>190.4</v>
      </c>
      <c r="I1630" s="113">
        <v>28243</v>
      </c>
      <c r="J1630" s="113">
        <v>5645194.5499999998</v>
      </c>
      <c r="K1630" s="115">
        <v>43537</v>
      </c>
      <c r="L1630" s="113">
        <v>820</v>
      </c>
      <c r="M1630" s="113" t="s">
        <v>1890</v>
      </c>
    </row>
    <row r="1631" spans="1:13">
      <c r="A1631" s="113" t="s">
        <v>2521</v>
      </c>
      <c r="B1631" s="113" t="s">
        <v>383</v>
      </c>
      <c r="C1631" s="113">
        <v>39.200000000000003</v>
      </c>
      <c r="D1631" s="113">
        <v>42</v>
      </c>
      <c r="E1631" s="113">
        <v>37.1</v>
      </c>
      <c r="F1631" s="113">
        <v>38</v>
      </c>
      <c r="G1631" s="113">
        <v>38</v>
      </c>
      <c r="H1631" s="113">
        <v>39.9</v>
      </c>
      <c r="I1631" s="113">
        <v>3902</v>
      </c>
      <c r="J1631" s="113">
        <v>152462.6</v>
      </c>
      <c r="K1631" s="115">
        <v>43537</v>
      </c>
      <c r="L1631" s="113">
        <v>95</v>
      </c>
      <c r="M1631" s="113" t="s">
        <v>2522</v>
      </c>
    </row>
    <row r="1632" spans="1:13">
      <c r="A1632" s="113" t="s">
        <v>1815</v>
      </c>
      <c r="B1632" s="113" t="s">
        <v>383</v>
      </c>
      <c r="C1632" s="113">
        <v>202.9</v>
      </c>
      <c r="D1632" s="113">
        <v>205</v>
      </c>
      <c r="E1632" s="113">
        <v>199.15</v>
      </c>
      <c r="F1632" s="113">
        <v>201.35</v>
      </c>
      <c r="G1632" s="113">
        <v>202</v>
      </c>
      <c r="H1632" s="113">
        <v>201.75</v>
      </c>
      <c r="I1632" s="113">
        <v>87575</v>
      </c>
      <c r="J1632" s="113">
        <v>17706445.899999999</v>
      </c>
      <c r="K1632" s="115">
        <v>43537</v>
      </c>
      <c r="L1632" s="113">
        <v>2206</v>
      </c>
      <c r="M1632" s="113" t="s">
        <v>1816</v>
      </c>
    </row>
    <row r="1633" spans="1:13">
      <c r="A1633" s="113" t="s">
        <v>1817</v>
      </c>
      <c r="B1633" s="113" t="s">
        <v>383</v>
      </c>
      <c r="C1633" s="113">
        <v>114.4</v>
      </c>
      <c r="D1633" s="113">
        <v>115.45</v>
      </c>
      <c r="E1633" s="113">
        <v>112.8</v>
      </c>
      <c r="F1633" s="113">
        <v>114.15</v>
      </c>
      <c r="G1633" s="113">
        <v>114.55</v>
      </c>
      <c r="H1633" s="113">
        <v>113.95</v>
      </c>
      <c r="I1633" s="113">
        <v>20769</v>
      </c>
      <c r="J1633" s="113">
        <v>2370457.25</v>
      </c>
      <c r="K1633" s="115">
        <v>43537</v>
      </c>
      <c r="L1633" s="113">
        <v>347</v>
      </c>
      <c r="M1633" s="113" t="s">
        <v>1818</v>
      </c>
    </row>
    <row r="1634" spans="1:13">
      <c r="A1634" s="113" t="s">
        <v>1819</v>
      </c>
      <c r="B1634" s="113" t="s">
        <v>383</v>
      </c>
      <c r="C1634" s="113">
        <v>1314</v>
      </c>
      <c r="D1634" s="113">
        <v>1318</v>
      </c>
      <c r="E1634" s="113">
        <v>1274.1500000000001</v>
      </c>
      <c r="F1634" s="113">
        <v>1296</v>
      </c>
      <c r="G1634" s="113">
        <v>1298.5</v>
      </c>
      <c r="H1634" s="113">
        <v>1295.3499999999999</v>
      </c>
      <c r="I1634" s="113">
        <v>8243</v>
      </c>
      <c r="J1634" s="113">
        <v>10673057.1</v>
      </c>
      <c r="K1634" s="115">
        <v>43537</v>
      </c>
      <c r="L1634" s="113">
        <v>1094</v>
      </c>
      <c r="M1634" s="113" t="s">
        <v>1820</v>
      </c>
    </row>
    <row r="1635" spans="1:13">
      <c r="A1635" s="113" t="s">
        <v>2521</v>
      </c>
      <c r="B1635" s="113" t="s">
        <v>383</v>
      </c>
      <c r="C1635" s="113">
        <v>40.35</v>
      </c>
      <c r="D1635" s="113">
        <v>42.7</v>
      </c>
      <c r="E1635" s="113">
        <v>39.1</v>
      </c>
      <c r="F1635" s="113">
        <v>39.9</v>
      </c>
      <c r="G1635" s="113">
        <v>39.1</v>
      </c>
      <c r="H1635" s="113">
        <v>41.1</v>
      </c>
      <c r="I1635" s="113">
        <v>3408</v>
      </c>
      <c r="J1635" s="113">
        <v>137653.04999999999</v>
      </c>
      <c r="K1635" s="115">
        <v>43536</v>
      </c>
      <c r="L1635" s="113">
        <v>71</v>
      </c>
      <c r="M1635" s="113" t="s">
        <v>2522</v>
      </c>
    </row>
    <row r="1636" spans="1:13">
      <c r="A1636" s="113" t="s">
        <v>1815</v>
      </c>
      <c r="B1636" s="113" t="s">
        <v>383</v>
      </c>
      <c r="C1636" s="113">
        <v>200.3</v>
      </c>
      <c r="D1636" s="113">
        <v>205.45</v>
      </c>
      <c r="E1636" s="113">
        <v>199.95</v>
      </c>
      <c r="F1636" s="113">
        <v>201.75</v>
      </c>
      <c r="G1636" s="113">
        <v>201.25</v>
      </c>
      <c r="H1636" s="113">
        <v>198.65</v>
      </c>
      <c r="I1636" s="113">
        <v>98616</v>
      </c>
      <c r="J1636" s="113">
        <v>19982743.25</v>
      </c>
      <c r="K1636" s="115">
        <v>43536</v>
      </c>
      <c r="L1636" s="113">
        <v>2569</v>
      </c>
      <c r="M1636" s="113" t="s">
        <v>1816</v>
      </c>
    </row>
    <row r="1637" spans="1:13">
      <c r="A1637" s="113" t="s">
        <v>1817</v>
      </c>
      <c r="B1637" s="113" t="s">
        <v>383</v>
      </c>
      <c r="C1637" s="113">
        <v>114.3</v>
      </c>
      <c r="D1637" s="113">
        <v>116</v>
      </c>
      <c r="E1637" s="113">
        <v>113.5</v>
      </c>
      <c r="F1637" s="113">
        <v>113.95</v>
      </c>
      <c r="G1637" s="113">
        <v>114</v>
      </c>
      <c r="H1637" s="113">
        <v>112.65</v>
      </c>
      <c r="I1637" s="113">
        <v>41527</v>
      </c>
      <c r="J1637" s="113">
        <v>4761899.1500000004</v>
      </c>
      <c r="K1637" s="115">
        <v>43536</v>
      </c>
      <c r="L1637" s="113">
        <v>506</v>
      </c>
      <c r="M1637" s="113" t="s">
        <v>1818</v>
      </c>
    </row>
    <row r="1638" spans="1:13">
      <c r="A1638" s="113" t="s">
        <v>1819</v>
      </c>
      <c r="B1638" s="113" t="s">
        <v>383</v>
      </c>
      <c r="C1638" s="113">
        <v>1300</v>
      </c>
      <c r="D1638" s="113">
        <v>1325</v>
      </c>
      <c r="E1638" s="113">
        <v>1285</v>
      </c>
      <c r="F1638" s="113">
        <v>1295.3499999999999</v>
      </c>
      <c r="G1638" s="113">
        <v>1294</v>
      </c>
      <c r="H1638" s="113">
        <v>1301.3499999999999</v>
      </c>
      <c r="I1638" s="113">
        <v>7921</v>
      </c>
      <c r="J1638" s="113">
        <v>10401422.35</v>
      </c>
      <c r="K1638" s="115">
        <v>43536</v>
      </c>
      <c r="L1638" s="113">
        <v>824</v>
      </c>
      <c r="M1638" s="113" t="s">
        <v>1820</v>
      </c>
    </row>
    <row r="1639" spans="1:13">
      <c r="A1639" s="113" t="s">
        <v>1817</v>
      </c>
      <c r="B1639" s="113" t="s">
        <v>383</v>
      </c>
      <c r="C1639" s="113">
        <v>113.8</v>
      </c>
      <c r="D1639" s="113">
        <v>113.8</v>
      </c>
      <c r="E1639" s="113">
        <v>108</v>
      </c>
      <c r="F1639" s="113">
        <v>109.65</v>
      </c>
      <c r="G1639" s="113">
        <v>109.8</v>
      </c>
      <c r="H1639" s="113">
        <v>110.75</v>
      </c>
      <c r="I1639" s="113">
        <v>11285</v>
      </c>
      <c r="J1639" s="113">
        <v>1235159.75</v>
      </c>
      <c r="K1639" s="115">
        <v>43500</v>
      </c>
      <c r="L1639" s="113">
        <v>246</v>
      </c>
      <c r="M1639" s="113" t="s">
        <v>1818</v>
      </c>
    </row>
    <row r="1640" spans="1:13">
      <c r="A1640" s="113" t="s">
        <v>1819</v>
      </c>
      <c r="B1640" s="113" t="s">
        <v>383</v>
      </c>
      <c r="C1640" s="113">
        <v>1348.75</v>
      </c>
      <c r="D1640" s="113">
        <v>1355</v>
      </c>
      <c r="E1640" s="113">
        <v>1305</v>
      </c>
      <c r="F1640" s="113">
        <v>1309.5999999999999</v>
      </c>
      <c r="G1640" s="113">
        <v>1310</v>
      </c>
      <c r="H1640" s="113">
        <v>1335.6</v>
      </c>
      <c r="I1640" s="113">
        <v>6809</v>
      </c>
      <c r="J1640" s="113">
        <v>9065377.9499999993</v>
      </c>
      <c r="K1640" s="115">
        <v>43500</v>
      </c>
      <c r="L1640" s="113">
        <v>1498</v>
      </c>
      <c r="M1640" s="113" t="s">
        <v>1820</v>
      </c>
    </row>
    <row r="1641" spans="1:13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2019-03-14T02:53:45Z</dcterms:modified>
</cp:coreProperties>
</file>